
<file path=[Content_Types].xml><?xml version="1.0" encoding="utf-8"?>
<Types xmlns="http://schemas.openxmlformats.org/package/2006/content-types">
  <Default Extension="tmp"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64011"/>
  <bookViews>
    <workbookView xWindow="-45" yWindow="-45" windowWidth="21675" windowHeight="13875" tabRatio="925"/>
  </bookViews>
  <sheets>
    <sheet name="Mapa Riesgos Institucional seg" sheetId="40" r:id="rId1"/>
    <sheet name="Informe de Monitoreo RI" sheetId="15" r:id="rId2"/>
    <sheet name="lista desplegabe " sheetId="17" state="hidden" r:id="rId3"/>
    <sheet name="6-RIESGOSINSTITUCI (3)" sheetId="25" state="hidden" r:id="rId4"/>
    <sheet name="Hoja4" sheetId="27" state="hidden" r:id="rId5"/>
  </sheets>
  <externalReferences>
    <externalReference r:id="rId6"/>
  </externalReferences>
  <definedNames>
    <definedName name="_xlnm._FilterDatabase" localSheetId="3" hidden="1">'6-RIESGOSINSTITUCI (3)'!$A$50:$U$101</definedName>
    <definedName name="_xlnm._FilterDatabase" localSheetId="0" hidden="1">'Mapa Riesgos Institucional seg'!$A$10:$CZ$103</definedName>
  </definedNames>
  <calcPr calcId="162913" iterateDelta="1E-4"/>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1" i="25" l="1"/>
  <c r="N101" i="25"/>
  <c r="M101" i="25"/>
  <c r="L101" i="25"/>
  <c r="J101" i="25"/>
  <c r="G101" i="25"/>
  <c r="R100" i="25"/>
  <c r="Q100" i="25"/>
  <c r="P100" i="25"/>
  <c r="O100" i="25"/>
  <c r="K100" i="25"/>
  <c r="G100" i="25"/>
  <c r="F100" i="25"/>
  <c r="D100" i="25"/>
  <c r="R99" i="25"/>
  <c r="Q99" i="25"/>
  <c r="P99" i="25"/>
  <c r="O99" i="25"/>
  <c r="N99" i="25"/>
  <c r="K99" i="25"/>
  <c r="G99" i="25"/>
  <c r="F99" i="25"/>
  <c r="D99" i="25"/>
  <c r="R98" i="25"/>
  <c r="Q98" i="25"/>
  <c r="P98" i="25"/>
  <c r="O98" i="25"/>
  <c r="N98" i="25"/>
  <c r="K98" i="25"/>
  <c r="G98" i="25"/>
  <c r="F98" i="25"/>
  <c r="D98" i="25"/>
  <c r="A98" i="25"/>
  <c r="A99" i="25" s="1"/>
  <c r="A100" i="25" s="1"/>
  <c r="A101" i="25" s="1"/>
  <c r="R97" i="25"/>
  <c r="Q97" i="25"/>
  <c r="P97" i="25"/>
  <c r="O97" i="25"/>
  <c r="N97" i="25"/>
  <c r="K97" i="25"/>
  <c r="G97" i="25"/>
  <c r="F97" i="25"/>
  <c r="D97" i="25"/>
  <c r="R96" i="25"/>
  <c r="Q96" i="25"/>
  <c r="P96" i="25"/>
  <c r="O96" i="25"/>
  <c r="N96" i="25"/>
  <c r="K96" i="25"/>
  <c r="G96" i="25"/>
  <c r="F96" i="25"/>
  <c r="D96" i="25"/>
  <c r="R95" i="25"/>
  <c r="Q95" i="25"/>
  <c r="P95" i="25"/>
  <c r="O95" i="25"/>
  <c r="N95" i="25"/>
  <c r="K95" i="25"/>
  <c r="G95" i="25"/>
  <c r="F95" i="25"/>
  <c r="D95" i="25"/>
  <c r="R94" i="25"/>
  <c r="Q94" i="25"/>
  <c r="P94" i="25"/>
  <c r="O94" i="25"/>
  <c r="N94" i="25"/>
  <c r="K94" i="25"/>
  <c r="G94" i="25"/>
  <c r="F94" i="25"/>
  <c r="B94" i="25"/>
  <c r="R93" i="25"/>
  <c r="Q93" i="25"/>
  <c r="P93" i="25"/>
  <c r="O93" i="25"/>
  <c r="N93" i="25"/>
  <c r="K93" i="25"/>
  <c r="G93" i="25"/>
  <c r="F93" i="25"/>
  <c r="B93" i="25"/>
  <c r="R92" i="25"/>
  <c r="Q92" i="25"/>
  <c r="P92" i="25"/>
  <c r="O92" i="25"/>
  <c r="N92" i="25"/>
  <c r="L92" i="25"/>
  <c r="K92" i="25"/>
  <c r="I92" i="25"/>
  <c r="H92" i="25"/>
  <c r="G92" i="25"/>
  <c r="F92" i="25"/>
  <c r="B92" i="25"/>
  <c r="R91" i="25"/>
  <c r="Q91" i="25"/>
  <c r="P91" i="25"/>
  <c r="O91" i="25"/>
  <c r="N91" i="25"/>
  <c r="K91" i="25"/>
  <c r="G91" i="25"/>
  <c r="F91" i="25"/>
  <c r="D91" i="25"/>
  <c r="B91" i="25"/>
  <c r="A91" i="25"/>
  <c r="A92" i="25" s="1"/>
  <c r="A93" i="25" s="1"/>
  <c r="A94" i="25" s="1"/>
  <c r="A95" i="25" s="1"/>
  <c r="A96" i="25" s="1"/>
  <c r="P90" i="25"/>
  <c r="O90" i="25"/>
  <c r="N90" i="25"/>
  <c r="M90" i="25"/>
  <c r="K90" i="25"/>
  <c r="G90" i="25"/>
  <c r="F90" i="25"/>
  <c r="B90" i="25"/>
  <c r="R89" i="25"/>
  <c r="Q89" i="25"/>
  <c r="P89" i="25"/>
  <c r="O89" i="25"/>
  <c r="N89" i="25"/>
  <c r="K89" i="25"/>
  <c r="G89" i="25"/>
  <c r="F89" i="25"/>
  <c r="D89" i="25"/>
  <c r="B89" i="25"/>
  <c r="R88" i="25"/>
  <c r="Q88" i="25"/>
  <c r="P88" i="25"/>
  <c r="O88" i="25"/>
  <c r="R87" i="25"/>
  <c r="Q87" i="25"/>
  <c r="P87" i="25"/>
  <c r="O87" i="25"/>
  <c r="N87" i="25"/>
  <c r="K87" i="25"/>
  <c r="G87" i="25"/>
  <c r="F87" i="25"/>
  <c r="D87" i="25"/>
  <c r="B87" i="25"/>
  <c r="R86" i="25"/>
  <c r="Q86" i="25"/>
  <c r="P86" i="25"/>
  <c r="O86" i="25"/>
  <c r="N86" i="25"/>
  <c r="K86" i="25"/>
  <c r="G86" i="25"/>
  <c r="F86" i="25"/>
  <c r="D86" i="25"/>
  <c r="B86" i="25"/>
  <c r="R85" i="25"/>
  <c r="Q85" i="25"/>
  <c r="P85" i="25"/>
  <c r="O85" i="25"/>
  <c r="N85" i="25"/>
  <c r="K85" i="25"/>
  <c r="G85" i="25"/>
  <c r="F85" i="25"/>
  <c r="D85" i="25"/>
  <c r="B85" i="25"/>
  <c r="R84" i="25"/>
  <c r="Q84" i="25"/>
  <c r="P84" i="25"/>
  <c r="O84" i="25"/>
  <c r="N84" i="25"/>
  <c r="K84" i="25"/>
  <c r="G84" i="25"/>
  <c r="F84" i="25"/>
  <c r="D84" i="25"/>
  <c r="B84" i="25"/>
  <c r="R83" i="25"/>
  <c r="Q83" i="25"/>
  <c r="P83" i="25"/>
  <c r="O83" i="25"/>
  <c r="N83" i="25"/>
  <c r="K83" i="25"/>
  <c r="G83" i="25"/>
  <c r="F83" i="25"/>
  <c r="D83" i="25"/>
  <c r="B83" i="25"/>
  <c r="A83" i="25"/>
  <c r="A84" i="25"/>
  <c r="A85" i="25" s="1"/>
  <c r="A86" i="25" s="1"/>
  <c r="A87" i="25" s="1"/>
  <c r="A89" i="25" s="1"/>
  <c r="T82" i="25"/>
  <c r="R82" i="25"/>
  <c r="Q82" i="25"/>
  <c r="P82" i="25"/>
  <c r="O82" i="25"/>
  <c r="N82" i="25"/>
  <c r="K82" i="25"/>
  <c r="G82" i="25"/>
  <c r="F82" i="25"/>
  <c r="D82" i="25"/>
  <c r="B82" i="25"/>
  <c r="R81" i="25"/>
  <c r="Q81" i="25"/>
  <c r="P81" i="25"/>
  <c r="O81" i="25"/>
  <c r="N81" i="25"/>
  <c r="K81" i="25"/>
  <c r="G81" i="25"/>
  <c r="F81" i="25"/>
  <c r="D81" i="25"/>
  <c r="B81" i="25"/>
  <c r="R80" i="25"/>
  <c r="Q80" i="25"/>
  <c r="P80" i="25"/>
  <c r="O80" i="25"/>
  <c r="N80" i="25"/>
  <c r="K80" i="25"/>
  <c r="G80" i="25"/>
  <c r="F80" i="25"/>
  <c r="D80" i="25"/>
  <c r="B80" i="25"/>
  <c r="R79" i="25"/>
  <c r="Q79" i="25"/>
  <c r="P79" i="25"/>
  <c r="O79" i="25"/>
  <c r="N79" i="25"/>
  <c r="K79" i="25"/>
  <c r="G79" i="25"/>
  <c r="F79" i="25"/>
  <c r="D79" i="25"/>
  <c r="B79" i="25"/>
  <c r="R78" i="25"/>
  <c r="Q78" i="25"/>
  <c r="P78" i="25"/>
  <c r="O78" i="25"/>
  <c r="N78" i="25"/>
  <c r="K78" i="25"/>
  <c r="G78" i="25"/>
  <c r="F78" i="25"/>
  <c r="D78" i="25"/>
  <c r="B78" i="25"/>
  <c r="R77" i="25"/>
  <c r="Q77" i="25"/>
  <c r="P77" i="25"/>
  <c r="O77" i="25"/>
  <c r="N77" i="25"/>
  <c r="K77" i="25"/>
  <c r="G77" i="25"/>
  <c r="F77" i="25"/>
  <c r="D77" i="25"/>
  <c r="B77" i="25"/>
  <c r="R76" i="25"/>
  <c r="Q76" i="25"/>
  <c r="P76" i="25"/>
  <c r="O76" i="25"/>
  <c r="N76" i="25"/>
  <c r="K76" i="25"/>
  <c r="G76" i="25"/>
  <c r="B76" i="25"/>
  <c r="A76" i="25"/>
  <c r="A77" i="25"/>
  <c r="A78" i="25"/>
  <c r="A79" i="25" s="1"/>
  <c r="A80" i="25" s="1"/>
  <c r="A81" i="25" s="1"/>
  <c r="R75" i="25"/>
  <c r="Q75" i="25"/>
  <c r="P75" i="25"/>
  <c r="O75" i="25"/>
  <c r="N75" i="25"/>
  <c r="K75" i="25"/>
  <c r="G75" i="25"/>
  <c r="B75" i="25"/>
  <c r="R74" i="25"/>
  <c r="Q74" i="25"/>
  <c r="P74" i="25"/>
  <c r="O74" i="25"/>
  <c r="N74" i="25"/>
  <c r="K74" i="25"/>
  <c r="G74" i="25"/>
  <c r="B74" i="25"/>
  <c r="R73" i="25"/>
  <c r="Q73" i="25"/>
  <c r="P73" i="25"/>
  <c r="O73" i="25"/>
  <c r="N73" i="25"/>
  <c r="K73" i="25"/>
  <c r="G73" i="25"/>
  <c r="B73" i="25"/>
  <c r="R72" i="25"/>
  <c r="Q72" i="25"/>
  <c r="P72" i="25"/>
  <c r="O72" i="25"/>
  <c r="N72" i="25"/>
  <c r="K72" i="25"/>
  <c r="G72" i="25"/>
  <c r="C72" i="25"/>
  <c r="B72" i="25"/>
  <c r="R71" i="25"/>
  <c r="Q71" i="25"/>
  <c r="P71" i="25"/>
  <c r="O71" i="25"/>
  <c r="N71" i="25"/>
  <c r="K71" i="25"/>
  <c r="G71" i="25"/>
  <c r="C71" i="25"/>
  <c r="B71" i="25"/>
  <c r="R70" i="25"/>
  <c r="Q70" i="25"/>
  <c r="P70" i="25"/>
  <c r="O70" i="25"/>
  <c r="N70" i="25"/>
  <c r="K70" i="25"/>
  <c r="G70" i="25"/>
  <c r="C70" i="25"/>
  <c r="B70" i="25"/>
  <c r="R69" i="25"/>
  <c r="Q69" i="25"/>
  <c r="P69" i="25"/>
  <c r="O69" i="25"/>
  <c r="K69" i="25"/>
  <c r="G69" i="25"/>
  <c r="C69" i="25"/>
  <c r="B69" i="25"/>
  <c r="A69" i="25"/>
  <c r="A70" i="25" s="1"/>
  <c r="A71" i="25" s="1"/>
  <c r="A72" i="25" s="1"/>
  <c r="A73" i="25" s="1"/>
  <c r="A74" i="25" s="1"/>
  <c r="R68" i="25"/>
  <c r="Q68" i="25"/>
  <c r="P68" i="25"/>
  <c r="O68" i="25"/>
  <c r="N68" i="25"/>
  <c r="K68" i="25"/>
  <c r="G68" i="25"/>
  <c r="C68" i="25"/>
  <c r="B68" i="25"/>
  <c r="R67" i="25"/>
  <c r="Q67" i="25"/>
  <c r="P67" i="25"/>
  <c r="O67" i="25"/>
  <c r="N67" i="25"/>
  <c r="K67" i="25"/>
  <c r="G67" i="25"/>
  <c r="C67" i="25"/>
  <c r="B67" i="25"/>
  <c r="R66" i="25"/>
  <c r="Q66" i="25"/>
  <c r="P66" i="25"/>
  <c r="O66" i="25"/>
  <c r="N66" i="25"/>
  <c r="K66" i="25"/>
  <c r="G66" i="25"/>
  <c r="C66" i="25"/>
  <c r="B66" i="25"/>
  <c r="R65" i="25"/>
  <c r="Q65" i="25"/>
  <c r="P65" i="25"/>
  <c r="O65" i="25"/>
  <c r="N65" i="25"/>
  <c r="K65" i="25"/>
  <c r="G65" i="25"/>
  <c r="C65" i="25"/>
  <c r="B65" i="25"/>
  <c r="R64" i="25"/>
  <c r="Q64" i="25"/>
  <c r="P64" i="25"/>
  <c r="O64" i="25"/>
  <c r="N64" i="25"/>
  <c r="K64" i="25"/>
  <c r="G64" i="25"/>
  <c r="C64" i="25"/>
  <c r="B64" i="25"/>
  <c r="A64" i="25"/>
  <c r="A65" i="25" s="1"/>
  <c r="A66" i="25" s="1"/>
  <c r="A67" i="25" s="1"/>
  <c r="R63" i="25"/>
  <c r="Q63" i="25"/>
  <c r="P63" i="25"/>
  <c r="O63" i="25"/>
  <c r="N63" i="25"/>
  <c r="K63" i="25"/>
  <c r="G63" i="25"/>
  <c r="C63" i="25"/>
  <c r="B63" i="25"/>
  <c r="R62" i="25"/>
  <c r="Q62" i="25"/>
  <c r="P62" i="25"/>
  <c r="O62" i="25"/>
  <c r="N62" i="25"/>
  <c r="K62" i="25"/>
  <c r="G62" i="25"/>
  <c r="F62" i="25"/>
  <c r="D62" i="25"/>
  <c r="R61" i="25"/>
  <c r="Q61" i="25"/>
  <c r="P61" i="25"/>
  <c r="O61" i="25"/>
  <c r="N61" i="25"/>
  <c r="K61" i="25"/>
  <c r="G61" i="25"/>
  <c r="F61" i="25"/>
  <c r="D61" i="25"/>
  <c r="R60" i="25"/>
  <c r="Q60" i="25"/>
  <c r="P60" i="25"/>
  <c r="O60" i="25"/>
  <c r="N60" i="25"/>
  <c r="K60" i="25"/>
  <c r="G60" i="25"/>
  <c r="F60" i="25"/>
  <c r="D60" i="25"/>
  <c r="A60" i="25"/>
  <c r="A61" i="25" s="1"/>
  <c r="A62" i="25" s="1"/>
  <c r="R59" i="25"/>
  <c r="Q59" i="25"/>
  <c r="P59" i="25"/>
  <c r="O59" i="25"/>
  <c r="N59" i="25"/>
  <c r="K59" i="25"/>
  <c r="G59" i="25"/>
  <c r="F59" i="25"/>
  <c r="D59" i="25"/>
  <c r="R58" i="25"/>
  <c r="Q58" i="25"/>
  <c r="P58" i="25"/>
  <c r="O58" i="25"/>
  <c r="N58" i="25"/>
  <c r="K58" i="25"/>
  <c r="G58" i="25"/>
  <c r="F58" i="25"/>
  <c r="R57" i="25"/>
  <c r="Q57" i="25"/>
  <c r="P57" i="25"/>
  <c r="O57" i="25"/>
  <c r="N57" i="25"/>
  <c r="K57" i="25"/>
  <c r="G57" i="25"/>
  <c r="F57" i="25"/>
  <c r="R56" i="25"/>
  <c r="Q56" i="25"/>
  <c r="P56" i="25"/>
  <c r="O56" i="25"/>
  <c r="N56" i="25"/>
  <c r="K56" i="25"/>
  <c r="G56" i="25"/>
  <c r="F56" i="25"/>
  <c r="R55" i="25"/>
  <c r="Q55" i="25"/>
  <c r="P55" i="25"/>
  <c r="O55" i="25"/>
  <c r="N55" i="25"/>
  <c r="K55" i="25"/>
  <c r="G55" i="25"/>
  <c r="F55" i="25"/>
  <c r="R54" i="25"/>
  <c r="Q54" i="25"/>
  <c r="P54" i="25"/>
  <c r="O54" i="25"/>
  <c r="N54" i="25"/>
  <c r="K54" i="25"/>
  <c r="G54" i="25"/>
  <c r="F54" i="25"/>
  <c r="R53" i="25"/>
  <c r="Q53" i="25"/>
  <c r="P53" i="25"/>
  <c r="O53" i="25"/>
  <c r="N53" i="25"/>
  <c r="K53" i="25"/>
  <c r="G53" i="25"/>
  <c r="F53" i="25"/>
  <c r="A53" i="25"/>
  <c r="A54" i="25" s="1"/>
  <c r="A55" i="25" s="1"/>
  <c r="A56" i="25" s="1"/>
  <c r="A57" i="25" s="1"/>
  <c r="A58" i="25" s="1"/>
  <c r="R52" i="25"/>
  <c r="Q52" i="25"/>
  <c r="P52" i="25"/>
  <c r="O52" i="25"/>
  <c r="N52" i="25"/>
  <c r="K52" i="25"/>
  <c r="G52" i="25"/>
  <c r="F52" i="25"/>
  <c r="R51" i="25"/>
  <c r="Q51" i="25"/>
  <c r="P51" i="25"/>
  <c r="O51" i="25"/>
  <c r="N51" i="25"/>
  <c r="M51" i="25"/>
  <c r="L51" i="25"/>
  <c r="K51" i="25"/>
  <c r="I51" i="25"/>
  <c r="H51" i="25"/>
  <c r="G51" i="25"/>
  <c r="F51" i="25"/>
  <c r="D51" i="25"/>
  <c r="A51" i="25"/>
  <c r="R50" i="25"/>
  <c r="Q50" i="25"/>
  <c r="P50" i="25"/>
  <c r="O50" i="25"/>
  <c r="N50" i="25"/>
  <c r="K50" i="25"/>
  <c r="G50" i="25"/>
  <c r="F50" i="25"/>
  <c r="S49" i="25"/>
  <c r="R49" i="25"/>
  <c r="Q49" i="25"/>
  <c r="P49" i="25"/>
  <c r="O49" i="25"/>
  <c r="N49" i="25"/>
  <c r="M49" i="25"/>
  <c r="L49" i="25"/>
  <c r="K49" i="25"/>
  <c r="I49" i="25"/>
  <c r="H49" i="25"/>
  <c r="G49" i="25"/>
  <c r="F49" i="25"/>
  <c r="D49" i="25"/>
  <c r="R48" i="25"/>
  <c r="Q48" i="25"/>
  <c r="P48" i="25"/>
  <c r="O48" i="25"/>
  <c r="N48" i="25"/>
  <c r="K48" i="25"/>
  <c r="G48" i="25"/>
  <c r="F48" i="25"/>
  <c r="R47" i="25"/>
  <c r="Q47" i="25"/>
  <c r="P47" i="25"/>
  <c r="O47" i="25"/>
  <c r="N47" i="25"/>
  <c r="K47" i="25"/>
  <c r="G47" i="25"/>
  <c r="F47" i="25"/>
  <c r="R46" i="25"/>
  <c r="Q46" i="25"/>
  <c r="P46" i="25"/>
  <c r="O46" i="25"/>
  <c r="N46" i="25"/>
  <c r="K46" i="25"/>
  <c r="G46" i="25"/>
  <c r="F46" i="25"/>
  <c r="R45" i="25"/>
  <c r="Q45" i="25"/>
  <c r="P45" i="25"/>
  <c r="O45" i="25"/>
  <c r="N45" i="25"/>
  <c r="K45" i="25"/>
  <c r="G45" i="25"/>
  <c r="F45" i="25"/>
  <c r="S44" i="25"/>
  <c r="P44" i="25"/>
  <c r="O44" i="25"/>
  <c r="L44" i="25"/>
  <c r="K44" i="25"/>
  <c r="I44" i="25"/>
  <c r="H44" i="25"/>
  <c r="G44" i="25"/>
  <c r="F44" i="25"/>
  <c r="D44" i="25"/>
  <c r="S43" i="25"/>
  <c r="P43" i="25"/>
  <c r="O43" i="25"/>
  <c r="L43" i="25"/>
  <c r="K43" i="25"/>
  <c r="I43" i="25"/>
  <c r="H43" i="25"/>
  <c r="G43" i="25"/>
  <c r="F43" i="25"/>
  <c r="D43" i="25"/>
  <c r="S42" i="25"/>
  <c r="P42" i="25"/>
  <c r="O42" i="25"/>
  <c r="L42" i="25"/>
  <c r="K42" i="25"/>
  <c r="I42" i="25"/>
  <c r="H42" i="25"/>
  <c r="G42" i="25"/>
  <c r="F42" i="25"/>
  <c r="D42" i="25"/>
  <c r="P41" i="25"/>
  <c r="O41" i="25"/>
  <c r="K41" i="25"/>
  <c r="G41" i="25"/>
  <c r="F41" i="25"/>
  <c r="P40" i="25"/>
  <c r="O40" i="25"/>
  <c r="K40" i="25"/>
  <c r="G40" i="25"/>
  <c r="F40" i="25"/>
  <c r="R39" i="25"/>
  <c r="Q39" i="25"/>
  <c r="P39" i="25"/>
  <c r="O39" i="25"/>
  <c r="N39" i="25"/>
  <c r="K39" i="25"/>
  <c r="G39" i="25"/>
  <c r="F39" i="25"/>
  <c r="D39" i="25"/>
  <c r="R38" i="25"/>
  <c r="Q38" i="25"/>
  <c r="P38" i="25"/>
  <c r="O38" i="25"/>
  <c r="N38" i="25"/>
  <c r="K38" i="25"/>
  <c r="G38" i="25"/>
  <c r="F38" i="25"/>
  <c r="D38" i="25"/>
  <c r="R37" i="25"/>
  <c r="Q37" i="25"/>
  <c r="P37" i="25"/>
  <c r="O37" i="25"/>
  <c r="N37" i="25"/>
  <c r="K37" i="25"/>
  <c r="G37" i="25"/>
  <c r="F37" i="25"/>
  <c r="D37" i="25"/>
  <c r="R36" i="25"/>
  <c r="Q36" i="25"/>
  <c r="P36" i="25"/>
  <c r="O36" i="25"/>
  <c r="N36" i="25"/>
  <c r="K36" i="25"/>
  <c r="G36" i="25"/>
  <c r="F36" i="25"/>
  <c r="D36" i="25"/>
  <c r="R35" i="25"/>
  <c r="Q35" i="25"/>
  <c r="P35" i="25"/>
  <c r="O35" i="25"/>
  <c r="N35" i="25"/>
  <c r="K35" i="25"/>
  <c r="G35" i="25"/>
  <c r="F35" i="25"/>
  <c r="D35" i="25"/>
  <c r="S34" i="25"/>
  <c r="R34" i="25"/>
  <c r="Q34" i="25"/>
  <c r="P34" i="25"/>
  <c r="O34" i="25"/>
  <c r="N34" i="25"/>
  <c r="M34" i="25"/>
  <c r="L34" i="25"/>
  <c r="K34" i="25"/>
  <c r="I34" i="25"/>
  <c r="J34" i="25" s="1"/>
  <c r="H34" i="25"/>
  <c r="G34" i="25"/>
  <c r="F34" i="25"/>
  <c r="D34" i="25"/>
  <c r="R33" i="25"/>
  <c r="Q33" i="25"/>
  <c r="P33" i="25"/>
  <c r="O33" i="25"/>
  <c r="N33" i="25"/>
  <c r="K33" i="25"/>
  <c r="G33" i="25"/>
  <c r="F33" i="25"/>
  <c r="R32" i="25"/>
  <c r="Q32" i="25"/>
  <c r="P32" i="25"/>
  <c r="O32" i="25"/>
  <c r="N32" i="25"/>
  <c r="K32" i="25"/>
  <c r="G32" i="25"/>
  <c r="F32" i="25"/>
  <c r="R31" i="25"/>
  <c r="Q31" i="25"/>
  <c r="P31" i="25"/>
  <c r="O31" i="25"/>
  <c r="N31" i="25"/>
  <c r="K31" i="25"/>
  <c r="G31" i="25"/>
  <c r="F31" i="25"/>
  <c r="R30" i="25"/>
  <c r="Q30" i="25"/>
  <c r="P30" i="25"/>
  <c r="O30" i="25"/>
  <c r="N30" i="25"/>
  <c r="K30" i="25"/>
  <c r="G30" i="25"/>
  <c r="F30" i="25"/>
  <c r="R29" i="25"/>
  <c r="Q29" i="25"/>
  <c r="P29" i="25"/>
  <c r="O29" i="25"/>
  <c r="N29" i="25"/>
  <c r="K29" i="25"/>
  <c r="G29" i="25"/>
  <c r="F29" i="25"/>
  <c r="R28" i="25"/>
  <c r="Q28" i="25"/>
  <c r="P28" i="25"/>
  <c r="O28" i="25"/>
  <c r="N28" i="25"/>
  <c r="K28" i="25"/>
  <c r="G28" i="25"/>
  <c r="F28" i="25"/>
  <c r="R27" i="25"/>
  <c r="Q27" i="25"/>
  <c r="P27" i="25"/>
  <c r="O27" i="25"/>
  <c r="N27" i="25"/>
  <c r="K27" i="25"/>
  <c r="G27" i="25"/>
  <c r="F27" i="25"/>
  <c r="R26" i="25"/>
  <c r="Q26" i="25"/>
  <c r="P26" i="25"/>
  <c r="O26" i="25"/>
  <c r="N26" i="25"/>
  <c r="K26" i="25"/>
  <c r="G26" i="25"/>
  <c r="F26" i="25"/>
  <c r="R25" i="25"/>
  <c r="Q25" i="25"/>
  <c r="P25" i="25"/>
  <c r="O25" i="25"/>
  <c r="N25" i="25"/>
  <c r="K25" i="25"/>
  <c r="G25" i="25"/>
  <c r="F25" i="25"/>
  <c r="R24" i="25"/>
  <c r="Q24" i="25"/>
  <c r="P24" i="25"/>
  <c r="O24" i="25"/>
  <c r="N24" i="25"/>
  <c r="K24" i="25"/>
  <c r="G24" i="25"/>
  <c r="F24" i="25"/>
  <c r="R23" i="25"/>
  <c r="Q23" i="25"/>
  <c r="P23" i="25"/>
  <c r="O23" i="25"/>
  <c r="N23" i="25"/>
  <c r="K23" i="25"/>
  <c r="G23" i="25"/>
  <c r="F23" i="25"/>
  <c r="R22" i="25"/>
  <c r="Q22" i="25"/>
  <c r="P22" i="25"/>
  <c r="O22" i="25"/>
  <c r="N22" i="25"/>
  <c r="K22" i="25"/>
  <c r="G22" i="25"/>
  <c r="F22" i="25"/>
  <c r="R21" i="25"/>
  <c r="Q21" i="25"/>
  <c r="P21" i="25"/>
  <c r="O21" i="25"/>
  <c r="N21" i="25"/>
  <c r="K21" i="25"/>
  <c r="G21" i="25"/>
  <c r="F21" i="25"/>
  <c r="A21" i="25"/>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R20" i="25"/>
  <c r="Q20" i="25"/>
  <c r="P20" i="25"/>
  <c r="O20" i="25"/>
  <c r="N20" i="25"/>
  <c r="K20" i="25"/>
  <c r="G20" i="25"/>
  <c r="F20" i="25"/>
  <c r="R19" i="25"/>
  <c r="Q19" i="25"/>
  <c r="P19" i="25"/>
  <c r="O19" i="25"/>
  <c r="N19" i="25"/>
  <c r="K19" i="25"/>
  <c r="G19" i="25"/>
  <c r="F19" i="25"/>
  <c r="D19" i="25"/>
  <c r="R18" i="25"/>
  <c r="Q18" i="25"/>
  <c r="P18" i="25"/>
  <c r="O18" i="25"/>
  <c r="N18" i="25"/>
  <c r="K18" i="25"/>
  <c r="G18" i="25"/>
  <c r="F18" i="25"/>
  <c r="D18" i="25"/>
  <c r="S17" i="25"/>
  <c r="R17" i="25"/>
  <c r="Q17" i="25"/>
  <c r="P17" i="25"/>
  <c r="O17" i="25"/>
  <c r="N17" i="25"/>
  <c r="M17" i="25"/>
  <c r="L17" i="25"/>
  <c r="K17" i="25"/>
  <c r="I17" i="25"/>
  <c r="H17" i="25"/>
  <c r="J17" i="25" s="1"/>
  <c r="G17" i="25"/>
  <c r="F17" i="25"/>
  <c r="D17" i="25"/>
  <c r="S16" i="25"/>
  <c r="R16" i="25"/>
  <c r="Q16" i="25"/>
  <c r="P16" i="25"/>
  <c r="O16" i="25"/>
  <c r="N16" i="25"/>
  <c r="K16" i="25"/>
  <c r="G16" i="25"/>
  <c r="F16" i="25"/>
  <c r="R15" i="25"/>
  <c r="Q15" i="25"/>
  <c r="P15" i="25"/>
  <c r="O15" i="25"/>
  <c r="N15" i="25"/>
  <c r="K15" i="25"/>
  <c r="G15" i="25"/>
  <c r="F15" i="25"/>
  <c r="R14" i="25"/>
  <c r="Q14" i="25"/>
  <c r="P14" i="25"/>
  <c r="O14" i="25"/>
  <c r="N14" i="25"/>
  <c r="K14" i="25"/>
  <c r="G14" i="25"/>
  <c r="F14" i="25"/>
  <c r="A14" i="25"/>
  <c r="A15" i="25" s="1"/>
  <c r="A16" i="25" s="1"/>
  <c r="A17" i="25" s="1"/>
  <c r="A18" i="25" s="1"/>
  <c r="A19" i="25" s="1"/>
  <c r="R13" i="25"/>
  <c r="Q13" i="25"/>
  <c r="P13" i="25"/>
  <c r="O13" i="25"/>
  <c r="N13" i="25"/>
  <c r="K13" i="25"/>
  <c r="G13" i="25"/>
  <c r="F13" i="25"/>
  <c r="R12" i="25"/>
  <c r="Q12" i="25"/>
  <c r="P12" i="25"/>
  <c r="O12" i="25"/>
  <c r="N12" i="25"/>
  <c r="K12" i="25"/>
  <c r="G12" i="25"/>
  <c r="F12" i="25"/>
  <c r="R11" i="25"/>
  <c r="Q11" i="25"/>
  <c r="P11" i="25"/>
  <c r="O11" i="25"/>
  <c r="N11" i="25"/>
  <c r="K11" i="25"/>
  <c r="G11" i="25"/>
  <c r="F11" i="25"/>
  <c r="L85" i="25"/>
  <c r="H68" i="25"/>
  <c r="L60" i="25"/>
  <c r="L22" i="25"/>
  <c r="L15" i="25"/>
  <c r="M13" i="25"/>
  <c r="F68" i="25"/>
  <c r="D57" i="25"/>
  <c r="D27" i="25"/>
  <c r="M29" i="25"/>
  <c r="L50" i="25"/>
  <c r="I50" i="25"/>
  <c r="L35" i="25"/>
  <c r="L56" i="25"/>
  <c r="L45" i="25"/>
  <c r="M25" i="25"/>
  <c r="L52" i="25"/>
  <c r="L11" i="25"/>
  <c r="L28" i="25"/>
  <c r="L23" i="25"/>
  <c r="L18" i="25"/>
  <c r="F101" i="25"/>
  <c r="D13" i="25"/>
  <c r="D21" i="25"/>
  <c r="D47" i="25"/>
  <c r="D56" i="25"/>
  <c r="F72" i="25"/>
  <c r="D90" i="25"/>
  <c r="L19" i="25"/>
  <c r="H33" i="25"/>
  <c r="H41" i="25"/>
  <c r="I53" i="25"/>
  <c r="I57" i="25"/>
  <c r="L61" i="25"/>
  <c r="L70" i="25"/>
  <c r="S19" i="25"/>
  <c r="D22" i="25"/>
  <c r="D28" i="25"/>
  <c r="D48" i="25"/>
  <c r="D65" i="25"/>
  <c r="D69" i="25"/>
  <c r="D73" i="25"/>
  <c r="D92" i="25"/>
  <c r="H15" i="25"/>
  <c r="I19" i="25"/>
  <c r="H28" i="25"/>
  <c r="L59" i="25"/>
  <c r="L63" i="25"/>
  <c r="I83" i="25"/>
  <c r="L90" i="25"/>
  <c r="L41" i="25"/>
  <c r="L46" i="25"/>
  <c r="H48" i="25"/>
  <c r="L66" i="25"/>
  <c r="L68" i="25"/>
  <c r="L75" i="25"/>
  <c r="H95" i="25"/>
  <c r="D23" i="25"/>
  <c r="D50" i="25"/>
  <c r="F65" i="25"/>
  <c r="L12" i="25"/>
  <c r="M30" i="25"/>
  <c r="H60" i="25"/>
  <c r="L73" i="25"/>
  <c r="L81" i="25"/>
  <c r="H89" i="25"/>
  <c r="L99" i="25"/>
  <c r="D14" i="25"/>
  <c r="D29" i="25"/>
  <c r="D58" i="25"/>
  <c r="H23" i="25"/>
  <c r="L33" i="25"/>
  <c r="D30" i="25"/>
  <c r="D41" i="25"/>
  <c r="D52" i="25"/>
  <c r="F66" i="25"/>
  <c r="H16" i="25"/>
  <c r="M76" i="25"/>
  <c r="L77" i="25"/>
  <c r="L86" i="25"/>
  <c r="D16" i="25"/>
  <c r="M21" i="25"/>
  <c r="L31" i="25"/>
  <c r="H32" i="25"/>
  <c r="M38" i="25"/>
  <c r="H40" i="25"/>
  <c r="H45" i="25"/>
  <c r="L64" i="25"/>
  <c r="L67" i="25"/>
  <c r="M91" i="25"/>
  <c r="I97" i="25"/>
  <c r="L16" i="25"/>
  <c r="M37" i="25"/>
  <c r="H65" i="25"/>
  <c r="M66" i="25"/>
  <c r="L69" i="25"/>
  <c r="L72" i="25"/>
  <c r="L80" i="25"/>
  <c r="L82" i="25"/>
  <c r="H11" i="25"/>
  <c r="J11" i="25" s="1"/>
  <c r="L25" i="25"/>
  <c r="H27" i="25"/>
  <c r="L29" i="25"/>
  <c r="I30" i="25"/>
  <c r="H35" i="25"/>
  <c r="M14" i="25"/>
  <c r="L20" i="25"/>
  <c r="H22" i="25"/>
  <c r="L24" i="25"/>
  <c r="M31" i="25"/>
  <c r="H39" i="25"/>
  <c r="H55" i="25"/>
  <c r="L65" i="25"/>
  <c r="H70" i="25"/>
  <c r="L78" i="25"/>
  <c r="H78" i="25"/>
  <c r="H90" i="25"/>
  <c r="H91" i="25"/>
  <c r="H96" i="25"/>
  <c r="D15" i="25"/>
  <c r="D24" i="25"/>
  <c r="D40" i="25"/>
  <c r="D66" i="25"/>
  <c r="F69" i="25"/>
  <c r="D74" i="25"/>
  <c r="D93" i="25"/>
  <c r="H59" i="25"/>
  <c r="H64" i="25"/>
  <c r="H69" i="25"/>
  <c r="H74" i="25"/>
  <c r="H80" i="25"/>
  <c r="H81" i="25"/>
  <c r="L95" i="25"/>
  <c r="H98" i="25"/>
  <c r="D70" i="25"/>
  <c r="D94" i="25"/>
  <c r="H13" i="25"/>
  <c r="H14" i="25"/>
  <c r="H21" i="25"/>
  <c r="H26" i="25"/>
  <c r="L27" i="25"/>
  <c r="H31" i="25"/>
  <c r="L32" i="25"/>
  <c r="H37" i="25"/>
  <c r="H38" i="25"/>
  <c r="L39" i="25"/>
  <c r="L40" i="25"/>
  <c r="H47" i="25"/>
  <c r="L48" i="25"/>
  <c r="H54" i="25"/>
  <c r="L55" i="25"/>
  <c r="H58" i="25"/>
  <c r="L74" i="25"/>
  <c r="H84" i="25"/>
  <c r="L89" i="25"/>
  <c r="I95" i="25"/>
  <c r="D75" i="25"/>
  <c r="D31" i="25"/>
  <c r="D53" i="25"/>
  <c r="D63" i="25"/>
  <c r="D67" i="25"/>
  <c r="F70" i="25"/>
  <c r="D76" i="25"/>
  <c r="I15" i="25"/>
  <c r="J15" i="25" s="1"/>
  <c r="H62" i="25"/>
  <c r="H63" i="25"/>
  <c r="H67" i="25"/>
  <c r="H76" i="25"/>
  <c r="H87" i="25"/>
  <c r="D11" i="25"/>
  <c r="D25" i="25"/>
  <c r="D32" i="25"/>
  <c r="D45" i="25"/>
  <c r="D54" i="25"/>
  <c r="F63" i="25"/>
  <c r="F67" i="25"/>
  <c r="D71" i="25"/>
  <c r="H12" i="25"/>
  <c r="L13" i="25"/>
  <c r="L14" i="25"/>
  <c r="H19" i="25"/>
  <c r="H20" i="25"/>
  <c r="L21" i="25"/>
  <c r="H24" i="25"/>
  <c r="H25" i="25"/>
  <c r="L26" i="25"/>
  <c r="H29" i="25"/>
  <c r="H30" i="25"/>
  <c r="J30" i="25" s="1"/>
  <c r="L30" i="25"/>
  <c r="H36" i="25"/>
  <c r="L37" i="25"/>
  <c r="L38" i="25"/>
  <c r="H46" i="25"/>
  <c r="L47" i="25"/>
  <c r="H53" i="25"/>
  <c r="L54" i="25"/>
  <c r="H57" i="25"/>
  <c r="J57" i="25" s="1"/>
  <c r="L58" i="25"/>
  <c r="H79" i="25"/>
  <c r="L84" i="25"/>
  <c r="H93" i="25"/>
  <c r="L94" i="25"/>
  <c r="B96" i="25"/>
  <c r="B95" i="25"/>
  <c r="B99" i="25"/>
  <c r="B98" i="25"/>
  <c r="B97" i="25"/>
  <c r="H97" i="25"/>
  <c r="D12" i="25"/>
  <c r="D20" i="25"/>
  <c r="D26" i="25"/>
  <c r="D46" i="25"/>
  <c r="D55" i="25"/>
  <c r="D64" i="25"/>
  <c r="F71" i="25"/>
  <c r="H61" i="25"/>
  <c r="H66" i="25"/>
  <c r="H71" i="25"/>
  <c r="H83" i="25"/>
  <c r="H100" i="25"/>
  <c r="M47" i="25"/>
  <c r="H50" i="25"/>
  <c r="H52" i="25"/>
  <c r="L53" i="25"/>
  <c r="M54" i="25"/>
  <c r="H56" i="25"/>
  <c r="L57" i="25"/>
  <c r="M58" i="25"/>
  <c r="H75" i="25"/>
  <c r="L79" i="25"/>
  <c r="L83" i="25"/>
  <c r="L93" i="25"/>
  <c r="L91" i="25"/>
  <c r="M92" i="25"/>
  <c r="L97" i="25"/>
  <c r="M95" i="25"/>
  <c r="H72" i="25"/>
  <c r="H73" i="25"/>
  <c r="H77" i="25"/>
  <c r="H82" i="25"/>
  <c r="H86" i="25"/>
  <c r="H94" i="25"/>
  <c r="H99" i="25"/>
  <c r="M64" i="25"/>
  <c r="I80" i="25"/>
  <c r="M69" i="25"/>
  <c r="M12" i="25"/>
  <c r="I66" i="25"/>
  <c r="M18" i="25"/>
  <c r="I35" i="25"/>
  <c r="I58" i="25"/>
  <c r="I31" i="25"/>
  <c r="M74" i="25"/>
  <c r="M55" i="25"/>
  <c r="I48" i="25"/>
  <c r="S14" i="25"/>
  <c r="S48" i="25"/>
  <c r="M80" i="25"/>
  <c r="I67" i="25"/>
  <c r="M86" i="25"/>
  <c r="I73" i="25"/>
  <c r="M65" i="25"/>
  <c r="M61" i="25"/>
  <c r="M35" i="25"/>
  <c r="I54" i="25"/>
  <c r="I26" i="25"/>
  <c r="M93" i="25"/>
  <c r="I74" i="25"/>
  <c r="J74" i="25" s="1"/>
  <c r="I99" i="25"/>
  <c r="I81" i="25"/>
  <c r="I75" i="25"/>
  <c r="I41" i="25"/>
  <c r="J41" i="25" s="1"/>
  <c r="S41" i="25"/>
  <c r="I28" i="25"/>
  <c r="S28" i="25"/>
  <c r="I52" i="25"/>
  <c r="J52" i="25" s="1"/>
  <c r="I87" i="25"/>
  <c r="I47" i="25"/>
  <c r="S47" i="25"/>
  <c r="I21" i="25"/>
  <c r="M84" i="25"/>
  <c r="I89" i="25"/>
  <c r="S39" i="25"/>
  <c r="M72" i="25"/>
  <c r="S30" i="25"/>
  <c r="M97" i="25"/>
  <c r="M81" i="25"/>
  <c r="M75" i="25"/>
  <c r="I23" i="25"/>
  <c r="M28" i="25"/>
  <c r="M52" i="25"/>
  <c r="M50" i="25"/>
  <c r="I84" i="25"/>
  <c r="I14" i="25"/>
  <c r="S13" i="25"/>
  <c r="M22" i="25"/>
  <c r="M15" i="25"/>
  <c r="I78" i="25"/>
  <c r="I82" i="25"/>
  <c r="I72" i="25"/>
  <c r="I16" i="25"/>
  <c r="S15" i="25"/>
  <c r="I64" i="25"/>
  <c r="I77" i="25"/>
  <c r="M73" i="25"/>
  <c r="I33" i="25"/>
  <c r="M71" i="25"/>
  <c r="M89" i="25"/>
  <c r="M23" i="25"/>
  <c r="I56" i="25"/>
  <c r="I38" i="25"/>
  <c r="M99" i="25"/>
  <c r="M39" i="25"/>
  <c r="M27" i="25"/>
  <c r="I32" i="25"/>
  <c r="S32" i="25"/>
  <c r="M78" i="25"/>
  <c r="I29" i="25"/>
  <c r="M82" i="25"/>
  <c r="M16" i="25"/>
  <c r="M63" i="25"/>
  <c r="I46" i="25"/>
  <c r="S46" i="25"/>
  <c r="M77" i="25"/>
  <c r="I71" i="25"/>
  <c r="J71" i="25" s="1"/>
  <c r="I12" i="25"/>
  <c r="J12" i="25" s="1"/>
  <c r="S11" i="25"/>
  <c r="M33" i="25"/>
  <c r="I59" i="25"/>
  <c r="I70" i="25"/>
  <c r="M56" i="25"/>
  <c r="I37" i="25"/>
  <c r="S37" i="25"/>
  <c r="M32" i="25"/>
  <c r="I27" i="25"/>
  <c r="S27" i="25"/>
  <c r="I25" i="25"/>
  <c r="J25" i="25" s="1"/>
  <c r="S25" i="25"/>
  <c r="M46" i="25"/>
  <c r="I68" i="25"/>
  <c r="M59" i="25"/>
  <c r="M70" i="25"/>
  <c r="I11" i="25"/>
  <c r="I55" i="25"/>
  <c r="S31" i="25"/>
  <c r="I65" i="25"/>
  <c r="I69" i="25"/>
  <c r="M68" i="25"/>
  <c r="M67" i="25"/>
  <c r="I63" i="25"/>
  <c r="I18" i="25"/>
  <c r="M11" i="25"/>
  <c r="J16" i="25" l="1"/>
  <c r="J50" i="25"/>
  <c r="J31" i="25"/>
  <c r="J47" i="25"/>
  <c r="J80" i="25"/>
  <c r="J63" i="25"/>
  <c r="J83" i="25"/>
  <c r="J64" i="25"/>
  <c r="J48" i="25"/>
  <c r="J59" i="25"/>
  <c r="J49" i="25"/>
  <c r="J73" i="25"/>
  <c r="J92" i="25"/>
  <c r="J87" i="25"/>
  <c r="J14" i="25"/>
  <c r="J95" i="25"/>
  <c r="J84" i="25"/>
  <c r="J70" i="25"/>
  <c r="J78" i="25"/>
  <c r="J37" i="25"/>
  <c r="J32" i="25"/>
  <c r="J21" i="25"/>
  <c r="J72" i="25"/>
  <c r="J58" i="25"/>
  <c r="J99" i="25"/>
  <c r="J77" i="25"/>
  <c r="J97" i="25"/>
  <c r="J82" i="25"/>
  <c r="J35" i="25"/>
  <c r="J65" i="25"/>
  <c r="J66" i="25"/>
  <c r="J89" i="25"/>
  <c r="J53" i="25"/>
  <c r="J19" i="25"/>
  <c r="J26" i="25"/>
  <c r="J69" i="25"/>
  <c r="J42" i="25"/>
  <c r="J68" i="25"/>
  <c r="J75" i="25"/>
  <c r="J29" i="25"/>
  <c r="J54" i="25"/>
  <c r="J27" i="25"/>
  <c r="J33" i="25"/>
  <c r="J44" i="25"/>
  <c r="J46" i="25"/>
  <c r="J28" i="25"/>
  <c r="J55" i="25"/>
  <c r="J23" i="25"/>
  <c r="J51" i="25"/>
  <c r="J56" i="25"/>
  <c r="J67" i="25"/>
  <c r="J43" i="25"/>
  <c r="S33" i="25"/>
  <c r="I94" i="25"/>
  <c r="J94" i="25" s="1"/>
  <c r="S23" i="25"/>
  <c r="S26" i="25"/>
  <c r="M79" i="25"/>
  <c r="S38" i="25"/>
  <c r="J81" i="25"/>
  <c r="I39" i="25"/>
  <c r="J39" i="25" s="1"/>
  <c r="J38" i="25"/>
  <c r="S40" i="25"/>
  <c r="D33" i="25"/>
  <c r="F64" i="25"/>
  <c r="D68" i="25"/>
  <c r="D72" i="25"/>
  <c r="H18" i="25"/>
  <c r="J18" i="25" s="1"/>
  <c r="I61" i="25"/>
  <c r="J61" i="25" s="1"/>
  <c r="L96" i="25"/>
  <c r="L98" i="25"/>
  <c r="L100" i="25"/>
  <c r="S18" i="25"/>
  <c r="L87" i="25"/>
  <c r="H85" i="25"/>
  <c r="S21" i="25"/>
  <c r="L62" i="25"/>
  <c r="L76" i="25"/>
  <c r="I40" i="25"/>
  <c r="J40" i="25" s="1"/>
  <c r="I24" i="25"/>
  <c r="J24" i="25" s="1"/>
  <c r="M24" i="25"/>
  <c r="M26" i="25"/>
  <c r="L36" i="25"/>
  <c r="I86" i="25"/>
  <c r="J86" i="25" s="1"/>
  <c r="S29" i="25"/>
  <c r="L71" i="25"/>
  <c r="I79" i="25"/>
  <c r="J79" i="25" s="1"/>
  <c r="M48" i="25" l="1"/>
  <c r="I100" i="25"/>
  <c r="J100" i="25" s="1"/>
  <c r="I60" i="25"/>
  <c r="J60" i="25" s="1"/>
  <c r="S24" i="25"/>
  <c r="I98" i="25"/>
  <c r="J98" i="25" s="1"/>
  <c r="M45" i="25"/>
  <c r="M62" i="25"/>
  <c r="I85" i="25"/>
  <c r="J85" i="25" s="1"/>
  <c r="I91" i="25"/>
  <c r="J91" i="25" s="1"/>
  <c r="I90" i="25"/>
  <c r="J90" i="25" s="1"/>
  <c r="M57" i="25"/>
  <c r="I62" i="25"/>
  <c r="J62" i="25" s="1"/>
  <c r="M53" i="25"/>
  <c r="I20" i="25"/>
  <c r="J20" i="25" s="1"/>
  <c r="S20" i="25"/>
  <c r="I96" i="25"/>
  <c r="J96" i="25" s="1"/>
  <c r="M60" i="25"/>
  <c r="M19" i="25"/>
  <c r="M20" i="25"/>
  <c r="I36" i="25"/>
  <c r="J36" i="25" s="1"/>
  <c r="S36" i="25"/>
  <c r="S35" i="25"/>
  <c r="M94" i="25"/>
  <c r="M83" i="25"/>
  <c r="I45" i="25"/>
  <c r="J45" i="25" s="1"/>
  <c r="S45" i="25"/>
  <c r="M96" i="25"/>
  <c r="M85" i="25"/>
  <c r="S22" i="25"/>
  <c r="I22" i="25"/>
  <c r="J22" i="25" s="1"/>
  <c r="I93" i="25"/>
  <c r="J93" i="25" s="1"/>
  <c r="S12" i="25"/>
  <c r="I13" i="25"/>
  <c r="J13" i="25" s="1"/>
  <c r="M36" i="25"/>
  <c r="I76" i="25"/>
  <c r="J76" i="25" s="1"/>
  <c r="M87" i="25"/>
  <c r="M98" i="25"/>
</calcChain>
</file>

<file path=xl/comments1.xml><?xml version="1.0" encoding="utf-8"?>
<comments xmlns="http://schemas.openxmlformats.org/spreadsheetml/2006/main">
  <authors>
    <author>Autor</author>
  </authors>
  <commentList>
    <comment ref="K10" authorId="0" shapeId="0">
      <text>
        <r>
          <rPr>
            <sz val="9"/>
            <color indexed="81"/>
            <rFont val="Tahoma"/>
            <family val="2"/>
          </rPr>
          <t xml:space="preserve">Esta puede ser medida bajo criterios: 
</t>
        </r>
        <r>
          <rPr>
            <b/>
            <sz val="9"/>
            <color indexed="81"/>
            <rFont val="Tahoma"/>
            <family val="2"/>
          </rPr>
          <t>Frecuencia:</t>
        </r>
        <r>
          <rPr>
            <sz val="9"/>
            <color indexed="81"/>
            <rFont val="Tahoma"/>
            <family val="2"/>
          </rPr>
          <t xml:space="preserve"> Eventos en un periodo determinado, se trata de hechos que se han materializado o se cuenta con su historial.
</t>
        </r>
        <r>
          <rPr>
            <b/>
            <sz val="9"/>
            <color indexed="81"/>
            <rFont val="Tahoma"/>
            <family val="2"/>
          </rPr>
          <t xml:space="preserve">FACTIBILIDAD: </t>
        </r>
        <r>
          <rPr>
            <sz val="9"/>
            <color indexed="81"/>
            <rFont val="Tahoma"/>
            <family val="2"/>
          </rPr>
          <t>Se analiza la presencia de factores internos y externos que pueden propiciar el riesgo, es decir un hecho que es posible que ocurra.</t>
        </r>
      </text>
    </comment>
    <comment ref="O10" authorId="0" shapeId="0">
      <text>
        <r>
          <rPr>
            <b/>
            <sz val="9"/>
            <color indexed="81"/>
            <rFont val="Tahoma"/>
            <family val="2"/>
          </rPr>
          <t xml:space="preserve">Control: 
</t>
        </r>
        <r>
          <rPr>
            <sz val="9"/>
            <color indexed="81"/>
            <rFont val="Tahoma"/>
            <family val="2"/>
          </rPr>
          <t xml:space="preserve">Tiene como  fin verifica, validar,conciliar, cotejar y/o comparar, en este se debe indicar el </t>
        </r>
        <r>
          <rPr>
            <b/>
            <sz val="9"/>
            <color indexed="81"/>
            <rFont val="Tahoma"/>
            <family val="2"/>
          </rPr>
          <t>para que</t>
        </r>
        <r>
          <rPr>
            <sz val="9"/>
            <color indexed="81"/>
            <rFont val="Tahoma"/>
            <family val="2"/>
          </rPr>
          <t xml:space="preserve"> se realiza y el como se realizan las actividades e indicar que pasa si se llega a presentar alguna desviación.
</t>
        </r>
        <r>
          <rPr>
            <b/>
            <sz val="9"/>
            <color indexed="81"/>
            <rFont val="Tahoma"/>
            <family val="2"/>
          </rPr>
          <t>Caracterisitcas:
-</t>
        </r>
        <r>
          <rPr>
            <sz val="9"/>
            <color indexed="81"/>
            <rFont val="Tahoma"/>
            <family val="2"/>
          </rPr>
          <t>Debe dejar evidencia.</t>
        </r>
      </text>
    </comment>
  </commentList>
</comments>
</file>

<file path=xl/sharedStrings.xml><?xml version="1.0" encoding="utf-8"?>
<sst xmlns="http://schemas.openxmlformats.org/spreadsheetml/2006/main" count="2819" uniqueCount="1081">
  <si>
    <t>Reducir</t>
  </si>
  <si>
    <t>Probable</t>
  </si>
  <si>
    <t>Catastrófico</t>
  </si>
  <si>
    <t>Posible</t>
  </si>
  <si>
    <t>Improbable</t>
  </si>
  <si>
    <t>Mayor</t>
  </si>
  <si>
    <t>Moderado</t>
  </si>
  <si>
    <t>Fuerte</t>
  </si>
  <si>
    <t>Débil</t>
  </si>
  <si>
    <t>Rara Vez</t>
  </si>
  <si>
    <t>PROCESO</t>
  </si>
  <si>
    <t>Casi Seguro</t>
  </si>
  <si>
    <t>Insignificante</t>
  </si>
  <si>
    <t>Menor</t>
  </si>
  <si>
    <t>PROBABILIDAD</t>
  </si>
  <si>
    <t>IMPACTO</t>
  </si>
  <si>
    <t>SI</t>
  </si>
  <si>
    <t>RIESGO INHERENTE</t>
  </si>
  <si>
    <t>OPCIÓN DE MANEJO</t>
  </si>
  <si>
    <t>DISEÑO DE CONTROLES</t>
  </si>
  <si>
    <t>EVIDENCIA</t>
  </si>
  <si>
    <t>NO</t>
  </si>
  <si>
    <t>RIESGO RESIDUAL</t>
  </si>
  <si>
    <t>Evitar</t>
  </si>
  <si>
    <t>Compartir</t>
  </si>
  <si>
    <t>FECHA</t>
  </si>
  <si>
    <t>Periodo monitoreado</t>
  </si>
  <si>
    <t>Fecha del informe</t>
  </si>
  <si>
    <t>SUBRED INTEGRADA DE SERVICIOS DE SALUD SUR E.S.E</t>
  </si>
  <si>
    <t>DI-GRI-FT-01 V2</t>
  </si>
  <si>
    <t>MISIÓN</t>
  </si>
  <si>
    <t>FECHA DE ACTUALIZACIÓN</t>
  </si>
  <si>
    <t>VISIÓN</t>
  </si>
  <si>
    <t>OBJETIVOS</t>
  </si>
  <si>
    <t>DESCRIPCIÓN DE CAMBIO REALIZADO</t>
  </si>
  <si>
    <t>IDENTIFICACIÓN DE PROCESOS</t>
  </si>
  <si>
    <t>SEGUIMIENTO POR LINEAS DE DEFENSA</t>
  </si>
  <si>
    <t>SUBPROCESO</t>
  </si>
  <si>
    <t>RIESGO</t>
  </si>
  <si>
    <t>TIPOLOGIA</t>
  </si>
  <si>
    <t>CAUSA</t>
  </si>
  <si>
    <t>CONSECUENCIAS</t>
  </si>
  <si>
    <t xml:space="preserve">SOLIDEZ </t>
  </si>
  <si>
    <t>CUMPLIMIENTO CUALITATIVO DEL CONTROL  (%)</t>
  </si>
  <si>
    <t>Gloria Libia Polania Aguillon
Jefe de Oficina Asesora de Desarrollo Institucional.</t>
  </si>
  <si>
    <t>Tipologias :Clínicos, poblacional, Tecnológico, operativo, legal, imagen, estratégico, financiero, LAFT, corrupción, Seguridad Información, ambiental, SST, seguridad paciente</t>
  </si>
  <si>
    <t xml:space="preserve">Análisis de Resultados </t>
  </si>
  <si>
    <t xml:space="preserve">Segunda linea de Defensa ( Recomendaciones)
</t>
  </si>
  <si>
    <t>Firma:</t>
  </si>
  <si>
    <t>COMUNICACIONES</t>
  </si>
  <si>
    <t>CONTRATACIÓN</t>
  </si>
  <si>
    <t>GESTIÓN JURÍDICA</t>
  </si>
  <si>
    <t>LAFT</t>
  </si>
  <si>
    <t>SST</t>
  </si>
  <si>
    <t>CLÍNICOS</t>
  </si>
  <si>
    <t>POBLACIONAL</t>
  </si>
  <si>
    <t>TECNOLÓGICO</t>
  </si>
  <si>
    <t>OPERATIVO</t>
  </si>
  <si>
    <t>LEGAL</t>
  </si>
  <si>
    <t>IMAGEN</t>
  </si>
  <si>
    <t>ESTRATÉGICO</t>
  </si>
  <si>
    <t>FINANCIERO</t>
  </si>
  <si>
    <t>CORRUPCIÓN</t>
  </si>
  <si>
    <t>SEGURIDAD INFORMACIÓN</t>
  </si>
  <si>
    <t>AMBIENTAL</t>
  </si>
  <si>
    <t>SEGURIDAD PACIENTE</t>
  </si>
  <si>
    <t>(SI / NO)</t>
  </si>
  <si>
    <t xml:space="preserve">MATERIALIZACIÓN </t>
  </si>
  <si>
    <t xml:space="preserve">INFORME DE MONITOREO </t>
  </si>
  <si>
    <t>Comunicaciones</t>
  </si>
  <si>
    <t>Comunicación Interna</t>
  </si>
  <si>
    <t>Comunicación Externa</t>
  </si>
  <si>
    <t>Contratación</t>
  </si>
  <si>
    <t>Contratación OPS y Bienes &amp; Servicios</t>
  </si>
  <si>
    <t>Incumplir con el principio de publicidad en los procesos de contratación.</t>
  </si>
  <si>
    <t>Gerencia de la Información y TICS</t>
  </si>
  <si>
    <t xml:space="preserve">Innformación y análisis de la información. </t>
  </si>
  <si>
    <t>Tecnologia de Informacion y Comunicación en Salud</t>
  </si>
  <si>
    <t>Gestión de Gastos</t>
  </si>
  <si>
    <t>Gestión Juridica</t>
  </si>
  <si>
    <t>Defensa Judicial</t>
  </si>
  <si>
    <t>Control Documental</t>
  </si>
  <si>
    <t>Programa De Prevención Seguimiento Y Control De Las Infecciones Asociadas Al Cuidado De La Salud.</t>
  </si>
  <si>
    <t>Seguridad del Paciente</t>
  </si>
  <si>
    <t>Habilitación</t>
  </si>
  <si>
    <t>Participación Comunitaria y Servicio al Ciudadano</t>
  </si>
  <si>
    <t>Número de PQRS notificados por recibimiento de dadivas en la consecución de trámites o servicio / Total de PQRS recibidas * 100</t>
  </si>
  <si>
    <t>Porcentaje de oportunidad en la entrega de medicamentos</t>
  </si>
  <si>
    <t>N/A</t>
  </si>
  <si>
    <t>Docencia y servicios</t>
  </si>
  <si>
    <t>Control Interno</t>
  </si>
  <si>
    <t>CONTROL INTERNO</t>
  </si>
  <si>
    <t xml:space="preserve">REPUTACIONAL </t>
  </si>
  <si>
    <t xml:space="preserve">GERENCIAL </t>
  </si>
  <si>
    <t xml:space="preserve">CUMPLIMIENTO DESCRIPTIVO DEL CONTROL </t>
  </si>
  <si>
    <t xml:space="preserve">CUMPLIMIENTO DESCRIPTIVO DEL CONTROL  </t>
  </si>
  <si>
    <t>EVITAR</t>
  </si>
  <si>
    <t>REDUCIR</t>
  </si>
  <si>
    <t>COMPARTIR</t>
  </si>
  <si>
    <t>ASUMIR</t>
  </si>
  <si>
    <t>ANALISIS DE RIESGOS</t>
  </si>
  <si>
    <t>PERIOCIDAD DE CONTROL</t>
  </si>
  <si>
    <t>INDICADOR</t>
  </si>
  <si>
    <t>Trimestral</t>
  </si>
  <si>
    <t>Mensual</t>
  </si>
  <si>
    <t>Semestral</t>
  </si>
  <si>
    <t>Debil</t>
  </si>
  <si>
    <t>ALTA</t>
  </si>
  <si>
    <t>Seguridad del paciente</t>
  </si>
  <si>
    <t>Director de Hospitalarios-Profesional de apoyo</t>
  </si>
  <si>
    <t>Directora de Complementarios-Líder de Farmacia</t>
  </si>
  <si>
    <t>Profesionales de convenios.</t>
  </si>
  <si>
    <t>Nombre y Cargo</t>
  </si>
  <si>
    <t>Realizado por :</t>
  </si>
  <si>
    <t>Revisado por:</t>
  </si>
  <si>
    <t>Aprobado por:</t>
  </si>
  <si>
    <t>IMPACTO RIESGO RESIDUAL</t>
  </si>
  <si>
    <t>PROBABILIDAD RIESGO RESIDUAL</t>
  </si>
  <si>
    <t xml:space="preserve">MAPA DE RIESGOS INSTITUCIONAL </t>
  </si>
  <si>
    <t xml:space="preserve">Participación social y Atención al Ciudadano. </t>
  </si>
  <si>
    <t xml:space="preserve">RIESGO RESIDUAL DESPUES DE CONTROLES </t>
  </si>
  <si>
    <t xml:space="preserve">CARGO O ACTIVIDAD DE RESPONSABLE
</t>
  </si>
  <si>
    <t>ID</t>
  </si>
  <si>
    <t xml:space="preserve">AMBIENTAL </t>
  </si>
  <si>
    <t xml:space="preserve">CLÍNICO </t>
  </si>
  <si>
    <t xml:space="preserve">CORRUPCIÓN </t>
  </si>
  <si>
    <t xml:space="preserve">ESTRATÉGICO </t>
  </si>
  <si>
    <t xml:space="preserve">FINANCIERO </t>
  </si>
  <si>
    <t xml:space="preserve">SEGURIDAD DEL PACIENTE </t>
  </si>
  <si>
    <t xml:space="preserve">LEGAL </t>
  </si>
  <si>
    <t xml:space="preserve">OPERATIVO </t>
  </si>
  <si>
    <t xml:space="preserve">POBLACIONAL </t>
  </si>
  <si>
    <t xml:space="preserve">IMAGEN </t>
  </si>
  <si>
    <t xml:space="preserve">SEGURIDAD INFORMÁTICA </t>
  </si>
  <si>
    <t>PRIMERA LINEA DE DEFENSA (AUTOCONTROL)
(FRECUENCIA: TRIMESTRAL )</t>
  </si>
  <si>
    <t xml:space="preserve">SEGUIMIENTO SEGUNDA LINEA DE DEFENSA
 CUATRIMESTRAL </t>
  </si>
  <si>
    <t>Acreditacion</t>
  </si>
  <si>
    <t xml:space="preserve">     ACTIVIDAD DE CONTROL.
1. RESPONSABLE. 2.PERIODICIDAD. 3. PROPOSITO.
4CÓMO REALIZA LA ACTIVIDAD. 5. DESVIACIONES.</t>
  </si>
  <si>
    <t>Informes de auditoria
Matriz de seguimiento PAMEC</t>
  </si>
  <si>
    <t>total de eventos adversos gestionados
total de eventos adversos reportados *100</t>
  </si>
  <si>
    <t>Total de servicios prestados
Total de servicios habilitados en REPS *100</t>
  </si>
  <si>
    <t>Total de documentos normalizados
Total de documento priorizados en el periodo *100</t>
  </si>
  <si>
    <t>trimestral</t>
  </si>
  <si>
    <t>total de acciones ejecutadas
Total de acciones planeadas en el periodo *100</t>
  </si>
  <si>
    <t>Medico auditor Referente PAMEC</t>
  </si>
  <si>
    <t>total indicadores con resultados superior a 90%
Total indicadores Plan gerencial *100</t>
  </si>
  <si>
    <t>Vencimiento de términos según la  normatividad vigente para cada acción judicial tramitada por la entidad</t>
  </si>
  <si>
    <t>Falla en la verificación de requisitos mínimos documentales para la generación de cobro coactivo
Inaplicación de los requisitos establecidos en el Manual de Ingresos y Estatuto Tributario</t>
  </si>
  <si>
    <t xml:space="preserve">Respuestas y/o conceptos jurídicos ajustados a intereses de particulares o de un tercero. </t>
  </si>
  <si>
    <t>Jefe Oficina Asesora Jurídica</t>
  </si>
  <si>
    <t>Falta de control oportuno por parte del abogado a cargo de la acción judicial
Falta de registro en las matrices para el control de vencimientos de términos en el procedimiento de defensa judicial y gestión jurídica.
Inadecuada comunicación entre dependencias para la completitud de soportes requeridos para el pago de sentencias judiciales.</t>
  </si>
  <si>
    <t xml:space="preserve">Ofrecimiento de dádivas a funcionarios / contratistas de la oficina jurídica.
Falta de Ética Profesional.
Falta de seguimiento y Control a las respuestas y conceptos jurídicos.
Presiones de superiores jerárquicos. 
Inadecuado sistema de archivo en  físico y digital con fines fraudulentos.
</t>
  </si>
  <si>
    <t>Fallos desfavorables para la entidad
Investigación por parte de entes de control.
Falta disciplinaria y financiera.
Denuncias
Detrimento Patrimonial
Afectación de imagen de la entidad</t>
  </si>
  <si>
    <t xml:space="preserve">Detrimento Patrimonial de la ESE.
Sanciones Disciplinarias y penales.
Inhabilidades.
Investigaciones y demandas.
Deterioro de la imagen de la entidad </t>
  </si>
  <si>
    <t>Jefe Oficina Asesora Jurídica
Profesionales Oficina Asesora Jurídica</t>
  </si>
  <si>
    <t>Permanente</t>
  </si>
  <si>
    <t>Defensa Judicial
-
Asesoria Juridica</t>
  </si>
  <si>
    <t>Asesoria Juridica</t>
  </si>
  <si>
    <t>PRODUCTO IMPACTO PROBABILAD</t>
  </si>
  <si>
    <t>PROBABILIDAD
2</t>
  </si>
  <si>
    <t>IMPACTO
2</t>
  </si>
  <si>
    <t>CALIDAD</t>
  </si>
  <si>
    <t>GESTIÓN AMBIENTAL</t>
  </si>
  <si>
    <t xml:space="preserve">Falta de control de prestamos documentales 
Incumplimiento del procedimiento de prestamos documentales 
</t>
  </si>
  <si>
    <t xml:space="preserve">Sanciones Disciplinarias y legales </t>
  </si>
  <si>
    <t>Gestion documental</t>
  </si>
  <si>
    <t xml:space="preserve">Adminsitracion de archivos . </t>
  </si>
  <si>
    <t xml:space="preserve">Control documental </t>
  </si>
  <si>
    <t>Back Up Sistemas de Información
Back up realizados / Back up programadas</t>
  </si>
  <si>
    <t xml:space="preserve">Ataques seguridad informática
Número de días con certificación vigente / Total de número de días </t>
  </si>
  <si>
    <t>Deterioro  de la imagen institucional</t>
  </si>
  <si>
    <t>Jefe Oficina Asesora de Comunicaciones</t>
  </si>
  <si>
    <t>Mayores costos para la Entidad
Baja calidad de los producto
Deterioro de la imagen institucional</t>
  </si>
  <si>
    <t>Profesional Administrativo - Comunicador Social</t>
  </si>
  <si>
    <t>Diariamente</t>
  </si>
  <si>
    <t xml:space="preserve">Matriz de disponibilidad de Comunicaciones.
Relación de notas positivas y negativas.
Matriz de imagen </t>
  </si>
  <si>
    <t>De acuerdo a la necesidad</t>
  </si>
  <si>
    <t>La Jefe Oficina Asesora de Comunicaciones verifica que cada propuesta cumpla con la ficha técnica del bien o servicio a contratar, definida en el estudio de necesidades, lo cual queda registrado en el formato de Verificación de los criterios habilitantes técnicos.</t>
  </si>
  <si>
    <t>Cumplimiento del PECO</t>
  </si>
  <si>
    <t>TRIMESTRAL</t>
  </si>
  <si>
    <t>Lista de chequeo y oficios en cumplimiento a la Ley 1712 de 2014</t>
  </si>
  <si>
    <t>Ataques seguridad informática
Número de días con certificación vigente / Total de número de días*100</t>
  </si>
  <si>
    <t>Inoportunidad en  las respuesta a requerimientos, peticiones, quejas  o reclamos  interpuesto por el usuario</t>
  </si>
  <si>
    <t>JEFE OFICINA DE PARTICIPACIÓN  COMUNITARIA Y SERVICIO AL CIUDADANO</t>
  </si>
  <si>
    <t xml:space="preserve">Referente de Servicio al ciudadano </t>
  </si>
  <si>
    <t>MENSUAL</t>
  </si>
  <si>
    <t xml:space="preserve">Actas de capacitaciones 
Actas de Articulación </t>
  </si>
  <si>
    <t xml:space="preserve">Actas de capacitaciones 
correos </t>
  </si>
  <si>
    <t xml:space="preserve">El profesional de participación comunitaria y servicio al ciudadano realiza capacitaciones de fortalecimiento de competencias al trabajador social e informador, en temas trasversales del manual de servicio al ciudadano, normatividad vigente y novedades del servicio.
</t>
  </si>
  <si>
    <t xml:space="preserve">CORREOS ELECTRONICOS 
ACTAS </t>
  </si>
  <si>
    <t>Oportunidad en la respuesta a PQRS (total de PQRS con respuesta oportuna  según normativa vigente/ total PQRS recepcionadas en el periodo</t>
  </si>
  <si>
    <t xml:space="preserve">Numero de participantes en la vigencia/ Numero de participantes en la vigencia anterior </t>
  </si>
  <si>
    <t>Delitos contra la propiedad intelectual y derechos de autor</t>
  </si>
  <si>
    <t xml:space="preserve">JEFE OFICINA DE GESTIÓN DEL CONOCIMIENTO </t>
  </si>
  <si>
    <t xml:space="preserve">ESTANCAMIENTO EN LA COMPETITIVIDAD INSTITUCIONAL 
BAJO NIVEL DE RESOLUTIVIDAD </t>
  </si>
  <si>
    <t xml:space="preserve">VIOLACIÓN NORMATIVA
FALYA DE INTEGRIDAD CIENTIFICA </t>
  </si>
  <si>
    <t>Gestion del Conocimiento</t>
  </si>
  <si>
    <t xml:space="preserve">ESCENARIOS DE PRACTICA FORMATIVA </t>
  </si>
  <si>
    <t xml:space="preserve"># DE  CUPOS ACADEMICOS /CAPACIDAD INSTALADA </t>
  </si>
  <si>
    <t># DE ACCIONES REALIZADAS / # ACCIONES PROGRAMADAS EN EL PERIODO*100</t>
  </si>
  <si>
    <t>COMPETITIVIDAD EN EL SECTOR SALUD</t>
  </si>
  <si>
    <t># DE PROTOCOLOS SOMETIDOS A PLAN ANTIPLAGIO / TOTAL DE PROTOCOLOS PRESENTADOS</t>
  </si>
  <si>
    <t>no</t>
  </si>
  <si>
    <t xml:space="preserve">Director de contratación-Profesional </t>
  </si>
  <si>
    <t>Inefectividad del aseguramiento independiente y objetivo del sistema de gestión del riesgo de la Subred</t>
  </si>
  <si>
    <t>1.  Errada toma de decisiones de la línea estratégica
2. Investigaciones disciplinarias
3. Exposición a posibles sanciones 
4. Incumplimiento de los objetivos institucionales y de proceso</t>
  </si>
  <si>
    <t>Jefe Oficina de Control Interno</t>
  </si>
  <si>
    <t xml:space="preserve">1.  Complicaciones del paciente por no continuidad de la atención y reprocesos en apoyos diagnósticos. 2. Sucesos de seguridad del paciente 3. Daño antijuridico 4. Disminución de la calidad en la prestación del servicio. 5. Incumplimiento contratos suscritos con las aseguradoras.
</t>
  </si>
  <si>
    <t xml:space="preserve">PORCENTAJE DE ADHERENCIA A LA GUIA DE PRACTICA CLINICA </t>
  </si>
  <si>
    <t>Lider del proceso ambiental</t>
  </si>
  <si>
    <t>Gestion Ambiental</t>
  </si>
  <si>
    <t>1. porcentaje de cumplimiento
(No. De sedes que cumplen con los limites / No. Total de sedes muestreadas)</t>
  </si>
  <si>
    <t>CONTROL INTERNO DISCIPLINARIO</t>
  </si>
  <si>
    <t>Calidad</t>
  </si>
  <si>
    <t>Gestión de Servicios Hospitalarios</t>
  </si>
  <si>
    <t>CIRUGIA</t>
  </si>
  <si>
    <t>Vencimiento de términos por mora en la evaluación</t>
  </si>
  <si>
    <t>Violación de la Reserva Legal</t>
  </si>
  <si>
    <t>Tratamiento inadecuado de la información
Deficiente gestión de correspondencia</t>
  </si>
  <si>
    <t>Hallazgos de auditorias internas o externas
Quejas
Reclamos
Investigaciones</t>
  </si>
  <si>
    <t>Direccion hospitalaria</t>
  </si>
  <si>
    <t>Control Interno Disciplinario</t>
  </si>
  <si>
    <t xml:space="preserve">Irregularidades sustanciales que afectan el debido proceso
Falta de competencia del funcionario para proferir el fallo
Violación del derecho de defensa del investigado
</t>
  </si>
  <si>
    <t>Jefe de Oficina Control Interno Disciplinario</t>
  </si>
  <si>
    <t>Sanciones disciplinarias
Prescripción y caducidad de los procesos
Impunidad</t>
  </si>
  <si>
    <t>Sanciones disciplinarias
Prescripción y caducidad de los procesos
Impunidad
Nulidad</t>
  </si>
  <si>
    <t>Sanciones disciplinarias</t>
  </si>
  <si>
    <t xml:space="preserve">Quejas secundarias a mora en el tramite del proceso disciplinario.
Continuidad y/o Reiteración de la presunta falta investigada.
Deterioro de la imagen del proceso. 
Investigaciones y sanciones. 
</t>
  </si>
  <si>
    <t>hospitalizacion</t>
  </si>
  <si>
    <t>control interno disciplinario</t>
  </si>
  <si>
    <t xml:space="preserve">Afectación de la salud de los pacientes por demoras en la realización de traslados </t>
  </si>
  <si>
    <t xml:space="preserve">Afectación de la salud de los pacientes por inoportunidad en la atención de triage II. </t>
  </si>
  <si>
    <t xml:space="preserve">Uso del poder para la expedición de incapacidades fraudulentas para beneficio propio o de un particular. </t>
  </si>
  <si>
    <t xml:space="preserve">Documentación Incompleta </t>
  </si>
  <si>
    <t>Fallas en la clasificación de triage II.
Bajo conocimiento del Protocolo de Atención de Triage.</t>
  </si>
  <si>
    <t xml:space="preserve">Inoportunidad en la toma de examen y entrega de resultados de Imágenes Diagnosticas. </t>
  </si>
  <si>
    <t xml:space="preserve">Demandas 
Eventos adversos 
daño de imagen Institucional </t>
  </si>
  <si>
    <t xml:space="preserve">Demandas 
Eventos adversos 
Perdidas de Contratos </t>
  </si>
  <si>
    <t xml:space="preserve">Demandas 
daño de imagen Institucional </t>
  </si>
  <si>
    <t>AL INGRESO DE COLABORADORES AL SERVICIO DE URGENCIAS</t>
  </si>
  <si>
    <t xml:space="preserve">AL INGRESO DE COLABORADORES AL SERVICIO DE URGENCIAS
SEMESTRALES 
</t>
  </si>
  <si>
    <t>MENSUAL
SEMESTRAL</t>
  </si>
  <si>
    <t>MENSUAL
CUATRIMESTRAL</t>
  </si>
  <si>
    <t xml:space="preserve">Soporte del seguimiento mensual a la oportunidad de Traslado </t>
  </si>
  <si>
    <t>Soportes de Inducción en puesto de trabajo( actas y listados de asistencia)</t>
  </si>
  <si>
    <t>Soporte de conceptos de verificación de Incapacidades 
Informe de Auditoria de Autocontrol</t>
  </si>
  <si>
    <t>Lider SIRC - APH</t>
  </si>
  <si>
    <t>El profesional de enlace y/o coordinador  de urgencias y referente de Enfermeria,</t>
  </si>
  <si>
    <t xml:space="preserve">El profesional de enlace y/o coordinador  de urgencias y , referente de Enfermeria, </t>
  </si>
  <si>
    <t xml:space="preserve">El profesional asignado por la Subgerencia de Servicios 
El profesional asignado por el director de Urgencias </t>
  </si>
  <si>
    <t xml:space="preserve">El lider de SIRC- APH </t>
  </si>
  <si>
    <t xml:space="preserve">OPORTUNIDAD DE TRASLADOS INTERNOS </t>
  </si>
  <si>
    <t>OPORTUNIDAD DE TRIAGE II</t>
  </si>
  <si>
    <t>ADHERENCIA A LA CALIDAD DEL REGISTRO DE H.C</t>
  </si>
  <si>
    <t># INCAPACIDADES GENERADAS POR MEDICOS SIN PENTINENCIA/ TOTAL DE INCAPACIDADES SOLICITADAS PARA VERIFICACIÓN*100</t>
  </si>
  <si>
    <t># DE PERSONAL CAPACITADO EN PREVECIÓN DE RIESGOS DE CORRUPCIÓN / TOTAL DE PERSONAL PROGRAMADO EN EL PERIODO.*100</t>
  </si>
  <si>
    <t xml:space="preserve">Falta de capacitaciones a los profesionales que realizan los Procedimientos. </t>
  </si>
  <si>
    <t xml:space="preserve">
Complicación de cuadro clínico de patología de base del usuario
Paciente no inician tratamiento correcto por falta de apoyo diagnostico .
Demora en emitir  diagnostico medico.
Generación de  glosas a la institución por falta de reportes de lectura 
Aumento de SDQS 
</t>
  </si>
  <si>
    <t>Hematomas
Fistulas arteriovenosa
Perdida de la extremidad</t>
  </si>
  <si>
    <t>1.Los Químicos farmacéuticos 
.Los regentes del servicio de farmacia,</t>
  </si>
  <si>
    <t>El profesional designado</t>
  </si>
  <si>
    <t xml:space="preserve">TRIMESTRAL </t>
  </si>
  <si>
    <t>GESTION DEL RIESGO EN SALUD</t>
  </si>
  <si>
    <t xml:space="preserve">GESTIÓN DE SERVICIOS AMBULATORIOS </t>
  </si>
  <si>
    <t>Emisión de conceptos sanitarios de visitas de Inspección Vigilancia y Control (IVC), ajustados a intereses de particulares o de un tercero.</t>
  </si>
  <si>
    <t>Generación de glosas o descuentos en la facturación de un producto concertado contractualmente.</t>
  </si>
  <si>
    <t>Incumplimiento de las metas y productos establecidas en los contratos y convenios que ejecuta la Dirección de Gestión del Riesgo en Salud</t>
  </si>
  <si>
    <t>Actos de violencia e inseguridad contra los colaboradores en el desarrollo de funciones en campo</t>
  </si>
  <si>
    <t>Falta de Ética Profesional.
Falta de seguimiento y Control a los conceptos sanitarios, por competencia compartida con la Secretaria Distrital de Salud (SDS)
Presiones (amenazas, extorsión, agresiones fisicas y verbales, etc), por partes de Grupos de interes.</t>
  </si>
  <si>
    <t>Afectación de la Salud de la población
Sanciones Disciplinarias, fiscales y penales.
Inhabilidades.
Investigaciones y demandas.
Deterioro de la imagen de la entidad</t>
  </si>
  <si>
    <t>Inoportunidad en la contratación del talento humano
Baja adherencia al proceso de inducción de algunos colaboradores
Faltas al código de ética e integridad
Fallas en el proceso de de selección del talento humano que permite que algunos profesionales no cuenten con las competencias requeridas y se produzcan deserciones
Deficiencias en cobertura y contenidos en el proceso de inducción del personal.
Inoportunidad en la adquisición de los insumos requeridos.</t>
  </si>
  <si>
    <t>Disminución de ingresos por la generación de glosas a un producto concertado contractualmente.</t>
  </si>
  <si>
    <t>Inoportunidad en la contratación del talento humano
Baja adherencia al proceso de inducción de algunos colaboradores
Faltas al código de ética e integridad
Sobrecarga de productos a colaboradores de OPS por dificulta en el cumplimiento de metas por parte de algunos funcionarios de la planta de personal.
Fallas en el proceso de de selección del talento humano que permite que algunos profesionales no cuenten con las competencias requeridas y se produzcan deserciones
Deficiencias en cobertura y contenidos en el proceso de inducción del personal.
Inoportunidad en la entrega de los términos de referencia de algunos contratos por parte de la SDS o realización de ajustes intempestivos durante el desarrollo del contrato
Deficiencias en la definición de metas de productos (IVC, vigilancia epidemiológica) como resultado de la demanda esperada por parte de la SDS.
Inoportunidad en la adquisición de los insumos requeridos.</t>
  </si>
  <si>
    <t>Comportamientos individuales que favorezcan la expocisión de los colaboradores a actos de violencia e inseguridad
Falta de protocolos para la realización de acciones en campo que prevengan la posibilidad de ocurrencia de actos de violencia e Inseguridad contra los colaboradores
Condiciones de violencia y seguridad de sectores del área de influencia de la Subred Sur
Insuficiente disponibilidad de transporte institucional para el desplazamiento de ingreso y salida del personal a zonas inseguras identificadas</t>
  </si>
  <si>
    <t>Deserción y/o terminación anticipada de contratos de OPS
Solicitud de traslados del personal de planta
Perdida de información personal e institucional
Incumplimiento de metas del proceso
Disminución de Ingresos Institucionales</t>
  </si>
  <si>
    <t>Lideres de línea</t>
  </si>
  <si>
    <t>Formato de seguimiento concurrente o retrospectivo
Listados de asistencia a socializaciones y capacitaciones
Oficios remisorios a la Oficina de Control Interno Disciplinario.
Actas</t>
  </si>
  <si>
    <t>1. Líder del proceso
2. Líderes de componente y apoyos profesionales</t>
  </si>
  <si>
    <t>1. Cada vez que se inicia un contrato o se realiza una adición al mismo.
2. Semanalmente</t>
  </si>
  <si>
    <t>Tableros de control
Actas
Evaluación del Desempeño</t>
  </si>
  <si>
    <t>Los Líderes de componente y apoyos profesionales realizan seguimiento semanal al cumplimiento de las metas individuales de los colaboradores, mediante tableros de control. 
La líder del Proceso concerta anualmente los compromisos laborales cumplibles, medibles y evaluables, con los funcionarios de planta y realiza la evaluación de desempeño semestral y anual.</t>
  </si>
  <si>
    <t>Diaria</t>
  </si>
  <si>
    <t>Los Líderes de componente y apoyos profesionales realizan seguimiento aleatorio en campo a la implementación del protocolo para el desarrollo de funciones en campo en condiciones de seguridad.</t>
  </si>
  <si>
    <t>Gestión de riesgo individual y colectivo</t>
  </si>
  <si>
    <t>Número de  conceptos sanitarios de visitas de Inspección Vigilancia y Control (IVC) con presuntas irregularidades, remitidos a la Oficina de Control Interno Disciplinario/Número de  conceptos sanitarios de visitas de Inspección Vigilancia y Control (IVC) realizados en el periodo</t>
  </si>
  <si>
    <t>Valor glosas en la facturación del periodo / Valor de la facturación del periodo
Valor descuentos en la facturación del periodo / Valor de la facturación del periodo</t>
  </si>
  <si>
    <t>Valor no facturado por incumplimiento de metas en el periodo / Valor facturado en el periodo</t>
  </si>
  <si>
    <t>Número de actos de violencia e inseguridad contra los colaboradores en el desarrollo de funciones en campo
Número de actos de violencia e inseguridad contra los colaboradores en el desarrollo de funciones en campo/Número de colaboradores en desarrollo de funciones en campo</t>
  </si>
  <si>
    <t>De acuerdo al PAMEC Trimestral 
Semestral</t>
  </si>
  <si>
    <t xml:space="preserve">Informes de auditoria
Planes de mejoramiento 
Actas </t>
  </si>
  <si>
    <t xml:space="preserve">Semestral 
Diario </t>
  </si>
  <si>
    <t xml:space="preserve">Director Tecnico de Servicios ambulatorios 
Equipos de salud 
Profesional de enlace </t>
  </si>
  <si>
    <t xml:space="preserve">durante cada consulta </t>
  </si>
  <si>
    <t>Los equipos de salud  realizan durante la consulta la Identificando el riesgo de seguridad del paciente e implementan barreras de seguridad</t>
  </si>
  <si>
    <t xml:space="preserve">Mensual </t>
  </si>
  <si>
    <t>Consulta Especializada</t>
  </si>
  <si>
    <t>Sumatoria de la diferencia de días calendario entre la fecha en que se asignó la cita de (medicina interna; pediatría; obstetricia) y la fecha en la cual el usuario la solicitó</t>
  </si>
  <si>
    <t xml:space="preserve">No de eventos adversos presentados en la consulta ambulatoria o prioritaria / Total de consultas realizadas en el periodo </t>
  </si>
  <si>
    <t xml:space="preserve">GESTIÓN  FINANCIERA </t>
  </si>
  <si>
    <t xml:space="preserve">DIRECCIONAMIENTO ESTRATEGICO </t>
  </si>
  <si>
    <t xml:space="preserve">GESTIÓN DE TALENTO HUMANO </t>
  </si>
  <si>
    <t>Pérdida, deterioro o información incompleta en las historias laborales</t>
  </si>
  <si>
    <t>Incumplimiento de reportes de informes de SARLAFT</t>
  </si>
  <si>
    <t>Incumplimiento en el plan de trabajo de los proyectos de infraestructura y dotación amparados en los distintos convenios interadministrativos suscritos con el FFDS</t>
  </si>
  <si>
    <t>Posibilidad que los Estados Contables no reflejen la realidad económica de la entidad</t>
  </si>
  <si>
    <t xml:space="preserve">Aplicación inadecuada del Nuevo Marco Normativo Contable aplicable a las Entidades de Gobierno de conformidad con la normatividad vigente.
</t>
  </si>
  <si>
    <t>Incremento en la facturación pendiente por radicar generada por la ESE</t>
  </si>
  <si>
    <t xml:space="preserve">Incumplimiento en las metas de recaudo de la cartera corriente por venta de servicios de salud
</t>
  </si>
  <si>
    <t xml:space="preserve">Falta de conocimiento de las normas derivadas de la Contaduría General de la Nación, para el no registro de los hechos económicos de la entidad. 
Falta de actualización y revisión de los conceptos del Manual de Políticas de Operación Contable. 
La no utilización de medios de consulta como la SHD y la CGN.
</t>
  </si>
  <si>
    <t>Falta de ética profesional
Extralimitación de funciones
Ocultar información considerada pública para los usuarios</t>
  </si>
  <si>
    <t xml:space="preserve">Falta de gestión de cobro persuasivo por parte de los ejecutivos de cuenta.
Dificultad para el agendamiento de citas de conciliación por parte de las diferentes EAPB, acuerdos de pago y giro de recursos. 
Riesgo financiero de las entidades y liquidación de las mismas lo cual conlleva a la reducción y NO pago de la facturación radicada.
</t>
  </si>
  <si>
    <t xml:space="preserve">Desconocimiento de los reportes de ley a nivel interno o externo.
Fallas en la trasferencia de información en el sistema UIAF.
No adherencia a los procedimientos y formatos por las áreas involucradas en los reportes de transacciones sospechosas en efectivo. 
Falta de  supervisión para realizar seguimiento y reportes del SARLAFT
</t>
  </si>
  <si>
    <t>Presión de Directores o funcionarios con poder de decisión para ajustar los resultados de la gestión institucional.
Información Institucional enviada por los procesos que no se ajuste a la realidad de la gestión.
Manipulación de la información para la formulación de estrategias, planes, programas y proyectos. 
No contar con la evidencia que soporte los resultados de la Gestión Institucional.</t>
  </si>
  <si>
    <t xml:space="preserve">
 Información que no cumple con el principio de devengo, el cual indica que los hechos económicos se reconocen en el momento que suceden.
Presentación inadecuada de los hechos económicos, pues no se reconocen de manera completa, neutral y libre de error significativo.   
</t>
  </si>
  <si>
    <t>Pérdidas económicas.
Demandas y sanciones.
Pérdida de imagen institucional.</t>
  </si>
  <si>
    <t xml:space="preserve">Facturas que no se reflejan en los estados financieros como cartera corriente hasta tanto no se radiquen.
Facturas a las que no se les puede realizar
gestión de cobro persuasivo o coactivo hasta que estén radicadas. 
Inconsistencias en conciliaciones con los diferentes terceros, ya que para ellos estas facturas aun no se reflejan pero para la IPS están pendientes por radicar, sin embargo aumentan el valor de las cuentas por cobrar. 
</t>
  </si>
  <si>
    <t xml:space="preserve">Pérdida de imagen institucional
Desgaste administrativo por reprocesos
Investigaciones y sanciones
Detrimento patrimonial
Responsabilidad frente a afectaciones a terceros
Procesos de Responsabilidad Fiscal, disciplinaria, administrativa. </t>
  </si>
  <si>
    <t xml:space="preserve">Investigaciones penales, fiscales, disciplinarias, procesos sancionatorios por parte de los organismos de control.
Pérdida de la credibilidad e imagen  institucional.
Incumplimiento de la Planeación Estratégica y Plan de Desarrollo Institucional. 
</t>
  </si>
  <si>
    <t xml:space="preserve">* No satisfacción de las necesidades y expectativas de la comunidad.
*Demanda insatisfecha sobre los servicios ofertados por la entidad, al no poder concluir las obras.
*Sobre costos en la ejecución del proyecto.
*Incurrir en  la investigaciones de tipo legal  y jurídico.
*Retrasos en la realización los proyectos de inversión que afectan la prestación del servicios de forma adecuada
</t>
  </si>
  <si>
    <t>Ajuste a la oferta tarifaria del pagador
Afectación de la sostenibilidad financiera de la ESE</t>
  </si>
  <si>
    <t xml:space="preserve">Reportes en PDF ante la UIAF. </t>
  </si>
  <si>
    <t>1) Informe mensual de los proyectos con seguimiento a los planes de trabajo.
2) Actas de comités operativos en los que se hace seguimiento .</t>
  </si>
  <si>
    <t xml:space="preserve">Plan de Ventas y Plan de
Mercadeo 
Informe de costos de los servicios y paquetes ofertados por la entidad </t>
  </si>
  <si>
    <t>El profesional de la oficina de desarrollo institucional asignado y con el fin de dar cumplimiento al plan de trabajo de los proyectos debe:
1) Llevar acabo el seguimiento de los planes de trabajo, con el fin de comparar las desviaciones  presentadas durante la ejecución del proyecto. En caso de encontrase desviaciones  implementar acciones de mejora.(Mensual)
2) Cada vez  que se presente desviaciones, presentarlas en Comités operativos de los convenios.</t>
  </si>
  <si>
    <t xml:space="preserve">El referente de mercadeo realiza semestralmente seguimiento financiero, técnico y administrativo a la ejecución de los contratos de venta de servicios vigentes , con el fin de establecer resultados y acciones de mejora en la relación contractual. Ante las desviaciones encontradas, se generan planes de mejora.  La evidencia del control se registra en los informes de ejecución contractual.
El profesional de la Dirección Financiera realiza de manera anual la verificación y actualización de los costos de los servicios de salud ofertados por al institución, con el fin de verificar y validar los componentes del mismo, socializando sus resultados para la retroalimentación de las partes intervinientes. En caso de no realizarse  la actualización de costos se genera una alerta de autocontrol para priorizar su realización. La evidencia del control  es el estudio de costos por servicios. </t>
  </si>
  <si>
    <t xml:space="preserve">Oficial de Cumplimiento 
Profesional Administrativo </t>
  </si>
  <si>
    <t xml:space="preserve">Anual </t>
  </si>
  <si>
    <t xml:space="preserve">
Conciliaciones de las Dependencias. 
Correo cronograma de Cierre Contable (Mensual)
</t>
  </si>
  <si>
    <t xml:space="preserve">Cuadres de Caja Recaudadoras 
Conciliaciones bancarias 
Comprobantes de transportador 
Acta de Reunión </t>
  </si>
  <si>
    <t xml:space="preserve">Conciliación firmada por las partes. 
Cronograma mensual
Soporte de auditoria y
socialización </t>
  </si>
  <si>
    <t xml:space="preserve">Proyección de recaudo mensual
Actas con ejecutivos de cuenta
Soportes de radicación de la
circularización y gestión del
área de cartera . </t>
  </si>
  <si>
    <t>Cuentas con técnicos de glosas
Conciliación firmada por las partes
Soportes de implementación del
sistema o gestión adelantada</t>
  </si>
  <si>
    <t xml:space="preserve">Actas con técnicos de glosas
Soportes de implementación del
sistema o gestión adelantada
Conciliación firmada por las partes </t>
  </si>
  <si>
    <t xml:space="preserve">Director Financiero
Personal de Tesoreria 
Personal de Facturación </t>
  </si>
  <si>
    <t xml:space="preserve">Director Financiero 
Lider de  Cartera </t>
  </si>
  <si>
    <t>Director Financiero
Lideres de Facturación, Cartera y Glosas,  Presupuesto, Tesoreria, Cuentas Por Pagar, Contabilidad</t>
  </si>
  <si>
    <t xml:space="preserve">GESTIÓN COMPLEMENTARIOS </t>
  </si>
  <si>
    <t>GESTIÓN DE URGENCIAS</t>
  </si>
  <si>
    <t xml:space="preserve">Trimestral </t>
  </si>
  <si>
    <t xml:space="preserve">Semestral </t>
  </si>
  <si>
    <t xml:space="preserve">Gestión de Gastos </t>
  </si>
  <si>
    <t xml:space="preserve">Gestión Ingresos </t>
  </si>
  <si>
    <t xml:space="preserve">Ingreso Laboral </t>
  </si>
  <si>
    <t xml:space="preserve">Permanencia Laboral </t>
  </si>
  <si>
    <t>Faltante de cuotas moderadoras / Total del valor de recaudo por cuotas moderadoras del mes</t>
  </si>
  <si>
    <t xml:space="preserve">(Total facturación radicada
en el periodo / Total
facturación generada en el
periodo)*100%
</t>
  </si>
  <si>
    <t>(valor recaudado efectivo de
cartera corriente/Valor
proyección de recaudo de la
cartera corriente)*100%</t>
  </si>
  <si>
    <t>(Total de la glosa recibida en
el periodo/total facturado en
el periodo)*100%</t>
  </si>
  <si>
    <t>(Total de las devoluciones
recibidas en el periodo/total
facturado)*100%</t>
  </si>
  <si>
    <t># de nombramientos con lleno de requisitos/ Total de los nombramiento de la entidad en la vigencia</t>
  </si>
  <si>
    <t xml:space="preserve">Formulación y socialización de los Planes. Plan Anual de Vacantes
Plan de Previsión de Recursos Humanos
Plan Estratégico de Talento Humano
Plan Institucional de Capacitación
Plan de Bienestar Social e Incentivos Institucionales
Plan de Trabajo Anual en Seguridad y Salud en el Trabajo
Numero de actividades realizadas / Total de actividades programadas  para la vigencia * 100
Plan Anual de Vacantes
Plan de Previsión de Recursos Humanos
Plan Estratégico de Talento Humano
Plan Institucional de Capacitación
Plan de Bienestar Social e Incentivos Institucionales
Plan de Trabajo Anual en Seguridad y Salud en el Trabajo
</t>
  </si>
  <si>
    <t xml:space="preserve"># Numero de Historias laborales deterioradas o perdidas / Total de las historias laborales de la entidad en custodia de la Direccion de Talento Humano </t>
  </si>
  <si>
    <t>Numero de Novedades incluidas en nómina / Total de Novedades recibidas en el periodo * 100</t>
  </si>
  <si>
    <t xml:space="preserve"> Numero de Reportes emitidos por la entidad a la UIAF / Total de Reportes Programados # 12</t>
  </si>
  <si>
    <t>Porcentaje de Cumplimiento de los Planes de Trabajo de los Proyectos de infraestructura y dotación</t>
  </si>
  <si>
    <t>No. De informes de seguimiento contractual  realizados /No. De  contratos vigentes para el periodo  *100
No. De informe de costo de los servicios generados /No. De informes de costo de los servicios  programados *100</t>
  </si>
  <si>
    <t>Porcentaje planeado por la entidad para la vigencia/ Porcentaje ejecutado por la entidad en la vigencia</t>
  </si>
  <si>
    <t>hospitalaria</t>
  </si>
  <si>
    <t>Procesos aperturados. /Cartera remitida vs. *100</t>
  </si>
  <si>
    <t xml:space="preserve">Planeacion </t>
  </si>
  <si>
    <t>Proyectos</t>
  </si>
  <si>
    <t>Mercadeo</t>
  </si>
  <si>
    <t>Indicador  Valor total adquisiciones de medicamentos y material médico quirúrgico realizadas en la vigencia evaluada mediante uno o más delos mecanismos / valor total de adquisiciones de la ESE por medicamentos y material médico quirúrgico en la vigencia evaluada</t>
  </si>
  <si>
    <t>Cumplimiento Componente otras iniciativas - PAAC</t>
  </si>
  <si>
    <t>Cumplimiento del Plan Anual de Auditorias de OCI</t>
  </si>
  <si>
    <t>Alto</t>
  </si>
  <si>
    <t>Jefe Oficina de Direccionamiento Estrategico</t>
  </si>
  <si>
    <t>Luz Maria Cotrina Romero
Referente de Direccionamiento Estrategico.</t>
  </si>
  <si>
    <t>Lideres de Procesos y Referente de Riesgos</t>
  </si>
  <si>
    <t>La Subred Integrada de Servicios de Salud Sur ESE, presta Servicios de Salud a través de un Modelo de Atención Integral en Red, bajo los enfoques de Gestión Integral del Riesgo, Seguridad, fortaleciendo la formación académica orientada a la investigación Científica e innovación, con un Talento Humano Comprometido, Humanizado y Competente que contribuya al mejoramiento de las condiciones de salud de nuestros usuarios urbanos y rurales de las localidades de Usme, Ciudad Bolívar, Tunjuelito y Sumapaz.</t>
  </si>
  <si>
    <t>En el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 ida, impactando positivamente la salud y calidad de vida de nuestros usuarios.</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</si>
  <si>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Organizada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</si>
  <si>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SUBGERENCIA DE SERVICIOS DE SALUD</t>
  </si>
  <si>
    <t>SUBGRENCIA DE SERVICIOS DE SALUD</t>
  </si>
  <si>
    <t>Oportunidad de etapas del estado de procesos 
(Número de decisiones con pérdida de validez / Total de procesos en trámite)*100</t>
  </si>
  <si>
    <t>Reserva legal de procesos
(numero de procesos o investigaciones en curso que cumplen con criterios de reserva legal / numero de procesos o investigaciones en curso)*100</t>
  </si>
  <si>
    <t>Decisiones  adoptadas con cumplimiento de requisitos legales y de transparencia
(Número decisiones adoptadas en término de ley / total de decisiones en curso)*100</t>
  </si>
  <si>
    <t xml:space="preserve">Incremento de casos de COVID 19 en colaboradores de la institución </t>
  </si>
  <si>
    <t xml:space="preserve">Ausentismo laboral
Re brotes
Quejas
Investigaciones
Hallazgos de auditorias internas o externas
</t>
  </si>
  <si>
    <t xml:space="preserve">Desinformación por parte de los colaboradores de como actuar ante una situación de crisis
Publicación de piezas no autorizadas por la Oficina de Comunicaciones
Suministrar información  por parte de colaboradores no autorizados a los  medios de comunicación.
Carencia de controles del procedimiento flujo de información y comunicación 
Instalación de señalización que no cuente con formato institucional.
</t>
  </si>
  <si>
    <t xml:space="preserve">Pérdida de la información institucional  - equipos de Red
Pérdida de recursos financieros  </t>
  </si>
  <si>
    <t>Ataque a la seguridad informática de la institución</t>
  </si>
  <si>
    <t xml:space="preserve">No contar con equipos adecuados y/o actualizados (licenciamiento)
Manipulación de las políticas de la red establecidas  por la Oficina de Sistemas con el fin de saltar los protocolos de seguridad </t>
  </si>
  <si>
    <t>Suplantación y/o Adulteración de Documentos y expedientes
 Falta de adherencia Normatividad respecto a datos</t>
  </si>
  <si>
    <t>Recibir dádivas en beneficio propio o de un tercero, favoreciendo la consecución de un trámite o un servicio sin el cumplimiento de requisitos.</t>
  </si>
  <si>
    <t>Pérdida de credibilidad y confianza por parte de los usuarios.
Demandas y  sanciones.
Daño de la imagen institucional.</t>
  </si>
  <si>
    <t xml:space="preserve">Falta y/o deficiencias en la orientación e información al usuario para el acceso a los Servicios de salud. 
Desactualización de la normatividad vigente y novedades de los servicios en el equipo de participación </t>
  </si>
  <si>
    <t xml:space="preserve">
Desmotivación de la comunidad en el ejercicio de participación 
Falta de espacios y participación para conocer las necesidades y expectativas de los usuarios y comunidad. </t>
  </si>
  <si>
    <t xml:space="preserve">Pérdidas Económicas 
Riesgo de infecciones cruzadas por estancias prolongadas 
Dependencia institucional 
Disminución de Giro Cama 
Desfavorecimiento Imagen Institucional </t>
  </si>
  <si>
    <t>Cierre de escenarios de practica formativa 
Disminución de ingresos, limitación para no formar médicos</t>
  </si>
  <si>
    <t>Falta de humanización en el servicio
Calidad en la prestación de servicios</t>
  </si>
  <si>
    <t>Aumento en la brecha de gestión administrativa institucional 
Ausencia de innovación organizativa</t>
  </si>
  <si>
    <t>Sobreocupación de capacidad instalada en práctica académica  simultanea</t>
  </si>
  <si>
    <t>Escasa competitividad en el sector salud, ante la baja innovación social</t>
  </si>
  <si>
    <t xml:space="preserve">Falta de competencias formativas de derecho de autor
Formulación y elaboración de proyectos, sin validación ética y académica </t>
  </si>
  <si>
    <t xml:space="preserve">Afectación en el servicio - Entidad 
Investigaciones administrativas, disciplinarias, fiscales y penales 
Sanciones 
Afectación de la imagen institucional
Posible detrimento patrimonial 
Pérdida de credibilidad </t>
  </si>
  <si>
    <t xml:space="preserve">Trafico de Influencias en la celebración de contratos para beneficio particular o de un tercero </t>
  </si>
  <si>
    <t xml:space="preserve">No cierre de la gestión de los ciclos de mejora, resultados de los informes y comunicaciones de entes de control externo y oficina de Control Interno
Falta de conocimiento y/o experiencia del personal del equipo auditor
</t>
  </si>
  <si>
    <t>*Amiguismo o Clientelismo
*Disposiciones internas tendientes a favorecimiento particular o a tercero</t>
  </si>
  <si>
    <t>*Formato de análisis de hoja de vida que se aplica al personal de LNR el cual debe reposar en el expediente laboral si aplica.
* Actos administrativos de nombramientos
* Actas de posesión</t>
  </si>
  <si>
    <t>* Vinculación de personal sin el cumplimiento de requisitos. 
* Pérdida de Imagen Institucional.
* Incumplimiento del principio de transparencia. 
* Sanciones Legales y Disciplinarias</t>
  </si>
  <si>
    <t>Cambio en la normatividad aplicable para la solicitud de documentos que deba contener el archivo de gestión documental y las fechas en las que deben ser actualizados. 
Manejo inadecuado por terceros y falla en el proceso de transferencia del archivo de Gestión Documental</t>
  </si>
  <si>
    <t>Sanciones legales y disciplinarias por parte de entes de control
Insatisfacción por parte de los colaboradores
Pérdida de imagen institucional</t>
  </si>
  <si>
    <t xml:space="preserve">Directora de Talento Humano
Profesional Responsable de la Linea de vinculación laboral  </t>
  </si>
  <si>
    <t>Proceso de Investigación de entes de controles, los cuales podrán aplicar medidas correctivas, sanciones disciplinarias y/o económicas.
Hallazgos de auditorías internas o externas.</t>
  </si>
  <si>
    <t>*Demora y/o no aprobación de las licencias y/o permisos de entidades externas requeridas para la ejecución de los proyectos.
*Incumplimiento en la entrega de productos por parte de terceros.
*Diferentes circunstancias que se pueden presentar durante la ejecución de la obra como materiales que no cumplen técnicamente los requerimientos,  cese de labores por parte del personal, cambios de diseño, necesidad de construcción de obras de estabilización y/o contención del terreno, accidentes, entre otras.
*Cambios en las condiciones de mercado que generen incumplimiento en la ejecución del proyecto. 
*Declaratoria de desierto de los procesos de adjudicación de contratos
*Recusaciones o demandas a los procesos de contratación.
*Ciclo político.</t>
  </si>
  <si>
    <t>Contratación de venta de servicios de salud con tarifas por debajo de los costos</t>
  </si>
  <si>
    <t>Bajas tarifas del sector privado, Existencia de competencia desleal
Desconocimiento de los costos asociados en el sector público</t>
  </si>
  <si>
    <t xml:space="preserve">Desconocimiento de los procesos y procedimientos de la entidad 
Que se tomen decisiones con documentos no normalizados </t>
  </si>
  <si>
    <t>Alteración , ocultamiento y sustracción de información documental por interés propio o de terceros</t>
  </si>
  <si>
    <t>Disminución de la base social de participación por falta de recursos logísticos  y/o de apoyo a las actividades comunitarias.</t>
  </si>
  <si>
    <t>Probabilidad de Cierre de escenarios de práctica formativa</t>
  </si>
  <si>
    <t xml:space="preserve">Incumplimiento en el debido proceso adelantado desde Jurídica, para la recuperación de cartera de cobro coactivo   </t>
  </si>
  <si>
    <t>Inoportunidad en la programación de cirugía</t>
  </si>
  <si>
    <t>Inadecuada prestación del servicio de acuerdo al protocolo de administración de medicamentos.</t>
  </si>
  <si>
    <t>Ausencia de barreras de seguridad para la prevención de caídas en los pacientes de servicios hospitalarios.</t>
  </si>
  <si>
    <t>Inadecuada atención de gestantes que ingresan a la institución</t>
  </si>
  <si>
    <t>Uso del poder en evaluación tardía y/o contraria a la ley de la queja o informe en beneficio o interés propio o de un tercero</t>
  </si>
  <si>
    <t xml:space="preserve">Inadecuado registro de la Historia Clínica. </t>
  </si>
  <si>
    <t xml:space="preserve">Complicaciones derivadas de los procedimientos por mala técnica en los servicios de Terapias, Cardiología, gastroenterología e imagenología. </t>
  </si>
  <si>
    <t xml:space="preserve">Error en la entrega de resultados de laboratorio clínico, fisiatría, Patología, diagnóstico cardiovascular, gastroenterología y radiología </t>
  </si>
  <si>
    <t>Identificación tardía  de complicaciones o riesgos en salud de patologías crónicas</t>
  </si>
  <si>
    <t>Inoportunidad en asignación de citas de especialidades básicas</t>
  </si>
  <si>
    <t xml:space="preserve">Eventos adversos o incidentes en el proceso de atención </t>
  </si>
  <si>
    <t>Incremento en la facturación glosada por las ERP frente a la facturación generada por la ESE</t>
  </si>
  <si>
    <t xml:space="preserve">Incremento en la facturación devuelta por las ERP frente a la facturación generada por la ESE
</t>
  </si>
  <si>
    <t>Aceptar y/o permitir el tráfico de influencias en la provisión de empleos, con el fin de obtener un beneficio propio o para un tercero</t>
  </si>
  <si>
    <t>Ocultamiento o manipulación de información relacionada con la planeación estratégica, plan de ventas, proyectos de inversión, sus resultados y metas alcanzadas para favorecimiento particular o de un tercero</t>
  </si>
  <si>
    <t>Inadecuado Seguimiento al Plan Anual de Adquisiciones que afecten los resultados de la entidad</t>
  </si>
  <si>
    <t xml:space="preserve">Inadecuada prestación de la atención de acuerdo al protocolo de colocación, cuidados y retiro de catéter central y sonda vesical. </t>
  </si>
  <si>
    <t xml:space="preserve">Depender de fuentes de financiación externa para el apoyo logístico en el  ejercicio de la  participación comunitaria . 
</t>
  </si>
  <si>
    <t>Pérdida de credibilidad ante los stakeholders.
Daño económico.
Noticias negativas en medios de comunicación.
Consecuencia en la afectación de la imagen.
Investigación disciplinarias y/o jurídicas.</t>
  </si>
  <si>
    <t xml:space="preserve">Intereses particulares
Vínculos de consanguinidad o de afinidad
Falta de Ética Profesional.
Presiones de superiores jerárquicos.
Falta de seguimiento y Control en la supervisión y ejecución de los contratos
Ofrecimiento de dádivas a funcionarios / contratistas </t>
  </si>
  <si>
    <t xml:space="preserve">Manipular, no divulgar u ocultar información considerada pública a los grupos de interés en beneficio propio o  de un particular </t>
  </si>
  <si>
    <t>Multas, Sanciones  e investigaciones de carácter disciplinario
Peticiones Quejas y Reclamos en contra de la institución por parte de la Ciudadanía</t>
  </si>
  <si>
    <t xml:space="preserve">Por Tiempos de espera prolongados en las salas.
Desconocimiento de la ciudadanía de los trámites para acceder a los servicios.
 Falta de adherencia al manual de servicio al ciudadano
Falta de adherencia al código de integridad </t>
  </si>
  <si>
    <t xml:space="preserve">
Investigación disciplinarias
Instauración de quejas, reclamos.
Pérdida de la imagen . 
Desinformación  o información errónea.</t>
  </si>
  <si>
    <t xml:space="preserve">Falta de cumplimiento en los términos de respuesta por parte de los lideres del proceso implicado. 
Falta de sistema propio que genere alertas para el cumplimiento de los tiempos de las respuestas. 
Fallas en el funcionamiento del sistema  "Bogotá te escucha" para el registro, gestión y cierre de peticiones. </t>
  </si>
  <si>
    <t>Daño jurídico.
Pérdida de la imagen. 
Insatisfacción del usuario. 
Investigación disciplinarias</t>
  </si>
  <si>
    <t xml:space="preserve">No contar con los perfiles docentes necesarios 
falta de realizar la autoevaluación de los escenarios 
Debilidad en el presupuesto de gastos  </t>
  </si>
  <si>
    <t>No realizar un levantamiento y autoevaluación de los requisitos legales de los escenarios de practica 
Variabilidad  de la planeación por causas externas que afecte los servicios ofertados 
Cambios de Planeacion por las nuevas administraciones</t>
  </si>
  <si>
    <t xml:space="preserve">Falta de personal idóneo en procesos de innovación, ciencia y tecnología 
Proyectos con baja de accebilidad estadística 
costos altos en la acreditación del personal investigador
falta de infraestructura de centros de investigación bajo la norma de innovación , ciencia y tecnología colombiana </t>
  </si>
  <si>
    <t xml:space="preserve">Falta de personal idóneo en procesos de innovación, ciencia y tecnología 
Falta de Cultura de innovación </t>
  </si>
  <si>
    <t>Debilidad en la periodicidad del reporte con datos de tendencia de las demandas presentadas por contratos realidad o fallas de procedimientos asistenciales en el comité respectivo.
Débil cobertura de capacitación en Política de prevención de daño antijurídico</t>
  </si>
  <si>
    <t>Demandas
Sanciones
Afectación de la destinación del presupuesto frente a lo programado
Insatisfacción de usuarios
Denuncias, quejas e investigaciones
Afectación de imagen de la entidad</t>
  </si>
  <si>
    <t>Pérdida de recursos por fallas en la recuperación de cartera
Demora en la recuperación de cartera.
Demandas por vulnerabilidad del debido proceso.
Investigación por entes de control
Investigaciones Disciplinarias</t>
  </si>
  <si>
    <t>Incumplimiento a las obligaciones contractuales
Hechos cumplidos 
Detrimento patrimonial</t>
  </si>
  <si>
    <t>Falta de un usuario consultante de listas restrictivas a nivel exterior desde la Dirección de Contratación
Fallas en la verificación jurídica de los requisitos mínimos exigidos para persona natural -Bienes, servicio, u obra relacionados con prevención de corrupción ( antecedentes, Cámara de comercio) 
Falta de capacitación al contratista y supervisor frente a las estrategias de prevención a la corrupción que tiene la Institución  
Fallas de conducta ética en el colaborador que consulta el Reporte positivas de  SARLAFT</t>
  </si>
  <si>
    <t>Investigaciones y sanciones a que hubiere lugar 
Detrimento patrimonial 
Afectación en servicio
Afectación de la Gestión de la Entidad</t>
  </si>
  <si>
    <t xml:space="preserve">Prevalencia del interés  personal sobre el general en beneficio del individuo </t>
  </si>
  <si>
    <t>Falta de  formulación de la política de Conflictos de interés institucional y la estrategia que orienta su desarrollo</t>
  </si>
  <si>
    <t>1. Conflicto de interés
2.Incumplimiento a los objetivos estratégicos  de la entidad
3.Inoportunidad de la manifestación de impedimento
4. Pérdida de imagen reputacional
5. Sanciones disciplinarias</t>
  </si>
  <si>
    <t xml:space="preserve">1. insatisfacción del usuario 2. complicaciones medicas por la inoportunidad en la realización de cirugías 3. deterioro de la imagen institucional 4. incumplimientos de metas de producción 5. requerimiento medico legales y de unidades de vigilancia
</t>
  </si>
  <si>
    <t>1  fallo terapéutico 2. deterioro del estado del paciente 3. reacciones adversas severas / muerte 4. penalización de los profesionales 5. demandas y aumento de las PQR</t>
  </si>
  <si>
    <t xml:space="preserve">Debilidad en las competencias individuales de los colaboradores asistenciales que participan en las atenciones del paciente para realizar registros  legibles, completos, con racionalidad técnico-científica, Sistema de información de historia clínica poco amigable.
 no conocimiento de las guías de ruta de atención materna, personal asistencial no adherido a la GPC  4. fallas laboratorio clínico. </t>
  </si>
  <si>
    <t>Debilidad en la supervisión de contratos a terceros lo que conlleva un favorecimiento en la celebración de contratos.</t>
  </si>
  <si>
    <t>Incumplimiento de términos por alta carga laborar
Deficiente diligenciamiento de la base de datos
Falta de seguimiento de la base de datos</t>
  </si>
  <si>
    <t xml:space="preserve">Debilidad  intencional en el seguimiento de control de términos en las etapas procesales 
 </t>
  </si>
  <si>
    <t xml:space="preserve">Demandas 
Perdidas de Contratos 
Glosas por error en registro de Historia Clínica </t>
  </si>
  <si>
    <t>Deterioro de la salud del paciente
Inoportunidades diagnosticas
Inoportunidad en tratamiento
eventos adversos
Evento centinela
Demandas 
Afectación de imagen institucional</t>
  </si>
  <si>
    <t>Falta de Ética Profesional.
Falta de seguimiento y Control a los conceptos sanitarios, por competencia compartida con la Secretaria Distrital de Salud (SDS)
Presiones (amenazas, extorsión, agresiones físicas y verbales, etc.), por partes de Grupos de interés.</t>
  </si>
  <si>
    <t>Inoportunidad en la contratación del talento humano
Baja adherencia al proceso de inducción de algunos colaboradores
Faltas al código de ética e integridad
Fallas en el proceso de  selección del talento humano que permite que algunos profesionales no cuenten con las competencias requeridas y se produzcan deserciones
Deficiencias en cobertura y contenidos en el proceso de inducción del personal.
Inoportunidad en la adquisición de los insumos requeridos.</t>
  </si>
  <si>
    <t>Inoportunidad en la contratación del talento humano
Baja adherencia al proceso de inducción de algunos colaboradores
Faltas al código de ética e integridad
Sobrecarga de productos a colaboradores de OPS por dificulta en el cumplimiento de metas por parte de algunos funcionarios de la planta de personal.
Fallas en el proceso de  selección del talento humano que permite que algunos profesionales no cuenten con las competencias requeridas y se produzcan deserciones
Deficiencias en cobertura y contenidos en el proceso de inducción del personal.
Inoportunidad en la entrega de los términos de referencia de algunos contratos por parte de la SDS o realización de ajustes intempestivos durante el desarrollo del contrato
Deficiencias en la definición de metas de productos (IVC, vigilancia epidemiológica) como resultado de la demanda esperada por parte de la SDS.
Inoportunidad en la adquisición de los insumos requeridos.</t>
  </si>
  <si>
    <t>Comportamientos individuales que favorezcan la exposición de los colaboradores a actos de violencia e inseguridad
Falta de protocolos para la realización de acciones en campo que prevengan la posibilidad de ocurrencia de actos de violencia e Inseguridad contra los colaboradores
Condiciones de violencia y seguridad de sectores del área de influencia de la Subred Sur
Insuficiente disponibilidad de transporte institucional para el desplazamiento de ingreso y salida del personal a zonas inseguras identificadas</t>
  </si>
  <si>
    <t xml:space="preserve">Baja adherencia a Guías de practica clínica en paciente crónico 
Fallas en la calidad de la atención 
Debilidades en el proceso de inducción al talento humano 
Trato deshumanizado en la atención del usuario 
</t>
  </si>
  <si>
    <t>Deterioro de la salud  o muerte del paciente 
Evento adverso o incidente 
Inhabilidades 
Investigaciones de órganos de control</t>
  </si>
  <si>
    <t xml:space="preserve">Insatisfacción del usuario
No continuidad del tratamiento 
Deterioro de la salud  
Incremento de las PQRS
Subutilización del recurso humano 
inoportunidad en la asignación de citas a otros usuarios       
  Incumplimiento de metas  
Afectación financiera </t>
  </si>
  <si>
    <t>Baja adherencia a los protocolos institucionales relacionados con seguridad del paciente 
Deficiencia en la identificación del riesgo en seguridad 
Falta de sensibilización sobre el riesgo en seguridad al usuario
Falta de insumos
Infraestructura inadecuada</t>
  </si>
  <si>
    <t xml:space="preserve">Falta de Ética Profesional.
Falta de seguimiento y Control a la ejecución del contrato o convenio .
Presiones de superiores jerárquicos. 
Ofrecimiento de dádivas a funcionarios / contratistas de la dirección 
Inadecuado sistema de archivo en  físico y digital con fines fraudulentos.
</t>
  </si>
  <si>
    <t xml:space="preserve">Detrimento Patrimonial de la ESE.
Sanciones Disciplinarias y penales.
Inhabilidades.
Investigaciones y demandas.
Deterioro de la imagen de la entidad 
afectación en la prestación de los servicios ambulatorios </t>
  </si>
  <si>
    <t>Información inoportuna por parte de las áreas generadoras de información. (Cartera, Facturación, glosas o cuentas medicas, tesorería, inventarios almacén, farmacia, medico quirúrgicos, activos fijos, nomina, contratación y jurídica). 
Baja calidad de la Información reportada por las áreas generadoras de información que no permitan un análisis de la misma por parte de contabilidad.</t>
  </si>
  <si>
    <t>Hechos económicos con reconocimiento, medición y revelaciones inadecuadas. La información no cumple con las características fundamentales  de la información contable (Relevancia y Representación fiel).
Inoportunidad en la entrega de la información.
Falta de análisis de la información incluida en las notas a los estados financieros por poca interacción con las áreas gestoras de la información.</t>
  </si>
  <si>
    <t>Devolución de facturación desde los revisores de cuentas hacia los facturadores por inconsistencias en el cobro o falta de soportes. 
Inconsistencias en la validación de RIPS que requieran devolución de la factura para su corrección. 
Falta de soportes según normatividad vigente que impidan la radicación.</t>
  </si>
  <si>
    <t xml:space="preserve">Disminución en el flujo de recaudo 
Envejecimiento de la cartera a cartera de difícil cobro
Dificultad para el cumplimiento de obligaciones financieras de la Subred  
Incumplimiento en las metas del Plan de Gestión Gerencial. </t>
  </si>
  <si>
    <t xml:space="preserve">Falta de actualización en las tarifas y la contratación que realiza la Subred Sur. 
Falta de soportes de historia clínica (epicrisis, lecturas de imágenes, odontogramas, material de osteosíntesis, etc.). 
Falta de oportunidad en la consecución de autorizaciones y soportes del reporte realizado o la solicitud de autorización de acuerdo a lo normado en la Res. 3047/2008.
</t>
  </si>
  <si>
    <t xml:space="preserve">No reconocimiento de las facturas por parte de las EAPB
Facturas que pueden convertirse en glosa definitiva por falta de respuesta oportuna. 
Disminución en el flujo de recaudo de la Subred
</t>
  </si>
  <si>
    <t xml:space="preserve">Falta de soportes de historia clínica (epicrisis, lecturas de imágenes, odontogramas, material de osteosíntesis, etc.)
Falta de oportunidad en la consecución de autorizaciones y soportes del reporte realizado o la solicitud de autorización de acuerdo a lo normado en la Res. 3047/2008.
Falta de actualización en las tarifas y la contratación que realiza la Subred Sur </t>
  </si>
  <si>
    <t xml:space="preserve">No reconocimiento de las facturas por parte de las EAPB, ya que se trata de facturas que para la entidad no se encuentran radicadas.
Incremento en facturación pendiente por radicar, reduciendo el flujo de caja de la Entidad. 
Generación de falsas expectativas de facturación y recaudo por sobreestimación. 
</t>
  </si>
  <si>
    <t xml:space="preserve">Baja cultura de control en los colaboradores de la Entidad frente a la implementación del manual de funciones, manuales, código de integridad, política de conflicto de interés, Anticorrupción, Conflicto de Intereses, Financiera  y tipologías de actos de corrupción.
Falta de celeridad y contundencia en la aplicación de acciones disciplinarias contra actos de corrupción.
Debilidad en la concertación de alianzas estratégicas y de articulación interinstitucional para combatir la corrupción. 
Bajos niveles de denuncia de actos de corrupción.
</t>
  </si>
  <si>
    <t>Sanciones administrativas, disciplinarias, fiscales 
Procesos de Investigación de entes de control (Secretaria Distrital de Salud, Contraloría, Veeduría, Personería, Procuraduría)</t>
  </si>
  <si>
    <t xml:space="preserve">Inoportunidad en la disposición de los recursos o de los insumos o servicios requeridos como soporte a la operación de la Subred y afectación en la continuidad de la prestación de los servicios.
</t>
  </si>
  <si>
    <t>Desinformación de los factores de riesgo de COVID que deben reportarse a la ARL
Falta de continuidad en el seguimiento a casos sospechosos
Falta  de continuidad en el  seguimiento al cumplimiento de las medidas de protección de prevención de COVID 19 en las USS URBANAS Y RURALES</t>
  </si>
  <si>
    <t xml:space="preserve">Desviación en el uso de recursos  y/o Presencia de actos de soborno (dar o recibir dádivas) para favorecimiento propio o de un tercero.
</t>
  </si>
  <si>
    <t>Deficiente supervisión de contractos y/o convenios asignados a la dirección para beneficio propio o de un tercero</t>
  </si>
  <si>
    <t xml:space="preserve">Deterioro o muerte del paciente 
Demandas a la institución
Investigaciones por entes de control 
Daño en la imagen institucional 
Inhabilidades 
</t>
  </si>
  <si>
    <t>Insuficiencia de infraestructura física 
Insuficiencia de especialistas
Inasistencia de usuarios a citas ambulatorias y prioritarias disminuyendo la asignación de cita a otros usuarios 
Falta de sensibilización al usuario sobre la importancia del cumplimiento de la cita asignada Fallas en mensajes de recordación 
Asignación de cita sin consentimiento del usuario 
Baja adherencia al procedimiento de asignación de citas 
Trato deshumanizado en la asignación de citas</t>
  </si>
  <si>
    <t>Necrosis del tejido del paciente
Síndrome compartimental
Celulitis
Evento adverso leve, moderado o grave
Quejas
Demandas 
Hallazgos de auditoria internos y externos</t>
  </si>
  <si>
    <t xml:space="preserve">Falta de inducción , para el adecuado uso de Dinámica Gerencial 
Falta de realización de actividades de autocontrol para el seguimiento al adecuado diligenciamiento. </t>
  </si>
  <si>
    <t xml:space="preserve">* Débil cobertura en capacitaciones sobre prevención de corrupción en el proceso de Urgencias 
* Carencia de Auditorias de Autocontrol para verificar la adecuada expedición de incapacidades de acuerdo a la condición clínica del paciente, según muestreo. </t>
  </si>
  <si>
    <t xml:space="preserve">Entregas parciales de  los pedidos solicitados por parte  de los proveedores 
Incumplimiento en el cronograma de entregas por parte del proveedor 
Desabastecimiento de medicamentos 
No revisión de la existencia de los mínimos (medicamentos) por parte de farmacia 
</t>
  </si>
  <si>
    <t xml:space="preserve">La no adherencia a  procedimientos de identificación y preparación del usuario. 
Fallas de información para la preparación y/o programación  del paciente
Falta de un mecanismo de información de las preparaciones de pacientes para apoyos diagnósticos de fácil acceso al ciudadano
</t>
  </si>
  <si>
    <t xml:space="preserve">Reingreso de pacientes a los servicios de urgencias 
Complicaciones en el cuadro clínico del paciente hospitalizado 
Insatisfacción en la prestación del servicio por parte el usuario 
Demanda
</t>
  </si>
  <si>
    <t>Pérdida de validez de la decisión de un proceso disciplinario</t>
  </si>
  <si>
    <t xml:space="preserve">1. Infecciones asociadas al cuidado de la salud 2. Aumento de estancias hospitalarias 3. Riesgo de complicación de la patología 4. Sobrecosto en la atención 5. Aumento de las PQR e insatisfacción del usuario. </t>
  </si>
  <si>
    <t xml:space="preserve">Debilidad en la identificación del riesgo y plan de enfermería,  falta de adherencia a la aplicación de escalas de riesgo, falta de cronogramas de mantenimiento preventivo y correctivo del mobiliario hospitalario, rondas de seguridad insuficiente, debilidad programas de inducción y reinducción a personal temporal y flotante. </t>
  </si>
  <si>
    <t xml:space="preserve">1. Complicaciones que aumentan los daños en la salud 2. Restricción de la movilidad por miedo o limitación física 3. Hospitalización prolongada y aumento de costos 4. Aumento de las PQR por fallos en la prestación del servicio. </t>
  </si>
  <si>
    <t>Baja adherencia a protocolos institucionales, deficiencia en la prescripción medica, desorganización y acumulación de actividades de enfermería, personal y cualificación insuficiente,  fallos en la interpretación de la prescripción.</t>
  </si>
  <si>
    <t xml:space="preserve">Formatos de prestamos documentales efectuados en el periodo y correos electrónicos de prestamos documentales  </t>
  </si>
  <si>
    <t>Se designa a un profesional por semana, con el fin de que a diario se realice un monitoreo de medios masivos y comunitarios de comunicación, esto se encuentra en la matriz de disponibilidad de comunicaciones. Además, se cuenta con un profesional designado a monitorear redes sociales 24 horas al día. Todos los registros quedan consignados en la relación de notas positivas y negativas que reposa en la Oficina Asesora de Comunicaciones. Finalmente, se cuenta con una matriz de imagen en la que bimestralmente se realiza evaluación de cada una de las sedes y/o Unidades para hacer seguimiento al cumplimiento del manual de imagen institucional.
Periódicamente la jefe de la Oficina Asesora de Comunicaciones realiza seguimiento y autocontrol a las acciones realizadas en el marco del control del riesgo, para tomar las medidas necesarias y realizas correctivos.</t>
  </si>
  <si>
    <t xml:space="preserve">Formato de verificación de criterios habilitantes técnicos </t>
  </si>
  <si>
    <t xml:space="preserve">Pantallazo y vigencia del Certificado SSL
log de eventos de los Firewall </t>
  </si>
  <si>
    <t xml:space="preserve">correos electrónicos 
pantallazos , sistema Bogotá te Escucha 
Aplicativo Orfeo 
Matriz de Auto control PQRS
FORMATO DE ENTEGA DE CORRESPONDENCIA </t>
  </si>
  <si>
    <t xml:space="preserve">Acta de seguimiento, con  soportes de gestión </t>
  </si>
  <si>
    <t xml:space="preserve">formato Diligenciado y actas de comité docencia servicio </t>
  </si>
  <si>
    <t>Soporte de la verificación del software antiplagio</t>
  </si>
  <si>
    <t>Matriz de seguimiento de tutelas, derechos de petición, procesos judiciales 
Cuadro relación de tramites de pagos de sentencias judiciales</t>
  </si>
  <si>
    <t xml:space="preserve">Profesionales, Técnicos, Auxiliares y  colaboradores  de apoyo a la Gestion </t>
  </si>
  <si>
    <t xml:space="preserve">En el procedimiento de Consulta y prestamos de expedientes se describen las actividades ejecutadas por el auxiliar de archivo central, las solicitudes son enviadas desde correo institucional para ser tramitadas, se realiza la verificación de los folios a entregar y se consignan en el formato para entrega del préstamo físico, cuando regresa el expediente a archivo central se valida la completitud  de  los folios entregados por el conteo y se registra la entrega en la matriz de prestamos, se realiza rearchivo del expediente. </t>
  </si>
  <si>
    <t>1, Acta de Comité CICCI
2, Matriz de seguimiento al PM
3, Oficios de notificación al proceso responsable del Plan de Mejora
1. Acta de Reunión de Equipo
2. Acta de reunión individual de observaciones a informes presentados
3. Soportes físicos de las actividades</t>
  </si>
  <si>
    <t xml:space="preserve">Mensualmente el jefe de la OCI y el auditor designado, conforme al PAA valida la adherencia de la acción de mejora planteada aplicando las normas internacionales de auditoría (prueba de recorrido) ; en el comité CICCI se presentan los resultados para la toma de decisiones invitando al líder de proceso de ser necesario
El jefe de oficina OCI bimensualmente  evalúa la adherencia por parte de los auditores de la OCI a las capacitaciones programadas al interior del proceso (da, veeduría, internas) y las observaciones realizadas a los informes (ley - auditoría); metodológicamente el auditor presenta exposiciones, evaluaciones, acta de correcciones a informes entre otras; las debilidades presentadas obedecerán a plan de mejora.
</t>
  </si>
  <si>
    <t xml:space="preserve">1. Formulación y publicación de la Política y Estrategia
2. Seguimiento a PAAC Gestión Riesgos de Corrupción, identificación riesgo y controles
3. Seguimiento a PAAC componente Integridad actividades pedagógicas
1. Acta de Comité de Gestión y Desempeño
2. Evaluación al Plan de Trabajo cuya línea base es el resultado de la aplicación del autodiagnóstico de Conflictos de Interés
</t>
  </si>
  <si>
    <t xml:space="preserve">En el primer bimestre el auditor de la OCI designado   realiza seguimiento a la formulación, publicación e implementación de la Política  de conflictos de interés y de la Estrategia acorde a los lineamientos DAFP. A su vez presenta resultados en el comité CICCI y la alta dirección toma decisiones ante desviaciones  
Cuatrimestralmente el auditor de la OCI designado   realiza seguimiento a la implementación de la Política acorde a los lineamientos DAFP. A su vez presenta resultados en el comité CICCI y la alta dirección toma decisiones ante desviaciones  
</t>
  </si>
  <si>
    <t xml:space="preserve">Los supervisores de las Unidades asisten a las capacitaciones sobre el  manual de contratación y liderazgo, según programación de contratación. Se realizar acompañamiento por parte de la dirección a supervisores de las unidades, para afianzar la supervisión de contratos. </t>
  </si>
  <si>
    <t>De acuerdo a las obligaciones contractuales, el supervisor revisa los productos   / actividades desarrolladas conforme a obligaciones del contrato y autoriza pago una vez verificados y cumplidos los requisitos</t>
  </si>
  <si>
    <t xml:space="preserve">1, capacitar en manual de contratación y liderazgo 2. realizar acompañamiento por parte de la dirección a supervisores de las unidades, para afianzar la supervisión de contratos. </t>
  </si>
  <si>
    <t xml:space="preserve">Los profesionales realizan diariamente el seguimiento y control de la base de datos y la semaforización de Términos, los cuales son presentados a la Jefe de la Oficina Asesora Jurídica en informes periódicos, sobre el estado de los procesos </t>
  </si>
  <si>
    <t>Análisis de la decisión ajustada a derecho, acorde al recaudo y valoración de pruebas,  por parte de la Jefe Oficina Control Interno Disciplinario.
 La Jefe Oficina Control Interno Disciplinario realiza el reparto rotativo a sustanciadores, para  revisión, seguimiento y control de las noticias disciplinarias.</t>
  </si>
  <si>
    <t xml:space="preserve">El lider de SIRC -APH Realiza agendamiento y asignación de interconsultas y procedimientos de manera que  disminuyan tiempos muertos de atención y aumenten tiempos operativos de las móviles. </t>
  </si>
  <si>
    <t xml:space="preserve">El profesional asignado por la Subgerencia de Servicios , realizara la verificación de solicitudes por parte de diferentes entes de control, a las incapacidades generadas por médicos de los servicios de Urgencias. 
El profesional asignado por el director de Urgencias realizara auditorias de autocontrol para seguimiento a la adecuada generación de incapacidades. </t>
  </si>
  <si>
    <t>Soportes Fotográficos 
informe Mensual 
soporte de Capacitaciones</t>
  </si>
  <si>
    <t>El lider de SIRC- APH , Realizará mensualmente el registro fotográfico por parte de los tecnólogos al  interior de las móviles  avisando que el servicio de APH y Traslado interno no tiene costo y registrar en informe mensual.
El lider de SIRC- APH , solicita capacitación cuatrimestral a la Oficina de Desarrollo Institucional sobre prevención de riesgos de corrupción para tripulación de unidades móviles a cargo de la subred Sur E.S.E.</t>
  </si>
  <si>
    <t>1) Informe de gestión del servicio Farmaceutico.
2) Formato de aleatorios diligenciados. 
3)Formato de demanda Insatisfecha</t>
  </si>
  <si>
    <t>1) Informe de estudios pendientes por lectura
2 Cronogramas de mantenimiento y informes</t>
  </si>
  <si>
    <t xml:space="preserve">Lideres de los servicios </t>
  </si>
  <si>
    <t xml:space="preserve">Soporte de socialización actas y listados de asistencia </t>
  </si>
  <si>
    <t>El lider de cada área realizara socialización de los manuales de toma de exámenes y preparación de pacientes de cada servicio</t>
  </si>
  <si>
    <t>1. Actas de inducción y reinducción de capacitación
2.Soporte de la presentación de la capacitación realizada
3. Estrategia implementada para reporte de cultura
4. Acta de comité de seguridad del paciente</t>
  </si>
  <si>
    <t>Los lideres de los servicios de Terapias , cardiología , gastroenterología e imagenología realizará semestralmente,  en inducción y reinducción capacitación al profesional en las diferentes guías y protocolos. Dicho servicio implementara una estrategia para incentivar el reporte de los sucesos de seguridad que se les puedan presentar ,para fortalecer la cultura de reporte, con medición de reporte de resultados en el comité de Seguridad del Paciente</t>
  </si>
  <si>
    <t>1. Actas de inducción y reinducción de capacitación
2.Soporte de la presentación de la capacitación realizada
3. Análisis de la curva de aprendizaje</t>
  </si>
  <si>
    <t xml:space="preserve">Los lideres de los servicios realizaran medición de adherencia a los colaboradores con respecto a procedimiento de entrega de resultados.  </t>
  </si>
  <si>
    <t>Los lideres de línea realizan preauditoría mensual a los soportes, verificando que cumplan con los criterios de calidad establecidos. Se realiza a una muestra representativa del total de  las visitas realizadas ,de manera aleatoria.
Los lideres de línea realizan seguimiento permanente a deficiencias de registro en el acta, identificadas por parte de los técnicos, durante el proceso de digitación en el SISVEA.
Los líderes operativos realizan de manera permanente, seguimiento retrospectivo, simultaneo y telefónico, a partir de quejas, solicitudes o reclamos o seleccionando actas que presentaron observaciones en la preauditoría.</t>
  </si>
  <si>
    <t>Director Tecnico de Servicios ambulatorios 
Oficina de Calidad 
Referente de programas</t>
  </si>
  <si>
    <t xml:space="preserve">El Director Tecnico de Servicios Ambulatorios trimestralmente realiza seguimiento a programas para identificar oportunidades de mejora durante la atención de la cita ambulatorio o prioritaria </t>
  </si>
  <si>
    <t xml:space="preserve">Director Tecnico de Servicios ambulatorios                                    Equipo de agendamiento 
Profesional  de enlace </t>
  </si>
  <si>
    <t xml:space="preserve">Matriz de necesidad de talento humano de la dirección de ambulatorios 
Correo electrónico </t>
  </si>
  <si>
    <t>El Director Tecnico de Servicios Ambulatorios de manera diaria realiza monitoreo a la disponibilidad de agendas de cada profesional y semestralmente realiza análisis de talento humano de acuerdo a la capacidad instalada</t>
  </si>
  <si>
    <t>Reporte aplicativo seguridad del paciente 
Reporte a mesa de ayuda técnica</t>
  </si>
  <si>
    <t xml:space="preserve">Director Tecnico de Servicios ambulatorios 
apoyos a la supervisión </t>
  </si>
  <si>
    <t xml:space="preserve">Matriz de ejecución presupuestal ye informes de ejecución </t>
  </si>
  <si>
    <t xml:space="preserve">El supervisor y apoyos  a la supervisión realizan seguimiento mensual a la ejecución  del contrato o convenio con el cumplimiento de los productos y obligaciones establecidos-
</t>
  </si>
  <si>
    <t xml:space="preserve">Directora de Talento Humano
Profesional Universitarios Línea de vinculación laboral  </t>
  </si>
  <si>
    <t>* El profesional de Talento Humano antes de realizar un nombramiento y con el propósito de confirmar que la persona a nombrar cumple con los requisitos de acuerdo a la normatividad vigente,  realiza la revisión de cumplimiento de requisitos de la hoja de vida frente Manual de funciones y competencia laborales establecido por la entidad.
* El profesional de Talento Humano cada vez se  vaya a nombrar a una persona en la Planta de personal y  con el propósito que se cumpla con los requisitos establecidos frente al Manual de Funciones adoptado en la entidad, elabora un acto administrativo de nombramiento donde incorpora en los considerandos el resultado de la revisión de cumplimiento de requisitos.
* El profesional de Talento Humano cada vez se  a posesionar a una persona  en la Planta de personal   y con el propósito de cumplir con la normatividad vigente elabora un acta de posesión.</t>
  </si>
  <si>
    <t xml:space="preserve">Directora de Talento Humano 
Líneas de trabajo </t>
  </si>
  <si>
    <t xml:space="preserve">Directora de Talento Humano 
Profesional y Técnicos de línea de trabajo </t>
  </si>
  <si>
    <t xml:space="preserve">Directora de Talento Humano 
Profesional de Nomina y técnicos </t>
  </si>
  <si>
    <t xml:space="preserve">El profesional de la oficina de desarrollo institucional asignado y con el fin de dar cumplimiento a la normatividad vigente, realizará dentro de los primeros diez (10)  días calendario el reporte de operaciones sospechosas y operaciones en efectivo a la UIAF, correspondiente al mes anterior, con la información previamente solicitada al área de tesorería, el reporte de las operaciones en efectivo  generadas por los usuarios de la entidad,  en caso de que se generen operaciones en efectivo superiores a $5,000,000 millones de pesos (  operaciones sospechosas)  estas serán notificara electrónicamente al oficial de cumplimiento. Con esta información  el oficial de cumplimiento tomara las medidas  pertinentes establecida en procedimiento de administración de activos y lavado de activos. </t>
  </si>
  <si>
    <t xml:space="preserve">Jefe Oficina de Direccionamiento  Estratégico 
Referentes de Planeación Estratégica, Proyectos, Mercadeo y Riesgos </t>
  </si>
  <si>
    <t>Informes de acuerdo a cada una de las líneas de acción de Direccionamiento Estratégico. 
Fichas técnicas ( Plan de Gestión, Fichas de Proyectos,  Fichas Poa, Contratos y Seguimiento a los contratos de Venta de Servicios,)</t>
  </si>
  <si>
    <t xml:space="preserve">El profesional asignado de la oficina de Direccionamiento estratégico, iniciando vigencia realizara la revisión y actualización si se requiere de los instrumentos y herramientas de planeación que se utilizan al interior de la entidad, igualmente se presentaran informes trimestrales de seguimientos de la gestión institucional de Metas, indicadores, proyectos de inversión, plan de ventas ante el comité Institucional de Gestión y Desempeño, en caso de encontrasen desviaciones en los resultados se procederá a la definición de acciones de mejora inmediatas. </t>
  </si>
  <si>
    <t xml:space="preserve">Jefe Oficina de Direccionamiento  Estratégico 
Profesional Universitario </t>
  </si>
  <si>
    <t xml:space="preserve">1. Informe de ejecución de PAA vs ejecución presupuestal
2.  Modificaciones del PAA
3.  Indicadores de ejecución de necesidades </t>
  </si>
  <si>
    <t xml:space="preserve">1. Definición de estándares, manuales  y guía
para la elaboración del plan de adquisiciones que garantice la inclusión clara y completa de las necesidades de la entidad 2. Anual.  3.  Control de la planeación de las necesidades de la institución, disposición de recursos y ejecución oportuna.  4.  Con la coordinación de planeación y construcción conjunta de todas las áreas misionales y no misionales que ejecutan y supervisan los recursos establecer las necesidades para la operación de la Subred con base en los recursos dispuestos.5. Inoportunidad de ejecución,  desabastecimiento de insumos o servicios. </t>
  </si>
  <si>
    <t xml:space="preserve">Jefe Oficina de Direccionamiento  Estratégico 
Referente de Proyectos, </t>
  </si>
  <si>
    <t>Jefe Oficina de Direccionamiento  Estratégico 
Referente de Mercadeo</t>
  </si>
  <si>
    <t xml:space="preserve">Director Financiero 
Contadora 
Personal del Área Contable 
</t>
  </si>
  <si>
    <t xml:space="preserve">Los profesionales del proceso contable, mensualmente  verificar rigurosamente la información financiera   con el fin de garantizar el correcto registro de los hechos económicos de la Subred  Integrada de Servicios de Salud Sur, como se realiza la actividad: A través de conciliaciones de la cuentas de contables.                                                                                                        
Conciliación información Dependencias
Conciliación Contabilidad - Nomina                                                                  
Conciliación Contabilidad - (Cartera, facturación y Glosas)
Conciliación Contabilidad Inventarios ( Todos los que aplique)
Conciliación Procesos SIPROJ - Trimestral 
Conciliaciones Bancarias y Caja  - Tesoreria 
Conciliación Contabilidad -Inventarios Activos Fijos
Conciliación Contabilidad - Cuentas por Pagar 
Conciliación Contabilidad  - Costo 
Los  profesionales del proceso contable mensualmente, tienen como propósito contar con los insumos necesarios de manera oportuna para la elaboración de los Estados Contables de la entidad. Se solicita y verificar la información que cada área debe entregar a contabilidad teniendo en cuenta el instructivo del Cierre Financiero.
De ser necesario se podrá dar alcance solicitando información adicional a través de correo electrónico.
Establecer las partidas conciliatorias, con el fin de controlar las diferencias presentadas.  Realizando la comparación entre la información que esta en el modulo versus la información que esta en contabilidad. 
Conciliación información Dependencias
Conciliación Contabilidad - Nomina                                                                  
Conciliación Contabilidad - (Cartera, facturación y Glosas)
Conciliación Contabilidad Inventarios ( Todos los que aplique)
Conciliación Procesos SIPROJ - Trimestral 
Conciliaciones Bancarias y Caja  - Tesoreria 
Conciliación Contabilidad -Inventarios Activos Fijos
Conciliación Contabilidad - Cuentas por Pagar 
Conciliación Contabilidad  - Costo 
</t>
  </si>
  <si>
    <t>Certificados de asistencia de los cursos incluidos en el plan de capacitación anual del área de Talento Humano y/o conceptos técnicos de la CGN y SHD.
Actas de reunión/memorando/conceptos</t>
  </si>
  <si>
    <t>Los funcionarios del área contable, trimestralmente garantizan que el recurso humano cumpla con las normas que expiden la CGN y las de orden tributario. Realizar las capacitaciones de acuerdo con lo aprobado en el plan de capacitación anual teniendo en cuenta las necesidades del área. En caso que no se cumpla con la totalidad del plan de capacitación, se solicitará para la próxima vigencia incluir las capacitaciones pendientes, en cualquier caso los profesionales del área contable deberán realizar autoestudio. 
El contador, una vez al año realizar actualizaciones al Manual de Políticas de Operación Contable de la Entidad, con el fin de ajustarlo a las necesidades y modificaciones normativas que correspondan. Como se realiza la actividad: A través de una mesa de trabajo con el equipo contable dejando evidencia de la actualización o el análisis realizado (actas de reunión/memorando). 
Observaciones y unas desviaciones: En caso de presentar diferencias de criterio el la elaboración o ajustes al Manual de políticas de Operación Contable esta se resolverán con asesoría de los entes que regulan la entidad a través de conceptos técnicos a CGN y DDC.
Apropiar la información interna de la organización a través de mesas de trabajo con las áreas de gestión.
Presentar el análisis de actualización al manual de políticas de operación contable ante el Comité Técnico de Sostenibilidad Contable.
Socializar la gestión que realiza el equipo de contabilidad con las demás áreas (articular la gestión transversal).</t>
  </si>
  <si>
    <t xml:space="preserve">Director Financiero 
Lider de Facturación y Cartera </t>
  </si>
  <si>
    <t xml:space="preserve">Los Lideres  profesionales y técnicos de facturación y área de cartera y cuentas médicas realizan proyección mensual de recaudo por tipo de pagador y con base en cuentas por cobrar, rezago pagos de la vigencia y radicación de facturación. Así mismo se realiza trimestralmente la proyección de las metas de recaudo por ejecutivo de cuenta. Adicionalmente se realiza la circularización de saldos de cartera y solicitud de citas de conciliación médica y contable.  </t>
  </si>
  <si>
    <t>Socialización de medidas de bioseguridad ante COVID19
Seguimiento a medidas de control implementadas de COVID19
Informes de COVID 19 (tendencias)</t>
  </si>
  <si>
    <t>Desdela subgerencia de servicio de salud, se planifican y controlan las medidas de bioseguridad implementadas acorde a lineamientos Nacionales y Distritales, por lo tanto se tiene  habilitado en la web institucional un link donde se publica toda la información referente a COVID 19 para consulta y acceso de todos los usuarios internos y externos. Adicional el Referente de Covid reporta la tendencia de resultados frente a casos de COVID 19 presentados en la institución. Por otra parte cuando existen casos sospechosos de colaboradores con COVID 19 se informa a seguridad y salud en el trabajo quienes se encargan de programar la realización de  pruebas  COVID 19 y  realizar seguimiento telefónico de casos REPORTADOS tanto sospechosos y confirmados.  Complementariamente se mantiene en la  entrada de las unidades tanto urbanas como rurales la  toma la temperatura y existe una bitácora para el registro de casos sospechosos, estas listas son remitidas a xxx para la consolidación y análisis correspondiente</t>
  </si>
  <si>
    <t xml:space="preserve">Referente Gestión documental </t>
  </si>
  <si>
    <t>Referente de TIC</t>
  </si>
  <si>
    <t>Referente de gestión de la  Información</t>
  </si>
  <si>
    <t xml:space="preserve">1. El profesional de servicio al ciudadano,  capacita a colaboradores con respecto al código de integridad y manual de servicio al ciudadano, realiza la articulación con las diferentes áreas para optimizar los tiempos de atención, de acuerdo a los recursos disponibles. De igual manera se socializa a los usuarios los mecanismos de acceso a los servicios. </t>
  </si>
  <si>
    <t>El referente de PQRS, realiza el seguimiento  al cumplimiento de la oportunidad de respuesta  por parte de los servicios, validando los  puntos de control establecidos en el Procedimiento.</t>
  </si>
  <si>
    <t>El profesional aplica para cada proceso la lista de chequeo para la verificación del cumplimiento de los requisitos mínimos.
El profesional realiza la devolución oportuna de las observaciones de subsanación para cada proceso de cartera para cobro.</t>
  </si>
  <si>
    <t>1) Lista de chequeo de requisitos mínimos.
2) Matriz mensual de seguimiento  cobro coactivo.
3) Evidencia de soporte de devolución a la Dirección Financiera-Cartera ( oficio interno)  de subsanación de requisitos.</t>
  </si>
  <si>
    <t>Informe seguimiento mensual
Seguimiento al plan de acción por equipo de Acreditación</t>
  </si>
  <si>
    <t xml:space="preserve">Soporte de inducción a dinámica gerencial 
Informe de Auditoria </t>
  </si>
  <si>
    <t xml:space="preserve">El profesional de enlace y/o coordinador  de urgencias y  , referente de Enfermeria, reporta mediante mesa de ayuda a sistemas de información , la solicitud de inducción a Dinámica Gerencial, También registra en acta  el soporte de inducción, el número de ticket y el día de Inducción. De igual manera el coordinador  de urgencias y/o colaborador asignado, realiza auditorias de autocontrol para el seguimiento al adecuado diligenciamiento de registros de historia clínica. </t>
  </si>
  <si>
    <t>Aceptación de dádivas o cobro para beneficio a nombre de propio o de terceros, durante la prestación de servicio de transporte Asistencial.</t>
  </si>
  <si>
    <t>(No. De incidentes en viajes  + No. De accidentes en viajes) / viajes totales</t>
  </si>
  <si>
    <t>Completitud en la entrega de información
Número de Reportes con información completa / Número de reportes realizados</t>
  </si>
  <si>
    <t>Fortalecimiento de imagen Institucional</t>
  </si>
  <si>
    <t>Numero de reclamos de usuarios por desinformación institucional/ Total de Atenciones Subred *10000</t>
  </si>
  <si>
    <t>% de Cumplimiento de Plan de trabajo Social
# de actividades cumplidas por trabajo social de Gestión de Abandono / Total de Actividades Programadas en el periodo*100
Meta : 100%</t>
  </si>
  <si>
    <t>Oportunidad en Términos de respuesta de ACCIONES JUDICIALES 
 (numero de tutelas, derechos de petición, procesos judiciales fueron tramitados oportunamente conforme a ley / total de tutelas, derechos de petición y procesos recibidos en el periodo *100)</t>
  </si>
  <si>
    <t xml:space="preserve">Configuración demandas por contratos realidad y fallas en la prestación del servicio "notificadas en la vigencia"
</t>
  </si>
  <si>
    <t>RESPUESTAS Y/O CONCEPTOS JURIDICOS AJUSTADOS A LA NORMATIVAD.
 (numero de tutelas, derechos de petición, procesos judiciales ajustados a la normatividad / total de tutelas, derechos de petición y procesos recibidos en el periodo *100</t>
  </si>
  <si>
    <t xml:space="preserve">
Indicador   Cto terminados-liquidados/ Informes finales allegados-paz y salvos </t>
  </si>
  <si>
    <t>Contratos publicados en SECOP con lleno de requisitos
(#contratos con lleno de requisitos en el periodo publicados en secop/ # contratos para legalización en el periodo)*100</t>
  </si>
  <si>
    <t>Contratos con consulta de LAFT en listas restrictivas y resultado favorable para continuar con contratación
(#contratos con consulta LAFT en listas restrictivas y resultado favorable para seguir con contratación / # contratos verificados en listas restrictivas )*100</t>
  </si>
  <si>
    <t>1. Segregación adecuada de residuos (lista de verificación interna)
(adherencia adecuada de gestión de residuos actual / adherencia de gestión de residuos)*100
2. indicador media móvil (generación de residuos)
3. Indicador de destinación (porcentaje del volumen de residuo total por tipo de tratamiento)</t>
  </si>
  <si>
    <t>Indicador de consumo energético y de gua en matriz de consumo.</t>
  </si>
  <si>
    <t>total de indicadores de la política con resultado mayor 90%
Total de Indicadores asociados a la Política de Seguridad del Paciente  *100</t>
  </si>
  <si>
    <t xml:space="preserve">Oportunidad de cirugías menor a treinta días </t>
  </si>
  <si>
    <t>1. proporción de eventos adversos relacionados con la administración de medicamentos en el servicio 2. numero de eventos reportados/total egresos en el periodo *100 y se expresa en %:</t>
  </si>
  <si>
    <t>1. tasa de caída en el servicio (UCI, hospitalización, cirugía y urgencias) 2. numero de caídas en el servicio/sumatorio días de estancia paciente en el periodo *100 y se expresa en %.</t>
  </si>
  <si>
    <t xml:space="preserve">1. tasa de incidencia de infección del torrente sanguíneo asociado a catéter ITS y AC 2. tasa de incidencia de infección del tracto urinario asociado a catéter ISTU y AC. </t>
  </si>
  <si>
    <t>1. % cumplimiento de completitud de registros clínicos mayor al 85 % 2. % de Adherencia a GPC mayor al 90% 3. % de cobertura de resultados socializados mayor al 90%.</t>
  </si>
  <si>
    <t xml:space="preserve">numero de quejas de colaboradores relacionadas con la supervisión </t>
  </si>
  <si>
    <t xml:space="preserve">Oportunidad de evaluaciones de  procesos o investigaciones 
(Número de procesos evaluados oportunamente / Numero de procesos en evaluación)*100 </t>
  </si>
  <si>
    <t># total de fallas activas / # total de exámenes tomados  en el periodo *100</t>
  </si>
  <si>
    <t>#  de complicaciones presentadas en los procedimientos / total de procedimientos realizados en el periodo*100</t>
  </si>
  <si>
    <t># de eventos reportados por mala entrega de resultados / total de exámenes realizados en el periodo*100</t>
  </si>
  <si>
    <t xml:space="preserve">Numero de usuarios Crónicos con complicaciones  generadas de atención de consulta ambulatoria/total de consultas de usuarios con patologías crónicas </t>
  </si>
  <si>
    <t xml:space="preserve">No convenios o contratos identificados con corrupción /total convenio o contratos asignados </t>
  </si>
  <si>
    <t xml:space="preserve">No de conciliaciones efectuadas mensualmente / Total de Conciliaciones programadas en el cronograma de cierre mensual de Contabilidad </t>
  </si>
  <si>
    <t>sumatoria total de días transcurridos entre la solicitud y la toma del examen / el numero total de exámenes tomados en el periodo
sumatoria total del tiempo  transcurrido entre la   toma  y lectura del examen / el numero total de exámenes realizados en el periodo</t>
  </si>
  <si>
    <t xml:space="preserve"># de capacitaciones realizadas / Total de capacitaciones promadas en el Plan de Capacitación de la entidad. </t>
  </si>
  <si>
    <t>Cumplimiento 80 = Numero de actividades cumplidas/ sobre total de actividades programadas</t>
  </si>
  <si>
    <t>Tendencia de  casos de COVID 19  confirmados en colaboradores
(colaboradores con COVID19 confirmados en el mes actual - colaboradores con COVID19 confirmados en el mes anterior)</t>
  </si>
  <si>
    <t xml:space="preserve">Porcentaje de cumplimiento POA Desarrollo Institucional
</t>
  </si>
  <si>
    <r>
      <rPr>
        <b/>
        <sz val="14"/>
        <color theme="1"/>
        <rFont val="Calibri"/>
        <family val="2"/>
        <scheme val="minor"/>
      </rPr>
      <t>Completitud en la entrega de información</t>
    </r>
    <r>
      <rPr>
        <sz val="14"/>
        <color theme="1"/>
        <rFont val="Calibri"/>
        <family val="2"/>
        <scheme val="minor"/>
      </rPr>
      <t xml:space="preserve">
Número de Reportes con información completa / Número de reportes realizados*100
</t>
    </r>
    <r>
      <rPr>
        <b/>
        <sz val="14"/>
        <color theme="1"/>
        <rFont val="Calibri"/>
        <family val="2"/>
        <scheme val="minor"/>
      </rPr>
      <t xml:space="preserve">
Back Up Sistemas de Información</t>
    </r>
    <r>
      <rPr>
        <sz val="14"/>
        <color theme="1"/>
        <rFont val="Calibri"/>
        <family val="2"/>
        <scheme val="minor"/>
      </rPr>
      <t xml:space="preserve">
Back up realizados / Back up programadas*100</t>
    </r>
  </si>
  <si>
    <t>Porcentaje de Cumplimiento del Plan de Anticorrupción y Atención al Ciudadano
Porcentaje de evaluaciones técnicas realizadas</t>
  </si>
  <si>
    <t>Documento de evaluación técnica</t>
  </si>
  <si>
    <t>RESIDUAL</t>
  </si>
  <si>
    <t>Etiquetas de fila</t>
  </si>
  <si>
    <t>(en blanco)</t>
  </si>
  <si>
    <t>Total general</t>
  </si>
  <si>
    <t>Cuenta de TIPOLOGIA</t>
  </si>
  <si>
    <t xml:space="preserve">Los lideres y profesionales de las áreas de facturación, cartera y cuentas médicas realiza conciliación mensualmente de las glosas recepcionadas frente a las glosas contestadas. Así mismo realizan trimestralmente la sistematización de la recepción y respuesta a glosas a fin de hacer seguimiento por entidad y técnico. </t>
  </si>
  <si>
    <t xml:space="preserve">Los lideres  profesionales y técnicos de facturación y área de cartera y cuentas médicas realizan seguimiento diario a los tiempos de respuesta de las devoluciones recepcionadas. Se sistematiza la recepción y respuesta a devoluciones a fin de hacer seguimiento por entidad y técnico. Así mismo realiza la conciliación mensual de las devoluciones recepcionadas frente a las glosas contestadas.
</t>
  </si>
  <si>
    <t xml:space="preserve">Los Lideres  profesionales y técnicos de facturación y área de cartera y cuentas médicas realizan proyección mensual de recaudo por tipo de pagador y con base en cuentas por cobrar, rezago pagos de la vigencia y radicación de facturación. Así mismo se realiza trimestralmente la proyección de las metas de recaudo por ejecutivo de cuenta. Adicionalmente se realiza la circularización mensual de saldos de cartera y solicitud de citas de conciliación médica y contable.  </t>
  </si>
  <si>
    <t>El técnico recoge y verifica diariamente el dinero recaudado por conceptos de copagos y cuotas moderadoras y otros ingresos depositado en las cajas de seguridad por cada uno de los facturadores en los sobres, con el fin de detectar faltantes y/o sobrantes versus reporte de cuadre de caja del sistema de información que consta de informe de facturación por paciente, detallado de recibos de caja,  anticipos y pagares, el cual se cruza para identificar que los recursos a cargo del paciente sean realmente recaudados.  Cada cajero realiza el conteo físico del dinero y lo contrasta con el reporte de caja, en caso de faltante  se reporta al referente de facturación de cada unidad, quien debe realizar los correctivos para subsanar la novedad y los recursos sobrantes son ingresado en el recaudo diario. 
El técnico de tesorería, consolida la información, verifica el contenido y realiza el contenido del dinero recaudado por los cajeros este es entregado a la transportadora de valores y registrado en el sistema de información en la caja principal. El listado de recaudo, la planilla de la transportadora y/o las consignaciones bancarias y los correos de reportes de novedades evidencian la ejecución del control. 
Realizar por unidad capacitaciones a los nuevos  facturadores, una vez ingresan a la institución, con el fin de socializar el procedimiento de recaudo y traslado de los dineros recaudados  por la prestación de los servicios de salud., generando como soporte actas de capacitación  y listados de asistencia.
Realizar  reuniones periódicas entre tesorería y facturación con el animo de articular acciones tendientes a fortalecer el proceso de recaudo, generando  como soporte actas de reunión.
Capacitación al equipo de tesorería de las políticas de Anticorrupción, transparencia, código de integridad, política financiera</t>
  </si>
  <si>
    <t>Cumplimiento link de transparencia (acceso a la información pública)
Indicador:
Número de ítems cumplidos (publicados) / Número de ítems de acuerdo a la normatividad vigente</t>
  </si>
  <si>
    <t>Defensa Judicial
-
Asesoría Juridica</t>
  </si>
  <si>
    <t>Asesoría Juridica</t>
  </si>
  <si>
    <t>Contratos publicados en SECOP con lleno de requisitos
(#contratos con lleno de requisitos en el periodo publicados en Secop / # contratos para legalización en el periodo)*100</t>
  </si>
  <si>
    <t>Hospitalización</t>
  </si>
  <si>
    <t xml:space="preserve"># de capacitaciones realizadas / Total de capacitaciones programadas en el Plan de Capacitación de la entidad. </t>
  </si>
  <si>
    <t xml:space="preserve">Pérdida de elementos devolutivos de la Entidad </t>
  </si>
  <si>
    <t xml:space="preserve">GESTIÓN ADMINISTRATIVA </t>
  </si>
  <si>
    <t xml:space="preserve">1. Incumplimiento del cronograma de mantenimiento preventivo. 
2. Deterioro Natural de la Infraestructura.
3. Falta de insumos y materiales para mantenimiento de infraestructura.
4. Condiciones metrológicas y climáticas que afectan la infraestructura. 
5. Rotación y falta de Talento Humano.
6. Falta de adherencia al protocolo de Adecuaciones locativas. 
</t>
  </si>
  <si>
    <t xml:space="preserve">1. Mala prestación de los servicios.   
2. Perdida de confiabilidad de los usuarios internos y externos.
3. Cierre de los servicios.
4. Retrasos en las labores planeadas.                                                                       
5. Sanciones y hallazgos por entes de control.
6. Diagnóstico y tratamientos inadecuados.
7. Daño irreparable de equipos.
8. Ocurrencia de eventos adversos en la prestación del servicio de salud.
</t>
  </si>
  <si>
    <t>Eventos adversos, afectacion de la calidad, servicios prestados, diagnostico y tratamientos errados , daño del equipo</t>
  </si>
  <si>
    <t xml:space="preserve">1. Afectación en la prestación de servicios por fallas en la infraestructura.
2. Accidentes a colaboradores, usuario y visitantes.
3. Hallazgos por parte de los entes de control interno y externos. 
4. Eventos adversos.
5. Deterioro de las Unidades de Servicios de salud e infraestructura. 
6. Inoportunidad en el cumplimiento y entrega de los requerimientos y/o entrega de adecuaciones locativas
</t>
  </si>
  <si>
    <t>Equipos en mal estado o incompleto por la no verificación del mismo en el proceso de recepción
Quejas
Afectacion de la prestación del servicio
Hallazgos de auditorias internas o externas</t>
  </si>
  <si>
    <t>Rara vez</t>
  </si>
  <si>
    <t xml:space="preserve">1.  Correos electrónicos
2.  Inventarios aleatorios
3. Informe de inventario final (anual)
</t>
  </si>
  <si>
    <t xml:space="preserve">TECNOLOGÍA BIOMÉDICA </t>
  </si>
  <si>
    <t>Como evidencia se cuenta con Plan de trabajo de mantenimiento preventivo, Reportes de mantenimiento y el reporte de Eventos adversos asociado a tecnología biomédica.</t>
  </si>
  <si>
    <t xml:space="preserve">Actas y listados de Asistencia </t>
  </si>
  <si>
    <t xml:space="preserve">MANTENIMIENTO </t>
  </si>
  <si>
    <t xml:space="preserve">El Profesional del Subproceso de Activos Fijos realiza alertas periódicas mensualmente a Talento Humano y Contratación de OPS recordando la obligatoriedad de enviar información sobre los servidores públicos con novedad de retiro durante el mes para efectos de actualizar inventarios.
El profesional del subproceso de activos fijos realiza inventarios aleatorios en los periodos comprendidos entre febrero a junio de la vigencia fiscal e inventario final total al término de la misma, con el fin de verificar y cotejar las existencias, actualizar novedades, responsables, valores y destino final de la propiedad planta y equipo, que permitirá la expedición de paz y salvos a los servidores públicos de conformidad con la demanda y verificación de los activos en el sistema de información. Como evidencia se cuenta con las actas de inventarios aleatorios y el informe de inventario final de activos fijos. </t>
  </si>
  <si>
    <t>Muestreo semestral  de los equipos biomedicos ingresados a la institución con registro de las listas de chequeo y recepción técnica</t>
  </si>
  <si>
    <t xml:space="preserve">ACTIVOS FIJOS </t>
  </si>
  <si>
    <t>La pérdida de elementos devolutivos no supere el 10% de la totalidad de los activos registrados en la PP&amp;E al final de la vigencia fiscal</t>
  </si>
  <si>
    <t>1. Porcentaje de cumplimiento del Plan de Mantenimiento preventivo de equipos biomédicos.
(acciones cumplidas del Plan / acciones programadas)*100
2.Eventos adversos relacionados con funcionamiento de Equipos Biomedicos
 Numero de eventos adversos relacionados con afectación de servicios por cuasa de  equipos biomedicos en el periodo objeto de evaluación / total de eventos adversos en el mismo periodo *100</t>
  </si>
  <si>
    <t>Adquisición de equipos biomédicos efectivos según necesidades de los serivicios
total de equipos biomedicos adquiridos que suplen las necesidades de los servicios solicitantes / total de equipos biomedicos adquiridos en la vigencia</t>
  </si>
  <si>
    <t>Cumplimiento de fase Recepción de equipos biomédicos
(total de equipos biomedicos que ingresan a la institucion y cumplen con las especificaciones tecnicas según protocolos internos / total de equipos biomedicos que ingresan a la entidad ) *100</t>
  </si>
  <si>
    <t>1. Porcentaje de cumplimiento del Plan de Mantenimiento preventivo de Infraestructura EJECUTADOS  VS .Programados
2. Número de eventos adversos o accidentes laborales asociados a infraestructura intervenidos/ total eventos presentados * 100.
3. Número de necesidades de infraestructura cerradas en mesa de ayuda / Total de necesidades de infraestucturas reportadas en mesa de ayuda * 100</t>
  </si>
  <si>
    <t>Documento soporte de socialización en el Comité de Conciliación  del comportamiento de las demandas con resultados de tendencia
Listado de Asistencia a la jornada de capacitación
Implementación de evaluación de conocimiento</t>
  </si>
  <si>
    <t>Documento con firma del Jefe de Oficina Asesora Jurídica que reposa en el archivo físico de la Oficina
Libro radicador</t>
  </si>
  <si>
    <t>1. Referente quirúrgico mensualmente realiza informe de gestión donde se analiza el comportamiento de la oportunidad y cancelación de cirugía. 
2. Llamada de recordación al usuario y registro. 
3. Seguimiento a las acciones de mejora cuando no se cumpla con la meta.</t>
  </si>
  <si>
    <t>1. Aplicación escala riesgo de caída en sistema dinámica gerencial 
2. Registro de notas de Enfermeria evidenciando medidas preventivas y nivel del riesgo.</t>
  </si>
  <si>
    <t xml:space="preserve">1. Listas de chequeo aplicadas 
2. Registro de historia clínica 
3. Reportes de auditoria. 
4.Registro de control de dispositivos intravasculares y sonda vesicales </t>
  </si>
  <si>
    <t xml:space="preserve"> Falta de recurso humano por no oferta en sector, distribución de quirófanos no acorde a la demanda de las especialidades, no disponibilidad de materiales medico quirúrgica especiales, daño de equipo, inadecuada programación de cirugía por falta de información al usuario y/o error en programación del procedimiento.</t>
  </si>
  <si>
    <t xml:space="preserve">1. Formato de programación de cirugía 2. base de datos pacientes programados para cirugía.
Ficha técnica del indicador de oportunidad de cirugía </t>
  </si>
  <si>
    <t xml:space="preserve">Posibilidad de que persistan las brechas entre la calidad esperada y la calidad observada, identificadas a partir de la autoevaluación del PAMEC debido a que no se cumple con las acciones instauradas dentro del proceso de mejora </t>
  </si>
  <si>
    <t>Posibilidad de afectación reputacional y económica de la Subred por incremento de los eventos adversos prevenibles debido a la inoportunidad en la identificación e intervención de las acciones inseguras que ocasionan los sucesos.</t>
  </si>
  <si>
    <t>Investigaciones administrativas 
Acciones legales en contra de la entidad 
Afectación en la reputación institucional</t>
  </si>
  <si>
    <t xml:space="preserve">Ineficiencia en los procesos de mejora continua.
Afectación en la calidad de la prestación de los servicios
Pérdida de contratos con las EAPB
</t>
  </si>
  <si>
    <t>Inoprtunidad en el análisis de los casos y la identificación de las acciones inseguras, debido a que el número de los sucesos excede la capacidad operativa del equipo destinado para tal fin.
Falta de designación de responsabilidades a todos los colaboradores que tiene contacto en donde haya claridad sobre el compromiso con la seguridad del paciente y su alcance dentro de la gestión de los casos.
Fallas en la coordinación entre los niveles operativos y estratégicos para la difusión de resultados de los análisis de sucesos de seguridad.
Falta de seguimiento a las acciones de mejora</t>
  </si>
  <si>
    <t xml:space="preserve">Hallazgos de no conformidades de auditorias internas y externas
Daño físico o emocional a usuarios y familias 
Acciones de reparación directa (Demandas)
Afectación negativa de imagen institucional
</t>
  </si>
  <si>
    <t xml:space="preserve">Recurso humano insuficiente para realizar seguimiento al cumplimiento de las condiciones previamente a la radicación de las  aperturas de servicios 
Falta de conocimiento de los colaboradores frente a las condiciones mínimas que se deben cumplir para prestar un servicio de salud 
Fallas en la comunicación entre la Subgerencia de prestación de servicios y la Oficina de Calidad
Ausencia de procedimientos que permitan validar el cumplimiento de las condiciones de habilitación previo a la inscripción en el Reps 
Ausencia de recursos que permitan corregir oportunamente los hallazgos evidenciados durante las autoevaluaciones de habilitación efectuadas. </t>
  </si>
  <si>
    <t xml:space="preserve">Recurso humano insuficiente para instaurar y hacer seguimiento a nuevas metodología de analisis enfocadas más hacia lo preventivo, más que lo correctivo
*Debilidad en la medicion de rondas de seguridad del paciente en los servicios 
Ausencia de una metodología para análisis prospectivo de eventos adversos 
Orientación del personal hacia el establecimiento de acciones correctivas más que preventivas. </t>
  </si>
  <si>
    <t>Generación de eventos adversos prevenibles o incidentes  durante la atención
Afectación en la imagen institucional de cara a los entes de control, las entidades con las que tenemos contrato, los pacientes y comunidad</t>
  </si>
  <si>
    <t>* Fallas en la ejecución de las acciones delegadas en el plan de mejoramiento de cada uno de los equipos de mejoramiento en los diferentes niveles del modelo de mejoramiento continuo del SUA
*Fallas en la planeación de las actividades asociadas al mantenimiento del Sistema Unico de Acreditación
Falta de compromiso de los líderes de proceso frente a los procesos de mejoramiento
Rotación del Personal, afectando la continuidad de los procesos.
Inadecuados seguimientos a los procesos de la Subred Sur que intervienen en la ejecución de acciones planteadas en los diferentes equipos de mejoramiento que componen el modelo de mejoramiento continuo del SUA
Recursos económicos insuficientes para llevar a cabo las actividades requeridas para el mentenimiento del sistema único de acreditación</t>
  </si>
  <si>
    <t xml:space="preserve">
Afectación negativa de imagen institucional
Pérdida de la certificación de Acreditación 
</t>
  </si>
  <si>
    <t>POSIBLE</t>
  </si>
  <si>
    <t>RARA VEZ</t>
  </si>
  <si>
    <t>Jefe de seguridad del paciente</t>
  </si>
  <si>
    <t xml:space="preserve">Matriz de seguimiento a casos de seguridad del paciente 
Actas de Comités de seguridad del paciente </t>
  </si>
  <si>
    <t xml:space="preserve">Profesional Especializado Habilitación </t>
  </si>
  <si>
    <t xml:space="preserve">Informes de auditoria 
Informe de seguimiento al cumplimiento de acciones </t>
  </si>
  <si>
    <t xml:space="preserve">El profesional especializado de habilitación realizará la verificación del cumplimiento del cronograma de auditoria establecido 
Verificación del porcentaje de cumplimiento de las acciones de mejoramiento instauradas frente a los hallazgos de la autoevaluación. </t>
  </si>
  <si>
    <t xml:space="preserve">Cronograma de aplicación de AMFE
Informes de aplicación de la metodología según cronograma </t>
  </si>
  <si>
    <t xml:space="preserve">El Referente de Pamec, bajo el liderazgo de la Jefe de Oficina De Calidad, realiza la priorización de las acciones que serán objeto de seguimiento en el PAMEC, acorde a la metodología institucional establecida que tiene enfoque en Acreditación, de igual manera realiza seguimientos trimestrales  y retroalimenta a los procesos auditados estableciendo acciones de mejoramiento en los casos que se requiera y haciendo seguimiento al cumplimiento de las mismas </t>
  </si>
  <si>
    <t>El equipo de acreditación de la Oficina de Calidad, realiza la planeación de las actividades tendientes al mantenimiento del SUA , el cual será socializado a los lideres de los procesos en los diferentes niveles establecidos en el modelo de mejoramiento continuo de la Subred integrada de servicios de Salud Sur, donde las fuentes de mejoramiento serán las autoevaluaciones que se realizan del Sistema y las oportunidades de mejora entregadas por ICONTEC en las visitas programadas.</t>
  </si>
  <si>
    <t>Total de auditorias programadas y ejecutadas / Total de auditorias programadas 
Total de acciones de mejoramiento programadas y ejecutadas en el periodo / Total de acciones de mejora programadas para el periodo</t>
  </si>
  <si>
    <t xml:space="preserve">Falta de mecanismo para la verificacion  de contratistas persona natural o juridica 
Falta de verificación del formato diligenciado del conocimiento al cliente  
Falta de  verificación  en las  listas restrictivas de lavado de activos y Financiamiento al terrrorismo </t>
  </si>
  <si>
    <t xml:space="preserve">Omisión  en la liberación de saldos comprometidos por parte de los supervisores 
Existencia de cuentas pendientes por pago
</t>
  </si>
  <si>
    <t xml:space="preserve">Exposición a sanciones disciplinarias.
*Investigaciones por los distintos entes control.
*Deterioro de la imagen institucional.
</t>
  </si>
  <si>
    <t xml:space="preserve">Afectación en el servicio - Entidad 
Investigaciones administrativas, disciplinarias,
Posible detrimento patrimonial 
</t>
  </si>
  <si>
    <t>*Recursos insuficientes para llevar acabo las actividades de los procesos.
*Investigaciones, quejas y sanciones por parte de los entes de control.
*Perdida de la credibilidad institucional.
*Aumento en las PQRS.</t>
  </si>
  <si>
    <t xml:space="preserve">
No informes finales allegados/ No  de  contratos terminados</t>
  </si>
  <si>
    <t xml:space="preserve">No novedades contractuales publicadas vs sivicof / No de novedades  suscritos  </t>
  </si>
  <si>
    <t>Oportunidad de traslados internos</t>
  </si>
  <si>
    <t>Oportunidad de triage II</t>
  </si>
  <si>
    <t>Adherencia a la calidad del registro de H.C</t>
  </si>
  <si>
    <t># de personal capacitado en prevención de riesgos de corrupción / total de personal programado en el periodo*100</t>
  </si>
  <si>
    <t># Incapacidades generadas sin pertenencia / Total de incapacidades solicitadas para verificación*100</t>
  </si>
  <si>
    <t>Alta</t>
  </si>
  <si>
    <t>Posibilidad de un incremento en los sucesos de seguridad en la atención debido a la ausencia de un enfoque centrado en la implementación de acciones preventivas a partir del análisis de los procesos</t>
  </si>
  <si>
    <t>Posible pérdida del certificado de acreditación debido al incumplimiento en los resultados de la autoevaluación de acreditación, que refleje un retroceso en el mejoramiento continuo de los procesos</t>
  </si>
  <si>
    <t>GESTIÓN DE LA INFORMACIÓN TIC</t>
  </si>
  <si>
    <t>Semestralmente</t>
  </si>
  <si>
    <t>Favorecimiento a terceros en la evaluación técnica que se realiza a los oferentes en procesos precontractuales relacionados a impresos y comunicaciones.</t>
  </si>
  <si>
    <t xml:space="preserve">
Porcentaje de evaluaciones técnicas realizadas</t>
  </si>
  <si>
    <t xml:space="preserve">Fortalecimiento de imagen Institucional
Número de notas positivas publicadas en medios/Número de notas negativas </t>
  </si>
  <si>
    <t xml:space="preserve">Larga estancia de Pacientes en Abandono social por  falta de gestión social </t>
  </si>
  <si>
    <t>Semestral
Cada 2 meses</t>
  </si>
  <si>
    <t xml:space="preserve">Plataforma Secop II ID de Publicación </t>
  </si>
  <si>
    <t>Director de contratación-Profesional</t>
  </si>
  <si>
    <t xml:space="preserve">Registro de consultas de listas restrictivas
Muestreo Verificación jurídica lista de chequeo  donde se evidencia los antecedentes y Cámara de Comercio 
Soportes de capacitación en PAAC y código de integridad y procedimientos de contratación  
</t>
  </si>
  <si>
    <t xml:space="preserve">Informes  finales allegados/ contratos terminados </t>
  </si>
  <si>
    <t xml:space="preserve">El  profesional de liquidación realiza la verificación de saldos presupuestales vs contratos de prestación de servicios que finalizaron y cuenten con recursos para realizar la respectiva liquidación o reintegro.
</t>
  </si>
  <si>
    <t xml:space="preserve">Registro de consultas de listas restrictivas
Muestreo  Verificación jurídica lista de chequeo  donde se evidencia los antecedentes y Cámara de Comercio 
Soportes de capacitación en PAAC y código de integridad y procedimientos de contratación  
</t>
  </si>
  <si>
    <t xml:space="preserve">Base de Datos del proceso precontractual CPS y Bienes y Servicios
Base de datos de la gestión contractual novedades  
Reporte sivicof mensual     </t>
  </si>
  <si>
    <t xml:space="preserve">Falta de identificación oportuna de factores de riesgo de abandono
Falta de reporte oportuno por parte del área asistencial a trabajo social 
Falta de documento de identidad por parte de los pacientes en riesgo de abandono o en abandono social  y falta de consecución  recursos económicos para el trámite y de renovación de cedula.
 Por volumen de pacientes y actividades que no permiten realizar reconocimiento detallado de los casos </t>
  </si>
  <si>
    <t>Incumplimiento de metas y objetivos estratégicos de la entidad.
Investigación por parte de entes de control y sanciones disciplinarias.
Las mediciones de la encuesta dé un resultado insatisfactorio y que se vean afectadas las comunicaciones al interior y/o exterior de la organización.
Hallazgos de auditorias internas o externas.</t>
  </si>
  <si>
    <t>Semanalmente</t>
  </si>
  <si>
    <t>Profesional Especializado Comunicación interna</t>
  </si>
  <si>
    <t>Número de colaboradores con información según encuesta / número total de colaboradores encuestados</t>
  </si>
  <si>
    <t xml:space="preserve">Desconocimiento de los canales internos de comunicación.
Desconocimiento de los lineamientos internas de la Oficina Asesora de Comunicaciones.
Falta de socialización de los canales de comunicación.
Falta de recursos y herramientas tecnológicas para comunicación.
</t>
  </si>
  <si>
    <t>Posibilidad de una identificación parcial del incumplimiento de las condiciones mínimas  de habilitación requeridas según la resolución 3100 debido a la a la ausencia de un diagnóstico.</t>
  </si>
  <si>
    <t>Mantener la acreditación
Calificación mayor o igual a 3.0 en la autoevaluación de acreditación.</t>
  </si>
  <si>
    <t xml:space="preserve">1. Sanciones administrativas a la institución
</t>
  </si>
  <si>
    <t>Número de inventarios de control de vacunas que coinciden / Número de inventarios de control de vacunas realizados</t>
  </si>
  <si>
    <t>1. Actas y listados de asistencia
2. Actas o formatos establecidos
3. Matriz de seguimiento de Inducción y Certificados</t>
  </si>
  <si>
    <t>1. Cada vez que se inicia un contrato o se realiza una adición al mismo.
2. Mensual
3. Mensual</t>
  </si>
  <si>
    <t>1. Líder del proceso
2. Líderes de componente y apoyos profesionales
Líder del proceso</t>
  </si>
  <si>
    <t>Acta de socialización del protocolo
Lista de chequeo al cumplimiento del protocolo</t>
  </si>
  <si>
    <t>Pérdida de vacunas</t>
  </si>
  <si>
    <t>1. Falta de registro en los ingresos de los lotes de vacunaci´no 
Error en el procedimiento de dilución de la vacuna.
2. Error en el registro de la vacuna en las planillas omitiendo alguna(s) dosis aplicadas.
3. Pérdida de la cadena de frío por error de procedimiento</t>
  </si>
  <si>
    <t>Diario, semanal y mensual</t>
  </si>
  <si>
    <t>• Error en la solicitud.
• Error en la digitación de datos en el sistema de información.
• Error en la toma del examen.
• Error en la transcripción de resultados.
• Incumplimiento de tiempos de respuesta.
• Errores en la interpretación de resultados.</t>
  </si>
  <si>
    <t xml:space="preserve">
1. Desconocimiento de metodos para el control y seguimiento de contratos 
2. Falta de divulgación y socialización de los procedimientos 
3, Inadecuadas herramientas de gestión, registro y verificación de ejecución de contratación.
</t>
  </si>
  <si>
    <t xml:space="preserve">
 Inoportunidad en la solicitud  de la necesidad por parte del supervisor 
No cumplimiento de los requisitos mínimos de contracción por parte de los oferentes.
 No recepción de ofertas/ declaratoria de desierta en los términos establecidos por la entidad 
</t>
  </si>
  <si>
    <t>Acreditación</t>
  </si>
  <si>
    <t>Cirugía</t>
  </si>
  <si>
    <t>Incumplimiento normativo por parte del Proceso de Gestión Ambiental</t>
  </si>
  <si>
    <t xml:space="preserve"> Falta de apropiación de la Política Ambiental por parte de usuarios y colaboradores.</t>
  </si>
  <si>
    <t>Suceso de seguridad (incidentes) para los colaboradores y/o gestores externos que manipulan los residuos
Hallazgos de auditorias internas y externas
Afectación del recurso suelo y agua,
Aumento en el consumo  de energía y agua
Demandas
Sanciones</t>
  </si>
  <si>
    <t xml:space="preserve"> Multas y sanciones asociadas al incumplimiento normativo frente a  vertimientos y emsiones atmosfericas, cerramiento del establecimiento, accidentes asociados al manejo interno de residuos. 
  </t>
  </si>
  <si>
    <t xml:space="preserve">1. Matriz de cumplimiento normativo (anual)
2. Lista de chequeo de verificación (trimestrales)
3. Plan de mejora de unidad asistencial e informes de caracterización de vertimientos  de laboratorio(anual).
4. Estudio de emisiones atmosfericas en las calderas ubicadas en las unidades de la Subred Sur  (Anual).
5.Resgistro de Publicidad Exterior Visual. ( cada cuatro años a partir de notificación por parte de la Secretaria Distrital de Ambiente.)
</t>
  </si>
  <si>
    <t xml:space="preserve">1. El Profesional de apoyo actualizará la Matriz de cumplimiento normativo  
2, Los referentes ambientales encargados de las unidades, trimestralmente realizarán auditorías internas mediante listas de verificación para evaluar el desempeño ambiental por servicios según programación establecida. Ante desviaciones encontradas se tomara las acciones correspondientes.
3. El proceso de Gestión Ambiental anualmente solicitará mediante un contratista especializado el estudio de caracterización de vertimientos de  cada una de las unidades asistenciales que componen la Subred Integrada de Servicios de Salud Sur E.S.E; en caso de que los limites permisibles de los parámetros  se hayan superado, los referentes ambientales  formularán y aplicaran planes de mejora y acciones correctivas dentro del alcance del proceso de Gestion Ambiental, como establecimiento de contenedores especiales para residuos peligrosos en caso de ser requerido.
4.El proceso de Gestión Ambiental anualmente solicitará mediante un contratista especializado el estudio de emisiones atmosfericas en las unidades que cuenten con fuentes fijas de emisiones atmosfericas (calderas, mayores a 10 BHP)
5. Realizar el Registro de Publicidad  Exterior Visual de los avisos de las unidades de servicio de salud de la Subred Sur.
</t>
  </si>
  <si>
    <t xml:space="preserve">Los referentes ambientales en cargados de las unidades, trimestralmente realizan capacitaciones sobre Política ambiental, programas contenidos en el Plan  Institucional de Gestion Ambiental  y  el  Plan de Gestion Integral de Residuos Hospitalarios , gestión adecuada de residuos a los colaboradores según programación establecida así como al personal de servicios generales ( protocolos de movimiento interno de residuos por parte del tercerizado), aplicando  postest para medición de conocimiento. Así mismo, los referentes ambientales aplican trimestralmente listas de verificación para evaluar el desempeño ambiental por servicios según programación establecida. 
 Ante desviaciones encontradas se tomara las acciones correspondientes.
</t>
  </si>
  <si>
    <t>1. Capacitaciones listados de asistencia, postest, (trimestral)
2. Lista de chequeo de verificación (trimestrales)
3. Indicadores de Consumo</t>
  </si>
  <si>
    <t>Como evidencia se cuenta con el seguimiento del Plan de Mantenimiento preventivo de infraestructura, Reportes de mantenimiento generados en mesa de ayuda. 
Correos eletronicos , de solicitudes de materiales  de forma oportuna para atender las necesidades
Adicionalmente se cuenta con los informes diarios diligenciados por el personal de mantenimiento formato GA-MAN-FT-03-V1; Las rutinas diarias realizadas por los tecnicos electricos Formato GA-MAN-FT-08-V1 donde se fortalece el control a equipos industriales y estado del Manifull.</t>
  </si>
  <si>
    <t>1. Formato revision equipo industrial.
2. Reportes de mantenimientos emitidos por la empresa que tiene el contrato.
3. Hoja de vida del equipos industrial actualizada.
3. Informe de supervisión y verificación de cumplimiento de contrato.</t>
  </si>
  <si>
    <t>1.(No. de  funcionarios, contratistas y proveedores  socializados /No. Total de  funcionarios, contratistas y proveedores proyectados )*100
2.  % de adherencia trimestral por Subred
3. Consumo per cápita de agua (m3/persona) en el periodo
4. Consumo per cápita de energía (KW/persona) en el periodo</t>
  </si>
  <si>
    <t>1. % de cumplimiento normativo por la Subred Sur.</t>
  </si>
  <si>
    <t>Incumplimiento  de los Planes de Bienestar e Incentivos, Capacitación y Seguridad y Salud en el Trabajo
Falta de Diagnostico de necesidades yu expectativas</t>
  </si>
  <si>
    <t>Los profesionales de Talento Humano de cada una de las líneas, anualmente, verifican que la construcción de los planes responda a las necesidades de los servidores públicos y contratistas. Lo anterior con base en la priorización de los resultados del diagnóstico con las diferentes fuentes de información. Posteriormente, los planes son validados por la Dirección de Gestión de Talento Humano y el Comité de Gestión y Desempeño Institucional.
Realizar seguimiento mensual en la ficha del Indicador de cumplimiento del plan por el responsable y trimestralmente por parte del Director de Gestión del Talento Humano.</t>
  </si>
  <si>
    <t xml:space="preserve">
BIENESTAR, CAPACITACIÓN, SEGURIDAD Y SALUD EN EL TRABAJO.
Total de actividades realizadas *100/ Total de actividades programadas
</t>
  </si>
  <si>
    <t>Mensual 
Semestral y Anual</t>
  </si>
  <si>
    <t>Sanciones legales.  
Detrimento patrimonial. 
Perdida de confiabilidad en el proceso de líquidación</t>
  </si>
  <si>
    <t>Realizar Liquidación de Factores Salariales, Prestacionales, Parafiscales y Patronales que no correspondan al servidor público por el empleo que desempeña o factores asociados a las novedades, generando beneficios o afectación económica que no corresponden a valores reales.</t>
  </si>
  <si>
    <t>Registro erroneo de los reportes de novedades de nómina con beneficio a un servidor Público o Tercero.
Falta de revisión previa de las novedades que se ingresan al Software de nómina.</t>
  </si>
  <si>
    <t>Los técnicos de nomina revisan las novedades que ingresan en medio Físico o Magnético que ingresen con el lleno de requisitos; ingresan la Novedad y verifican en el Software que corresponda a la reportada, en los casos que no sea viable ajustar el error con los usuarios de nómina se solicita por mesa de ayuda a Sistemas la corrección.
El profesional  Responsable del proceso de nómina , liquida las novedades y verifica cada una de las novedades ,liquida prenomina, revisa y ajusta lo que corresponda y procede a liquidar nuevamente.
El Director de Gestión de Talento Humano, verifica por muestreo las novedades con el profesional responsable del proceso y ordena ajustar en los acasos que amerite o liquidar nomina definitiva.</t>
  </si>
  <si>
    <t>Novedades de Nómina
Mesas de Ayuda a Sistemas
Nómina definitiva</t>
  </si>
  <si>
    <t xml:space="preserve">Numero de Novedades incluidas en nómina que correspondan a cada servidor público  *100/ Total de Novedades recibidas e ingresadas en el Software de Nómina en el periodo </t>
  </si>
  <si>
    <t>Desconocimiento de normatividad aplicable a la entidad.
Prácticas inadecuadas de segregación de residuos, 
Vertimientos y emisiones fuera de parametros permisibles.
Desconocimiento por parte de los colaboradores  de los residuos generados y el manejo que de los mismos al interior de las unidades 
Elementos publicitarios como vallas y avisos sin registro y autorizacion previa de la autoridad ambiental.</t>
  </si>
  <si>
    <t xml:space="preserve">1.  Falta de alertas periódicas a Talento Humano y Contratación de OPS solicitando información sobre servidores públicos con novedad de retiro de la Entidad.
2. Desactualización de los inventarios registrados en el sistema de información, módulo de activos fijos.   
3.Carencia de pólizas de alto riesgo que aseguren los elementos devolutivos de la propiedad, planta y equipo en póliza todo riesgo.  
4. Procedimientos desactualizados y no alineados a la normatividad vigente.
5. Baja cobertura de difusión frente a la responsabilidad de los servidores públicos en el cuidado, custodia y buen manejo de los bienes encomendados.
</t>
  </si>
  <si>
    <t xml:space="preserve">Posibilidad de ocasionar una lesión o daño al colaborador y/o usuario por fallas en la infraestructura. </t>
  </si>
  <si>
    <t xml:space="preserve">Incorporación de equipos biomédicos que no cumplen con las especificaciones técnicas solicitadas durante la etapa de recepción del equipo según protocolos internos </t>
  </si>
  <si>
    <t>Falta de aplicación del formato establecido para la recepción de equipos y que no se verifique la ficha técnica durante la recepción</t>
  </si>
  <si>
    <t xml:space="preserve">Falta de capacitación del personal sobre el uso de los equipos 
No adherencia de la capacitación sobre el adecuado uso de equipos </t>
  </si>
  <si>
    <t xml:space="preserve">1. Equipo Industrial fuera de funcionamiento.
2. Falta de Mantenimiento oportuno a los equipos industriales.
3. Mal servicio de las empresas del distrito que suminstran el servicio inicial.
4. Corte excesivo del servicio por parte de la empresa (Enel-Codensa, Acueducto).
</t>
  </si>
  <si>
    <t>El equipo de tecnología biomédica elabora el plan de mantenimiento preventivo de equipos biomédicos con su respectivo cronograma, mensualmente se realiza seguimiento a la ejecución y cumplimiento del plan con registro en la matriz de inventarios de equipos biomédicos, corroborando los reportes de servicio técnico; de acuerdo con los resultados obtenidos se toman las medidad necesarias. Como evidencia se cuenta con Plan de trabajo de mantenimiento preventivo, Reportes de mantenimiento y el reporte de Eventos adversos asociado a tecnología biomédica.</t>
  </si>
  <si>
    <t xml:space="preserve">El equipo biomédico diligencia los formatos de verificación para incorporación de tecnología biomédica "Lista de chequeo documental de tecnología biomédica" y "Recepción técnica y entrega de equipos biomédicos", cada vez que ingresa un equipo a las instalaciones de la entidad.  Posterior entregan al área de almacen un acta de recibido a satisfacción con los documentos que soportan la forma de adquisición del equipo. Ante desviaciones de no cumplimiento de las caracteristicas técnicas NO se recibe el equipo y se registra en el acta de recepción. </t>
  </si>
  <si>
    <t xml:space="preserve">Desde el subproceso de tecnología biomédica en articulación con las empresas tercerizadas se relizan capacitaciones periódicas en el buen uso de tecnología biomédica y rondas de seguridad mensuales donde se verifica el buen estado y funcionamiento de los equipos.
</t>
  </si>
  <si>
    <t xml:space="preserve">Los profesionales del subproceso de mantenimiento de infraestructura, mensualmente y con el fin de garantizar la ejecución del Plan de Mantenimiento preventivo de infraestructura, realizan seguimiento al cumplimiento del  cronograma de mantenimiento por USS, igualmente realiza el seguimiento y cierre a las necesidades de infraestructura  o mobiliario notificadas a través de mesa de ayuda, en caso de encontrarse desviaciones se informará al líder del subproceso de mantenimiento de infraestructura para la toma de decisiones correspondientes. Como evidencia se cuenta con el seguimiento del Plan de Mantenimiento preventivo de infraestructura, reportes de mantenimiento generados en mesa de ayuda. </t>
  </si>
  <si>
    <t>Lideres de infraestructura</t>
  </si>
  <si>
    <t>Líder tecnología Biomédica</t>
  </si>
  <si>
    <t>Líder activos fijos</t>
  </si>
  <si>
    <t>Subgerencia de servicios de salud
Dirección de Talento Humano (SST)</t>
  </si>
  <si>
    <t>Total de documentos normalizados
Total de documento solicitados en el periodo *100</t>
  </si>
  <si>
    <t>Perdida documental de archivos físicos y Electrónicos</t>
  </si>
  <si>
    <t xml:space="preserve">Al momento del ingreso de nuevos colaboradores y durante el proceso de inducción.
Durante el proceso de atención o procesos administrativos que se lleven a cabo
Cuando se presente o radique una necesidad documental 
Cuando los lideres de procesos no identifiquen o gestionen las nesecidades de creacion o actualizacion documental </t>
  </si>
  <si>
    <t xml:space="preserve">Falta de adherencia a los procedimientos  establecidos  para el manejo de la Documentacion  fisica  y de la informacion Electronica
Falta de cultura archivística en la entidad
Incumplimiento del proceso técnico para transferencias documentales 
</t>
  </si>
  <si>
    <t xml:space="preserve">Posibilidad de errores en las actividades por desconocimiento del personal frente a nuevos procesos, debido a la inoportunidad en  normalización o actualización documental </t>
  </si>
  <si>
    <t>Profesional Administrativa-Control Documental</t>
  </si>
  <si>
    <t>Resultado indicador control documental
Informe de la Línea Control Documental</t>
  </si>
  <si>
    <t>El encargado de la línea de Control documental de la Oficina de Calidad realiza la planeación mensual de los documentos a normalizar acorde a las solicitudes realizadas por los procesos,  posterior a la publicación se retroalimenta a los lideres de los procesos para la socialización del mismo. De esta manera se emite un informe mensual donde se evidencian los resultados del indicador asociado a la gestión de normalización de los documentos.</t>
  </si>
  <si>
    <t xml:space="preserve">Matriz de cumplimiento de las trasferencias documentales y correos electrónicos de las transferencias con la acta de recibo.  
Acta, post-test y medición de la adherencia de la capacitación </t>
  </si>
  <si>
    <t xml:space="preserve">Por parte de los auxiliares de estantería se realiza la verificación de las transferencias documentales en el cumplimiento de los procesos técnicos capacitados. El profesional referente de gestión documental realiza la revisión de la implementación de Tabla de retención documental en la elaboración del FUID Formato único de inventario documental. 
El equipo de gestión documental liderado por el referente de gestión documental, realiza la capacitación por parte del personal técnico sobre el instructivo de organización de archivos de gestión e implementación Tablas de retención documental. Las capacitaciones se efectúan una vez al mes. Evidencia: Acta, post-test y medición de la adherencia de la capacitación.
Se realiza capacitación y entrenamiento del Gestor Documental a los productores documentales de la entidad en el manejo de la herramienta "Gestor Documental de la Entidad".  Las capacitaciones se efectúan dos veces al mes y es de responsabilidad del equipo de gestión documental liderado por el referente de gestión documental. Evidencia: Acta, post-test y medición de la adherencia de la capacitación </t>
  </si>
  <si>
    <t>Administración de archivos</t>
  </si>
  <si>
    <t>Incremento de eventos generadores de daño antijurídico</t>
  </si>
  <si>
    <t xml:space="preserve">Fallas en la red
Daño de equipos 
Falta de talento humano (Tecnólogo y/o Radiólogo) 
Falta de adherencia a los procedimientos 
</t>
  </si>
  <si>
    <t>Talento Humano desmotivado, insatisfecho,  desactualizado, con niveles de accidentalidad y ausentismo que afectan el desempeño de funciones y /o actividades</t>
  </si>
  <si>
    <t>Afectación de la continuidad en la prestación del servicio derivadas del mal uso del equipo biomédico</t>
  </si>
  <si>
    <t>Cobertura insuficiente de la comunicación interna dentro de la institución</t>
  </si>
  <si>
    <t xml:space="preserve">Mediante la implementación de  SSL estándar de seguridad global se permite la transferencia de datos cifrados entre un navegador y un servidor WEB. Al Implementar el protocolo SSL en nuestros servidores WEB se proporciona una conexión cifrada de datos entre el navegador desde donde se acceso la pagina WEB de la Subred Sur y el servidor WEB donde se alojan los servicios que el portal WEB de la Subred Sur proporciona, disminuyendo el robo y/o manipulación de información confidencial por parte de delincuentes informáticos. 
La implementación de los Firewalls dispositivos de seguridad perimetral de la red corporativa de la Subred Sur E.S.E., los cuales funcionan como los vigilantes electrónicos que aprueban o niegan el ingreso a nuestros sistemas de información WEB. Estos dispositivos trabajan en varias capas de la red TCP/IP permitiendo controles a nivel de Red, Transporte y Aplicación. Esto permite tener un ambiente más seguro de trabajo con los datos que circulan por la red corporativa de nuestra entidad.
Estos dispositivos poseen software que identifica software malicioso, mensajes que contienen gusanos o caballos de troya que se instalan en los sistemas de las entidades, para realizar ataques a sistemas de información con el objetivo de realizar sabotajes, parada de la operación e inclusive secuestro de información por la cual exigen dinero para su restauración. Los Firewall solicitados, permitirán elevar los controles requeridos para que la información de la entidad este segura, disponible y sin alteraciones los 365 días del año. Estos firewalls trabajan con un esquema de licencias anuales similar a los productos de antivirus del mercado. 
Estos dispositivos pueden controlar las direcciones IP que pueden acceder a la red corporativa, las aplicaciones que se pueden ejecutar desde la WEB, las páginas a las cuales se puede acceder desde la red corporativa hacia internet y filtrar el tráfico de aplicaciones de ocio, videojuegos en línea, páginas ilegales, etc. que no son parte de las funciones misionales de la entidad. En dichas páginas existen muchos programas que contienen virus y otra serie de programas que buscan causar daños en los computadores y servidores donde se descargan y ejecutan.
Una correcta configuración de los dispositivos(capacitación y transferencia de conocimiento) y unas buenas practicas de administración de la seguridad en la conectividad de la entidad permitirá asegurar la funcionalidad de los sistemas WEB de la entidad. y todos los eventos o sucesos identificados serán analizados por el referente de seguridad de la información. </t>
  </si>
  <si>
    <t>El Referente del Subproceso de Gestión de la Información realiza seguimiento a la información publicada en el link de transparencia correspondiente a 193 ítems (administrativa, financiera, jurídica entre otras) con el objetivo de verificar el cumplimiento a la ley 1712 de 2014. La actividad se hace en dos vías: 1. Lista de chequeo en la cual se verifica si todos los ítems de la norma se encuentran publicados de manera satisfactoria 2. Una vez se realiza la lista de chequeo y se verifica el cumplimiento, se remite oficio a cada uno de los responsables el cual contiene los pantallazos de la revisión realizada y se incluye observación si se está o no cumpliendo con la norma, con el objetivo que el Responsable subsane el cargue de la información</t>
  </si>
  <si>
    <t>El abogado verifica que la información registrada sea coherente con las matrices de seguimiento, controlando la supervisión del vencimiento de términos.  Lo anterior, con base en el registro permanente de la información en  las matrices de seguimiento diseñadas en Excel  y/o plataforma de información correspondiente para cada acción judicial.  Si se generan desviaciones, se alerta al Jefe de la Oficina Asesora Jurídica.
El profesional realiza el seguimiento a cada proceso en el cumplimiento de términos establecidos en el procedimiento de pago de sentencias. Así mismo , se efectúa seguimiento a los pagos reportados por el área de tesorería comparando el reporte con la matriz de seguimiento. Si se generan desviaciones, se alerta al Jefe de la Oficina Asesora Jurídica.</t>
  </si>
  <si>
    <t xml:space="preserve">
Los profesionales de  la Oficina Asesora Juridica socializan, semestralmente en el Comité de Conciliación, el comportamiento de las demandas con resultados de tendencia, con el objeto que esta información se difunda a los procesos y/o direcciones en el marco de generación de cultura de prevención. Al final de la difusión, se efectúa la evaluación de conocimiento de la jornada adelantada que posteriormente es tabulada para verificar la adherencia del conocimiento. Así mismo se socializan los documentos de la jornada.
Los profesionales de  la Oficina Asesora Juridica semestralmente realizan la difusión de la Política de Prevención del Daño Antijurídico, mediante estrategias que apunten a prevenir o mitigar los eventos generados del daño antijurídico. Al final de la difusión, se efectúa la evaluación de conocimiento de la jornada adelantada que posteriormente es tabulada para verificar la adherencia del conocimiento.</t>
  </si>
  <si>
    <t>Capacitación a supervisores - semestral
Cada 2 meses correos electrónicos de solicitud entrega de informes finales a los supervisores - Matriz de seguimiento
Verificación al seguimiento de informes emitidos por los supervisores</t>
  </si>
  <si>
    <t xml:space="preserve">El Profesional aprueba y el Director de Contratación avala mediante flujo de aprobación el contrato, los documentos cargados en la plataforma Secop II tanto el contrato principal como las novedades contractuales, se realiza constantemente en cada uno de las etapas del proceso de contratación. En la parte precontractual se evidencia la trazabilidad de las acciones por las partes en la Plataforma y en la parte contractual  se evidencia las  modificaciones y aprobación de las garantías. suscritas por las partes. </t>
  </si>
  <si>
    <t>Informe sobre  reintegros de dinero por liquidación de contratos de prestación de servicios .</t>
  </si>
  <si>
    <t xml:space="preserve">Plataforma Secop II  ID PUBLICACION
Evidencia por Secop II la aprobación de las Garantías
Evidencia por Secop II Designación del supervisor 
</t>
  </si>
  <si>
    <t xml:space="preserve">Revisar mensualmente que los casos de seguridad del paciente reportados, hayan sido analizados dentro de los términos de oportunidad establecidos, para ello la Jefe de Seguridad del paciente, valida dentro de la herramienta que existan los soportes del análisis, clasificación y establecimiento de acciones de mejora en los casos que se requiera y se registra en la matriz de seguimiento. Dicha información es reportada en le Comité de seguridad del paciente.
Verificación mensual de que las acciones definidas dentro del plan de acción se hayan efectuado oportunamente. </t>
  </si>
  <si>
    <t>El referente de seguridad del paciente realizará aplicación de la metodología AMFE acorde a cronograma establecido y realizará un informe frente a las acciones preventivas instauradas a partir de lo evidenciado.</t>
  </si>
  <si>
    <t>Referentes Técnicos</t>
  </si>
  <si>
    <t>1. Lista de chequeo de correcta aplicación de medicamentos. 
2. Lista de asistencia a socializaciones de resultados</t>
  </si>
  <si>
    <t>1. Las referentes de servicio o la persona asignada por unidad aplicará lista de chequeo del registro clínico de administración de medicamentos, de forma mensual realizando la retroalimentación del personal y entregando la información como insumo prioritario de análisis para el mejoramiento de la calidad. 
2. La  referente de enfermería Subred realizará informe trimestral del cumplimiento y adherencia del personal a los registros clínicos, con el fin de fortalecer el mejoramiento de  los servicios, la calidad de la atención, la satisfacción del usuario.</t>
  </si>
  <si>
    <t>1. Personal de enfermería identifica riesgo de caída de paciente a través de la aplicación de la escala de riesgo de caída del sistema de información. 
2. Seguridad al paciente realiza seguimiento a través de medición de la adherencia a la buena práctica de prevención de caídas y realiza informe. 
3. Análisis de eventos adversos de caídas 
4. Referentes técnicos de enfermería realizan plan de mejoramiento y seguimiento a las acciones planteadas</t>
  </si>
  <si>
    <t>1. Mediante cronograma de capacitaciones en guía técnica 
2. Acciones de mejoramiento a resultado de medición de adherencia de la guía y socialización de resultados. 
3. Seguimiento al  Registro de control de dispositivos intravasculares y sonda vesicales</t>
  </si>
  <si>
    <t xml:space="preserve">1. Informe trimestral de adherencia a guías por parte de la oficina de calidad de la subred sur.
2. Listado de asistencia a socialización de guías de manejo. 
3. Soportes de simulacros de código rojo. </t>
  </si>
  <si>
    <t>1. Seguimiento al plan de mejoramiento de las auditoria de adherencia cuando se encuentre desviaciones. 
2. Socializar guía y proceso al equipo de trabajo. 
3. Realizar simulacros de código rojo.</t>
  </si>
  <si>
    <t>Referentes Técnicos / Oficina asesora de gerencia</t>
  </si>
  <si>
    <t>1. Lista de chequeo del correcto diligenciamiento de la historia clínica de forma aleatoria 
2. Informe auditorias Mentoring, Auditorias de Adherencia a GPC  
3. Listado de asistencia y actas de socializaciones realizadas al personal asistencial.</t>
  </si>
  <si>
    <t>1. Auditorias mentoring y seguimiento a planes de mejoramiento si aplican. 
2. Aplicación de listas de chequeo de auditorias 
3. Socialización de resultados de auditoria en diferentes espacios de comunicación.</t>
  </si>
  <si>
    <t xml:space="preserve">El profesional de enlace y/o coordinador  de urgencias , referente de Enfermeria, realizara Inducción a puesto de trabajo que incluye socialización de procesos y procedimientos de Urgencias 
Se realizará seguimiento por parte de la Dirección de urgencias y/o al profesional que delegue la Dirección a las actividades que desarrollan  los profesionales durante la clasificación del triage y así mismo análisis de los datos obtenidos en la oportunidad del  triage II, seguimiento que se realizada de manera trimestral </t>
  </si>
  <si>
    <t xml:space="preserve">
1.Los Químicos farmacéuticos realizan controles aleatorios al sistema Dinámica Gerencial vs. el inventario físico, con el fin de detectar faltantes y medicamentos próximos a vencer, para  evidenciar la necesidad de la farmacia, si se presentan inconsistencias se reporta a la Dirección de servicios complementarios con el fin de tomar acciones correctivas. 
2.Los regentes del servicio de farmacia, se encargara de diligenciar el registro de demanda insatisfecha, con el fin de suplir la necesidad de entrega de medicamentos en un tiempo no mayor a 48 horas.  </t>
  </si>
  <si>
    <t>Los Líderes del proceso y los Líderes de componente y apoyos profesionales,  permanentemente Informan y aclaran técnica y conceptualmente las actividades contratadas para unificar criterios, y realizan revisión de los productos con los cuales se cumplen las obligaciones de los contratos antes de formalizar su entrega a la entidad contratante. En el caso del PSPIC, a este procedimiento se denomina preauditoría. En el caso del contrato con la EAPB se hace una revisión previa de la información a reportar en los indicadores y se valida con el referente de la aseguradora.
El Líder del proceso hace seguimiento a que todos los contratistas que ingresan a efectuar labores relacionadas con el proceso, efectúen el curso de Inducción Subred Integrada de Servicios de Salud Sur ESE durante el primer mes de vinculación contractual. Para ello, se tiene una matriz con la información de cada contratista, la verificación de fechas y se cuenta como soporte con la certificación expedida por MAO y  entregada por el contratista.</t>
  </si>
  <si>
    <t>1. Coordinador programa PAI Subred Sur
2. Profesional en enfermería
3. Técnico auxiliar en enfermería
4. Vacunador</t>
  </si>
  <si>
    <t>Registro del formato de recepción técnica.
Kardex diario del vacunador
Registro de arqueos semanales
Registro de formato de movimientos de biológicos
Registro de limpieza y desinfección
Registro de arqueos en caliente
Registro de verificación de temperatura y alerta de empresa monitoreo</t>
  </si>
  <si>
    <t>El técnico auxiliar en enfermería encargado de la recepción de los lotes de vacunación efectúa dos conteos: conteo en Secretaria de Salud y conteo en el cuarto frio de biológicos. para ello, registra en el formato de recepción técnica y en el inventario valorizado que es firmado por las dos partes. Así mismo diligencia en la plataforma dinámica, en la bodega DH58 (medicamentos biológicos)
Para la distribución desde el centro de acopio a los centros de atención, el técnico auxiliar en enfermería descarga desde la bodega DH58 a cada una de las Subbodegas, y en ese caso, el técnico receptor aprueba la recepción con la firma del documento de recepción técnica.
El vacunador lleva registro de los biológicos diariamente en el kardex de control de nevera a termo y termo a nevera.
El Coordinador de vacunación, efectúa arqueo semanal del inventario. Para ello, hace un cruce del el registro de dosis aplicadas y el kardex diario de cada uno de los centros de atención.
El Coordinador de vacunación, diligencia el Formato de movimientos de biológicos mensual los 5 primeros días del mes siguiente que contiene todos los movimientos de las vacunas y lo reporta junto con el consolidado de las dosis aplicadas durante el mes.
Diariamente se realiza proceso de limpieza y desinfección de los elementos de la cadena de frío de los biológicos.
El profesional en enfermería asistencial mensuales efectúa arqueos de los inventarios en caliente a todos los centros de atención.
Respecto a la cadena de frio, en la mañana y en la tarde todos los equipo de refrigeración son verificados en lo correspondiente a la temperatura. Se registra la toma de temperatura en formato digital o físico. Adicionalmente, hay un monitoreo remoto 7x24 y en caso de desviaciones, se genera alerta mediante llamada telefónica por parte de la empresa contratada para tal fin.</t>
  </si>
  <si>
    <t>Diagnósticos de necesidades e informe
Planes de Bienestar e Incentivos, Capacitación y Seguridad y en el Trabajo
Actas de Comité de Gestión y Desempeño Institucional
Ficha del indicador de cada Plan
Informe  trimestral y anual  de Gestión de  cada Plan</t>
  </si>
  <si>
    <t>Desde los lideres de cada una de las líneas del área financiera, implementar estrategias de socialización al personal a cargo del Código de Integridad y lucha contra la corrupción (preventivo) , se realizara la divulgación de los canales de denuncia de actos de Corrupción en las carteleras de la Subred Sur  y puntos de atención de la entidad (Preventivo) y en la pagina web. 
Desde la Dirección  Realizar socializaciones  a los colaboradores de la Subred Sur sobre el manual de contratación, Manual de Supervisión e Interventoría  con el propósito de fortalecer la gestión contractual de la Entidad. Así mismo socializar y realizar evolución de adherencia de Manual de Ingresos de la entidad GF-GGI-CAR-MA-01 V1, de la política de Anticorrupción y Antisoborno. (Preventivo).   
Verificar la aplicación de los puntos de control establecidos en los procedimientos e instructivos existentes. (Preventivo)
Verificar la eficacia y eficiencia de los instrumentos técnicos (procedimientos, instructivos o formatos, entre otros) para prevenir, identificar y tratar el conflicto de interés al interior de la Subred  (Preventivo).
Adelantar las investigaciones disciplinarias de conformidad con la Ley 734 de 2002. (Detectivo)</t>
  </si>
  <si>
    <t>Matriz de canales internos de comunicación.
Matriz de envíos masivos.</t>
  </si>
  <si>
    <t xml:space="preserve">Se designa un profesional especializado en comunicación interna que con el equipo de la Oficina Asesora de Comunicaciones, realiza seguimiento a los envíos masivos de acuerdo a la Matriz de Canales Internos semanalmente donde se verifica el cumplimiento a la planeación que tiene cada canal. Además, se realiza programación semanal de información relevante institucional a socializar que es monitoreada  por el profesional especializado desde su cumplimiento en tiempos de acuerdo a la necesidad y la priorización de información institucional a divulgar. </t>
  </si>
  <si>
    <t># Numero de Historias laborales deterioradas o perdidas / Total de las historias laborales de la entidad en custodia de la Direccion de Talento Humano 
Total de líneas de trabajo que cumplen con los lineamientos de la Tablas de Retención Documental*100/Total de líneas de trabajo  de Gestión de Talento Humano</t>
  </si>
  <si>
    <t>No de consultas del muestreo en las listas restrictivas/Muestreo aleatorio de las listas restrictivas</t>
  </si>
  <si>
    <t>No de Necesidades realizadas/No necesidades radicadas</t>
  </si>
  <si>
    <t>Gestión de Urgencias</t>
  </si>
  <si>
    <t>GESTIÓN DOCUMENTAL</t>
  </si>
  <si>
    <t>PARTICIPACIÓN COMUNITARIA Y SERVICIO AL CIUDADANO</t>
  </si>
  <si>
    <t>GESTIÓN DEL CONOCIMIENTO</t>
  </si>
  <si>
    <t>GESTIÓN DE SERVICIOS HOSPITALARIOS</t>
  </si>
  <si>
    <t xml:space="preserve">Planeación </t>
  </si>
  <si>
    <t>Tecnología de Información y Comunicación en Salud</t>
  </si>
  <si>
    <t>Información y análisis de la información</t>
  </si>
  <si>
    <t>Probabilidad de un generar un impacto ambiental fuera de los paramentros establecidos en la politica ambiental de la entidad</t>
  </si>
  <si>
    <t>Posibillidad de fallas en los equipos industruales que afecnten la continuidad en la prestación de los servicios</t>
  </si>
  <si>
    <t xml:space="preserve">
1. Detrimento patrimonial.
2. Investigaciones y sanciones administrativas, disciplinarias o fiscales.
3. Cero reposiciones de los elementos perdidos lo cual podría ocasionar traumas en la prestación de servicios de salud.
4. Acudir a otros mecanismos como arriendos y comodatos para suplir las necesidades de los activos con perdida especialmente en equipos biomédicos.
5. Afectación negativa de imagen institucional.</t>
  </si>
  <si>
    <t>Falta de contrato de mantenimiento preventivo con repuestos de baja rotación o importados</t>
  </si>
  <si>
    <t xml:space="preserve">Afectación en la prestación de los servicios.
</t>
  </si>
  <si>
    <t>Referente Operativo Equipo Industrial
Referente Administrativo Equipo Industrial</t>
  </si>
  <si>
    <t>1. Revisión de los equipos industriales efectuados por parte del téncicos designados y coordinado por el referente operativo a cago de los equipos industriales.
2. Grarantizar los mantenimientos continuos preventivos y/o correctivos necesarios de los equipos industriales por parte del referente operativo a cargo de los equipos insustriales.
3. Verificación de cumplimiento de los  contratos de equipos industriales a cargo de la referente administrativa del equipo industrial.</t>
  </si>
  <si>
    <t>Luz María Cotrina Romero - Referente de Direccionamiento Estratégico -2020.
Marcela Cárdenas- Referente Riesgos</t>
  </si>
  <si>
    <t>Gloria Libia Polania Aguillon
Jefe de Oficina Asesora de Desarrollo Institucional</t>
  </si>
  <si>
    <t>Consolidado y Revisado por:</t>
  </si>
  <si>
    <t>Lideres de Procesos</t>
  </si>
  <si>
    <t>Numero de mantenimientos ejecutados / Numero de mantenimientos programados * 100</t>
  </si>
  <si>
    <t>La Jefe de la Oficina Asesora Jurídica valida de manera permanente las contestaciones realizadas por parte de los profesionales que integran la Oficina. Las contestaciones reposan en el archivo físico de la Oficina. Cuando se identifique inconsistencias en los conceptos emitidos se realizará devolución del documento para su subsanación.
La Jefe de la Oficina Asesora Jurídica valida de manera permanente los actos administrativos (resoluciones) y oficios emitidos por la Gerencia. Cuando se identifique inconsistencias en los actos administrativos (resoluciones) y oficios emitidos por la Gerencia, se realizará devolución del documento para su subsanación.  El registro del control documental se observa de manera física en el libro radicador.</t>
  </si>
  <si>
    <t>Demora en la entrega de los informes finales por parte del supervisor para liquidación del contrato y liberar saldos comprometidos no ejecutados en contratos finalizados.</t>
  </si>
  <si>
    <t xml:space="preserve">Celebración del contrato sin el lleno de requisitos de perfeccionamiento y legalización del contrato para el beneficio de un tercero </t>
  </si>
  <si>
    <t xml:space="preserve">Utilizar a la entidad como instrumento para la canalización de recursos hacia la realización de actividades de financiamiento al terrorismo u ocultamiento de activos provenientes de actividades ilícitas </t>
  </si>
  <si>
    <t>total de eventos adversos detectados y gestionados
total de eventos adversos detectados  *100</t>
  </si>
  <si>
    <t>El colaborador asignado recibe la necesidad/novedad contractual y la registra con fecha en base de datos y verifica su diligenciamiento, en el caso de presentar falencias es devuelto. Verificada la información empieza el tramite precontractual o novedad contractual. El colaborador asignado reporta en Sivicof contratos principales y de novedades contractuales vs Secop II 
Novedades contractuales son notificadas mediante registro en base de datos y comunicación física por parte de los supervisores y  se verifica con la matriz contractual.
* Con la necesidad inicial hasta que surte el proceso de contratación - matriz de seguimiento  de necesidades contratos de Bienes y servicios
* Con la novedad contractual  se verifica el informe parcial para contratos de Bienes y servicios- se registra en la matriz de seguimiento contractual y en Secop II
* En persona natural desde que llega el requerimiento hasta la suscripción del contrato en Secop II</t>
  </si>
  <si>
    <t xml:space="preserve">Profesional de contratación asignado realiza la verificación  jurídica de los criterios preventivos a la corrupción revisando  (antecedentes, Cámara de Comercio)  registrando en la lista de chequeo  requisitos de verificación jurídica 
Profesional asignado realizara dos capacitaciones como mínimo al año sobre Plan anticorrupción y atención al ciudadano y sobre el código de integridad y buen gobierno, y en las acciones de prevención a la corrupción en los procedimientos de contratación y en las responsabilidades que se derivan de las obligaciones contractuales.
</t>
  </si>
  <si>
    <t>El Auxiliar registra cada vez que se requiere un préstamo de historia laboral en la Planilla de control en Excel para préstamos de hojas de vida, dando cumplimiento al procedimiento de historias laborales  (PROCEDIMIENTO CONSULTA Y PRÉSTAMO DE DOCUMENTOS GI-GDO-PR-07 V2), así mismo se cuenta con un libro en el cual se registra de manera manual el préstamo de expediente, área responsable, fecha de préstamo, fecha de devolución  y responsable de préstamo. El profesional de la línea de trabajo de Gestion de Historia Laborales, realiza el reporte de fallas en la infraestructura, redes eléctricas e hidráulicas que puedan llegar a afectar el archivo de historias laborales.
.</t>
  </si>
  <si>
    <t>Planillas de control de prestamos de hojas de vida
Libro radicador de prestamo de documentos , ingreso y salida de correspondencia.
Reporte de fallas en la infraestructura
Informe semestral y anual</t>
  </si>
  <si>
    <t>Afectación en la prestación de servicios de salud asociado  al mal funcionamiento de equipos biomédicos. (USS Urbanas y Rurales)</t>
  </si>
  <si>
    <t xml:space="preserve">Usuario desorientado y/o  desinformado por  causas inherentes  al proceso de participación </t>
  </si>
  <si>
    <t xml:space="preserve">Inadecuado e incompleto registro de las atenciones  del paciente en los servicios de hospitalización en la historia clínica  
</t>
  </si>
  <si>
    <t>Favorecimiento propio o a terceros en la supervisión de contratos de bienes o servicios y/o OPS en la Dirección Hospitalaria</t>
  </si>
  <si>
    <t>Inoportunidad en la entrega de medicamentos que puedan afectar el desarrollo institucional o prestación de servicios de  salud del usuario (Unidades de servicios Rurales y Urbanas)</t>
  </si>
  <si>
    <t>Inatención de pacientes en laboratorio, gastroenterología , hemodinámica, cardiología, patología y radiología por errores de identificación y/o preparación del paciente (USS Urbanas y Rurales)</t>
  </si>
  <si>
    <t>La Oficina de Gestión de Conocimiento presenta al profesional de enlace, el formato de evaluación del escenario de practica y realiza visita de evaluación bajo criterios del mismo.</t>
  </si>
  <si>
    <t>El profesional designado por la oficina diligencia, bajo los lineamientos de asignación de cupos y capacidad instalada habilitada por servicios, el formato y toma decisiones para la asignación de cupos por programas académicos e institución educativa</t>
  </si>
  <si>
    <t>El profesional de apoyo de la Oficina de Gestión del Conocimiento, de la gestión y alcance de los proyectos en ejecución revisará el estado de gestión del proyecto.</t>
  </si>
  <si>
    <t>El profesional de apoyo de la Oficina de Gestión del Conocimiento realizará seguimiento a proyectos de innovación en ejecución de acuerdo a la lista de chequeo y previo registro institucional de la innovación.</t>
  </si>
  <si>
    <t>El profesional de la Oficina de Gestión del Conocimiento aplicará un detector de plagio a los protocolos postulados al Comité de Ética de Investigación.</t>
  </si>
  <si>
    <t>No quede incluida o claramente definida la necesidad de adquisición y contratación en el plan de adquisiciones</t>
  </si>
  <si>
    <t>Apropiación para sí mismo o para terceros, del dinero en efectivo recaudado en las cajas como pago por la prestación de los servicios de salud.</t>
  </si>
  <si>
    <t>Agenda colaborativa de innovación, actas de Comité de Investigación y Ética, Registro de aprobación de productos de innovación GC-INV-FT-09 V1</t>
  </si>
  <si>
    <t>Actas de Comités docencia servicios, actas de Comité de Investigación</t>
  </si>
  <si>
    <t>Soporte físico de autoevaluación</t>
  </si>
  <si>
    <t xml:space="preserve">EL Referente de la Oficina de Participación gestiona el apoyo logístico para el cumplimiento de las actividades, de igual manera realiza un diagnostico de necesidades logísticas, para el desarrollo de  las mismas y  realiza seguimiento a la base social. </t>
  </si>
  <si>
    <t>Extremo</t>
  </si>
  <si>
    <t>EL Referente de Servicio al ciudadano realizara el seguimiento al cumplimiento de los tiempos establecidos en el procedimiento PS-SC-GSS-PR-01 V2 Población con baja red de apoyo o en situación de abandono, a los casos de larga instancia, de acuerdo a los resultados se realizaran las acciones correctivas a lugar.</t>
  </si>
  <si>
    <t xml:space="preserve">Inadecuada toma de decisiones estructuradas de proyectos de investigación que afecten la gestión eficientemente. </t>
  </si>
  <si>
    <t>Debilidad en las competencias de seguimiento y control  de los supervisores</t>
  </si>
  <si>
    <t xml:space="preserve">La Dirección de Contratación convoca a capacitación a los supervisores y a los  poyos de la supervisión 2 veces al año mediante correo electrónico, con el fin de fortalecer sus competencias, con evidencia de capacitación, listas de asistencia y la adherencia de conocimientos.  
La Dirección brinda permanentemente asesorías en el transcurso de la ejecución del contrato.
El profesional notifica a  los supervisores de contratos terminados con el fin de que alleguen los informes finales cada 2 meses mediante correo electrónico. Si al tercer requerimiento al supervisor no  se entrega los informes finales, se informará a la Oficina de Control Interno Disciplinario para que se encargue del proceso correspondiente según su competencia.
</t>
  </si>
  <si>
    <t>* No se cuenta con personal suficiente para realizar el cargue de los contratos de forma oportuna y  continua en el aplicativo de secop.
Debilidad en la velocidad de la Banda ancha del internet
* Alto volumen de contratos.
* Fallas en la plataforma secop.
*Desconocimiento de la ley 1150 de 2007,decreto 4170 de 2011 y decreto 1510 de 2013.
*Debilidad en el cargue de los contratos o novedades con sus soportes  en el aplicativo SECOP.</t>
  </si>
  <si>
    <t xml:space="preserve">El profesional de contratación asignado consulta las listas restrictivas del total de oferentes presentados para contratar en los diferentes procesos, mediante la verificación del software contratado para tal fin, dejando evidencia  en el reporte, compromiso anticorrupción CO-CBS-FT- 31 V1 y en el diligenciamiento del formulario único de conocimiento persona natural y jurídica y Declaración de prevención de lavado de activos y la financiación del terrorismo - PM-GRI-FT-06l 
Profesional de contratación asignado realiza la verificación  jurídica de los criterios preventivos a la corrupción revisando  (antecedentes, Cámara de Comercio)  registrando en la lista de chequeo  requisitos de verificación jurídica 
Profesional asignado realizará dos capacitaciones como mínimo al año sobre Plan Anticorrupción y Atención al Ciudadano y sobre el código de integridad y buen gobierno, y en las acciones de prevención a la corrupción en los procedimientos de contratación y en las responsabilidades que se derivan de las obligaciones contractuales.
En el caso que se detecte situaciones positivas en la verificación del SARLAFT se notificará a las Entidades correspondientes internas y/o externas.
</t>
  </si>
  <si>
    <t>Demora en trámite de gestión contractual  y/o novedades contractuales que provoquen la descontinuidad del servicio</t>
  </si>
  <si>
    <t xml:space="preserve">Inoportunidad /omisión en la solicitud del Registro Presupuestal 
Deficiencias en la Aprobación de las Garantías 
Debilidad en el monitorio  de la Base de Datos de los contratos suscritos 
Desconocimiento de los Manuales, procedimientos y formatos asociados al proceso 
No adherencia  a los procedimientos establecidos 
</t>
  </si>
  <si>
    <t>El Auxiliar Administrativo proyecta la Designación del supervisor para la firma del Ordenador del Gasto y notifica al supervisor respectivo una vez se haya verificado que reúne los requisitos legales de Registro presupuestal y aprobación de las Garantías. En línea con lo anterior,  los profesionales designados verifican las Garantías y el Director aprueba las Garantías en la plataforma Secop II evidenciado la trazabilidad que permite mitigar el riesgo sin los requisitos de legalización para iniciar la ejecución del contrato.
Los profesionales asignados realizan la socialización de Manuales, procedimientos, formatos  con el fin de afianzar los conocimientos que permita mejorar la estructuración de los procesos , periodicidad semestral</t>
  </si>
  <si>
    <t xml:space="preserve">* Debilidad en existencias de piezas comunicativas dentro de las móviles que indiquen a los usuarios que el servicio  es gratuito.
* Débil conocimiento de tratamiento y responsabilidades de los colaboradores de SIRC - APH , ante situaciones de Corrupción </t>
  </si>
  <si>
    <t>1. El servicio de Radiología debe garantizar el cumplimiento de los estándares de oportunidad establecidos, para el servicio de urgencias y hospitalización será de 1 hora con respuesta de lectura  máxima de 3 horas y para la toma de exámenes ambulatorios según orden médica no debe superar las 72 horas y la entrega de lectura 48 horas.  Este proceso lo realiza el apoyo profesional a la Dirección de Servicios Complementarios para los Servicios Tercerizados, mediante el seguimiento de las fichas de los indicadores de oportunidad por cada tipo de examen, y por servicio, es decir, urgencias, hospitalización y consulta externa; estos indicadores tienen una periodicidad mensual.
2. El profesional designado (Ing. Biomédico) debe realizar seguimiento y control de los mantenimientos preventivos del servicio.  Este proceso lo realiza el apoyo profesional a la Dirección de Servicios Complementarios para los Servicios Tercerizados, realizando seguimiento al cronograma que el mismo servicio entrega al iniciar la operación, y dependiendo de la periodicidad establecida para los mantenimientos preventivos, se realiza la verificación del cumplimiento de los mismos. Esta actividad se encuentra enlazada a la certificación de la factura mensual y así validar el cumplimiento de una de las actividades del contrato.</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</si>
  <si>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Organizacional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</si>
  <si>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Porcentaje de cumplimiento del indicador</t>
  </si>
  <si>
    <t xml:space="preserve">MATERIALIZACIÓN
(SI / NO) </t>
  </si>
  <si>
    <t xml:space="preserve">Indicador 1 
5/20*100=25%
Indicador 2
1/1*10 = 100% </t>
  </si>
  <si>
    <t xml:space="preserve">Se ha realizado seguimiento a la contratación de Capital Salud  y FFDS,  que representan el 70% de la facturación mensual por venta de servicios de salud en la institución. De igual manera, se realizó seguimiento a contratación con las EPS Famisanar, Nueva EPS y OIM, como  preámbulo de la nueva contratación.  
Se presentó informe de costos del año 2020 de acuerdo a la definido en la Resolución DDC 00003/2017 en su anexo 04, donde se establece  la relación de costos  frente a los ingresos para unidades de negocios con sus centros de costos. </t>
  </si>
  <si>
    <t>Proyecto Danubio: 59%
Proyecto Manuela Beltrán: 70%
Proyecto Candelaria: 60%
Proyecto CAPS Tunal: 45%
Proyecto Urgencias Tunal: 56%
Proyecto Usme: 88% (Fase Pre-construcción)
Proyecto Meissen: 74%</t>
  </si>
  <si>
    <t xml:space="preserve">Desde el Subproceso de Gestión de proyectos, se  realizó seguimiento a los cronogramas de los convenios los cuales fue necesario actualizar en el mes de enero y febrero de 2021 y presentados en comité operativo.  
Adicionamente, se elaboraron y radicaron en SDS los informes de seguimiento a la ejecución de  los convenios interadministrativos </t>
  </si>
  <si>
    <t>El profesional de la Oficina Asesora de Desarrollo Institucional asignado da cumplimiento a la normatividad vigente, realizando el reporte de operaciones en efectivo superiores a $5,000,000 millones de pesos, reportes realizados ante la UIAF.</t>
  </si>
  <si>
    <t xml:space="preserve">*Durante el mes de febrero se realiza cambio del referente de Control documental.
*Como tarea inicial solicitada desde la Gerencia, se realiza un diagnostico general de la documentación y  mediante comunicado DIR-90 del 22 de febrero se envía según cronograma establecido dicho diagnostico preliminar a cada uno de los líderes de los veinte (20)  procesos para realizar una revisión integral de la documentación y su alineación con la nueva plataforma estratégica.
*Se inicia trabajo con cada una de las líneas que según diagnostico cuentan con documentos pendientes de normalizar de meses anteriores, para establecer compromisos de normalización. 
*Durante del mes de marzo se inicia la normalización y publicación de la documentación pendiente de meses anteriores, así como la recibida durante el mes. 
</t>
  </si>
  <si>
    <t xml:space="preserve">228/337 Se adjunta ficha del indicador e informe de control documental trimestre </t>
  </si>
  <si>
    <t>IMPACTO RIESGO RESIDUAL
2</t>
  </si>
  <si>
    <t>PROBABILIDAD RIESGO RESIDUAL
2</t>
  </si>
  <si>
    <t>El profesional de seguridad de la información monitoreo los logs de los sistemas de seguridad perimetral, analizando los diferentes eventos que se han presentado durante la vigencia. Se realiza seguimiento a la disponibilidad de la infraestructura tecnológica de la entidad y la disponibilidad de acceso a los sistemas de información misionales.</t>
  </si>
  <si>
    <t>Se cuenta con el certificado SSL durante el 100% de los días del primer trimestre, se evidencio una disponibilidad del 99% de los servicios durante la vigencia, se realizaron ventanas de mantenimiento para la actualización del sistema de información dinámica, se migro a una nueva versión el servicio de correo institucional. Se detectó ataques de spam y denegación del servicio a los servicios de correo institucional, los cuales fueron subsanados mediante la implementación del nuevo servicio de correo, la instalación de los módulos de fail2ban y la actualización de los paquetes de seguridad de los sistemas de seguridad perimetral Pfsense.
Se configuro el certificado SSL en el servidor de correo institucional y en el portal WEB de la institución para la vigencia 2021.                               Ataque de SPAM que coloco el dominio Subredsur.gov.co en blacklist temporalemente                                             Los controles realizados controlan los ataques de denegación de servicio y aíslan el correo SPAM. El sitio WEB de la Subred Sur y el correo institucional tienen aseguradas las conexiones desde internet a través del SSL.</t>
  </si>
  <si>
    <t>Mensualmente se realiza el seguimiento al cumplimiento del link de transparencia de los 192 items desde el Subproceso de Gestión de la Información en calidad de primera línea de seguimiento</t>
  </si>
  <si>
    <t>Se remite adjunto listas de chequeo de los meses de enero a marzo de 2021</t>
  </si>
  <si>
    <t>Durante el primer trimeste del 2021 se realizaron diferentes intervenciones en las sedes y/o Unidades (USS Destino, USS Vista Hermosa,  Paraíso - La estrella - Casa de teja - Manuela Beltrán - Jerusalén - Sierra morena - Candelaria - San isidro - Vista Hermosa - El Carmen - Meissen - Abraham Lincoln - Medicina Interna - San Benito. Puntos COVID-19, Santa Librada, Vista Hermosa , Tunal, Abraham Lincoln y coliseo del parque El Tunal, entre otras, con el propósito de revisar todo lo relacionado con imagen institucional y llevar un control en la matriz de imagen, para este corte se cierra con un porcentaje de cumplimiento del 62% de la meta planteada para la vigencia, de esta manera se trabajó siempre por tomar acciones correctivas frente a lo encontrado. Además,se realizó seguimiento a las publicaciones realizadas por los diferentes medios de comunicación y redes sociales  todos los días y las 24 horas del día, dejando una relación de notas positivas (170) y negativas (1)  en los formatos de monitoreo de medios que para el primer trimestre, resultado favorable para el fortalecimiento de la imagen institucional.</t>
  </si>
  <si>
    <t>En el primer trimestre de 2021 se realizaron diferentes estrategias para contrarrestar el riesgo de cobertura insuficiente de la comunicación interna dentro de la institución, algunas de ellas fueron:
• Divulgación permanente de acuerdo a la matriz de los canales de comunicación socializando más de 150 piezas e información relacionada con temas de interés como encuesta de síntomas, sinergia PQRS, semana en imágenes, Jornada Donación de Sangre UMHES El Tunal, Censo talento humano en salud y servicio de apoyo, Alerta Bogotá, Censo Covid-19 para vacunación colaboradores de la Subred Integrada de Servicios de Salud Sur E.S.E e Información de ventana de mantenimiento (sistemas) entre otros temas.
• Se fortalecieron las estrategias gerenciales desde la ejecución de la estrategia interna “Le Ponemos el Corazón” con el envío de 5 ediciones.
• Se lideraron estrategias de comunicación digital para el cliente interno usando las redes sociales como: Propósitos de corazón, una estrategia que se envió a través de vídeos y fondos de escritorio, donde se promovía que los colaboradores hicieran compromisos para el 2021.
• Se acompañó reuniones internas de equipo de trabajo de la Subred divulgando pautas para fortalecer las habilidades comunicativas, entre ellos los profesionales de enlace y la Subgerencia de Servicios de Salud.
• Se envió información de interés general a los profesionales de enlace para socializar internamente con sus equipos de trabajo sobre temas como comunicación asertiva y flujo de información.
• Se ejecutaron estrategias internas que permitieran la comunicación en doble vía entre la alta dirección y los colaboradores destacando 4 eventos de la mano con el gerente en la UMHES Meissen.
Además, se trabajó por mejorar la cobertura de los canales de comunicación internos, pasamos de tener 910 cuentas de correo electrónico institucional en diciembre del 2020, a 1.252 cuentas en el primer trimestre de 2021. También, en los mismos periodos, pasamos de tener 4.200 a 5.380 correos personales. Para el caso de la red social WhatsApp se realizó una depuración de contactos que ya no pertenecían a la institución, quedando con 422 personas en los grupos internos. 
Finalmente, se debe resaltar que la encuesta interna de comunicaciones, será aplicada en el mes de abril.</t>
  </si>
  <si>
    <t>De enero a marzo la Oficina Asesora de Comunicaciones no tuvo ningún contrato directo a cargo, por lo que no se realizaron verificaciones de criterios habilitantes técnicos evitando de esta manera favorecer a terceros.</t>
  </si>
  <si>
    <t>Durante el primer trimestre de 2021, se realizó la autoevaluación de los escenarios de práctica formativa de Vista Hermosa y Tunjuelito para evidenciar el cumplimiento de los requisitos normativos y definir las posibles acciones de cumplimiento a los mismos con base en el Acuerdo 003 de 2003 del Ministerio de Salud</t>
  </si>
  <si>
    <t>Con base en la matriz definida, se inició el ejercicio de revisión de la capacidad académica instalada contra la posible oferta de cupos para la vigencia 2021-II, en la medida que las rotaciones corresponden al primero y segundo periodo del año. Como en 2020, por la Pandemia COVID-19, no fue posible hacer este ejercicio previo, siguiendo los comportamientos históricos se autorizó el ingreso de estudiantes de pregrado a partir de marzo de 2021. Sin embargo, se tienen los datos de los años  2018, 2019 y 2020</t>
  </si>
  <si>
    <t>Durante el I trimestre de 2021 se realizaron  5 Comité de Ética en Investigación. En ellos  se presentaron 15 protocolos de los cuales fueron armonizables en el ejercicio del CEI</t>
  </si>
  <si>
    <t>Durante el I trimestre de 2021 se realizaron  5 Comité de Ética en Investigación. En ellos  se presentaron 15 protocolos de los cuales 5 eran potenciales productos de innovación</t>
  </si>
  <si>
    <t>Durante el I trimestre de 2021 se presentaron 15 protocolos. Se elaboró un documento preliminar antiplagio y se hizo prueba piloto con un software oficial a 2 de los mismos</t>
  </si>
  <si>
    <t>Desde la oficina de Servicio al ciudadano se realiza convocatoria en el mes de marzo para la realización del curso de Integridad, trasparencia y lucha contra la corrupción, dictado por el Departamento administratico de la función pública, con un cumplimiento de cobertura del 100% del equipo de Participación comunitaria y Servicio al Ciudadano.
Se capacitó al equipo de informadores en el manual de servicio al ciudadano y se realizó  aclaración de novedades en el servicio con el fin de brindar una orientacion adecuada al usuario.  
No se recepcionaron PQRS ni notificaciones de control interno deciplinario  por situaciones relacionadas con recibimiento de dádivas.
Se realizan reuniones de articulación con la dirección de ambulatorios con el fin de optimizar los tiempos de atención de los usuarios en consulta externa.</t>
  </si>
  <si>
    <t xml:space="preserve">Durante este primer  trimestre del año  2021, se realizan  capacitaciones sobre temas realcionados en el manual de servicio al ciudadano PSCSC-ACC-MA-01-V3,  novedades del servicio, atención a poblaciones diferenciales, para brindar una adecuada información a la ciudadania que se acerca a recibir nuestros servicios. Reuniones de Fortalecimiento Técnico a Auxiliares Administrativos de Servicio al Ciudadano fecha: 17 y 18 de Febrero de 2021 ,   17 y 18 de Marzo  de 2021. 
 </t>
  </si>
  <si>
    <t xml:space="preserve">La referente de PQRS realiza seguimiento de manera diaria al Sistema Bogota te escucha a la semaforizaciòn de estado de vencimiento de las PQRS al inicio y terminaciòn de la jornada y de manera mensual se consolida la informaciòn arrojada por el reporte del Sistema, lo cual evidencia los tiempos de respuesta y se consigna informacion en el informe mensual radicado ante la Veeduria Distrital:  Desde el area PQRS, se mantiene el cumplimiento a la oportunidad de la respuesta, atendiendo Ley 1755 de 2015 y Decreto 491 de 2020, sobre el cual se da el 100% de cumplimiento a  la oportunidad. </t>
  </si>
  <si>
    <t>100%</t>
  </si>
  <si>
    <t xml:space="preserve">Se realiza seguimiento a la gestion de pacientes en abandono en la Subred integrada de Servicios de Salud Sur donde se evidencia que durante la vigencia iniciamos en el mes de enero con 14 usuarios e ingresaron 5 usuarios durante el primer trimestre.
Se gestionaron ubicaciones a centros de integración social o fundaciones privadas a 12 pacientes.
 Pendientes por ubicar al finalizar el mes de marzo 7 pacientes,  con un porcentaje de ubicacion 40,47, con gestion del 100% de los casos por parte de trabajo social . Los siete paciente  tiene seguimiento  y solicitud de ingreso a centros de protección de la Secretaría de Integración social. </t>
  </si>
  <si>
    <t>N/A
Semestral</t>
  </si>
  <si>
    <t xml:space="preserve">De acuerdo al seguimiento mensual realizado por el suproceso de Activos Fijos con relación al inventario devolutivo, se adjunta como soporte las comunicaciones enviadas a la Dirección de Talento Humano y a la Dirección de Contratación solicitando el reporte de los funcionarios y contratistas que se han retirado en los meses de enero, febrero y marzo de 2021, con las respectivas respuestas de los reportes indicados.
Así mismo, la profesional del subproceso de Activos Fijos realizó los inventarios aleatorios de los meses de enero, febrero y marzo de la vigencia fiscal. Como evidencia se cuenta con las actas de inventarios aleatorios. </t>
  </si>
  <si>
    <t>Se cumple con el 100% de los reportes enviados y recibidos de las personas retiradas de la Subred y los inventarios aleatorios de los meses de enero, febrero y marzo de 2021</t>
  </si>
  <si>
    <t xml:space="preserve">Se cumple con el 95% del plan de Mantenimiento Preventivo  equipos biomédicos </t>
  </si>
  <si>
    <t>Se dio cumplimiento al 99,6% de las actividades de mantenimiento preventivo del equipo industrial</t>
  </si>
  <si>
    <t>N/A
Anual</t>
  </si>
  <si>
    <t>Para el primer trimestre de 2021 se presentaron un total de 589 sucesos de seguridad de los cuales durante los meses de enero y febero se presentaron 197 eventos adversos analizados al 100 % en la metodologia de protocolo de Londres, para el mes de marzo se encuentran pendientes la realizacion de las unidades de analisis las cuales por cronograma se realizan la tercera semana de abril</t>
  </si>
  <si>
    <t>Se realizo cronograma de autoevaluciones para las sedes de la Subred Sur, acorde a lo estipulado por la resolucion 3100 de 2019, realizando las actividaes planeadas
teniendo en cuenta que la socializacion de los hallazgos de la auditoria de Tunal en el marco del proyecto Hospital Universitario se socializo a inicos del mes de abril, el plan de accion respectivo que se construte en conjunto con los lideres de los procesos se encuentra en construccion.</t>
  </si>
  <si>
    <t>Acorde al cronograma se tiene programado para el primer trimestre realizar la autoevaluacion de la Umhes TUNAl, y teniendo en cuanto el nivel de complejidad y el tamaño de la sede , la dedicacion del equipo fue exclusiva para este servicio</t>
  </si>
  <si>
    <t xml:space="preserve">Para la  vigencia 2021 la ejecución del PAMEC se dió inicio con la formulación de 152 acciones. 
Con el fin de continuar el  fortalecimiento del mejoramiento de la calidad a partir del segundo trimestre 2021 se desarrolla la actualización del enfoque: Gestión del PAMEC, la ruta crítica y consolidación de la Matriz de seguimiento del mismo.
</t>
  </si>
  <si>
    <t>Para el primer trimestre de 2021 se plantea 30 acciones dentro de la matriz PAMEC las cuales se ejecutan en su totalidad</t>
  </si>
  <si>
    <t xml:space="preserve">En los meses de enero y febrero del 2021  se dio terminacion a la autoevaluacion de acreditacion para la Subred que inicio en el mes de noviembre del 2020. Esta actividad que fue un ejercicio participativo con la totalidad de los equipos de mejoramiento primarios, de autoevaluacion y de mejoramiento institucional, participaron aproximadamente entre 80 y 90 personas del nivel operativo, tactico y gerencial. 
Esta actividad se realizo en diferentes fasesactividad : autoevalaucion cualitativa que la descripcion de los avances de cada uno de los estandares trabajados desde la Subred; Autoevalaucion Cuantitativa en donde se califico el avance de cada estandar por medio de la hoja radar obteniedo una calificacion de 3,19 para la autoevaluacion Subred y 3,21 en la autoevalaucion de las Unidades Acreditadas. Cumpliendo con la meta definida para este riesgo.
Se anexa presentacion  de socializacion de los resultados de la autoevaluacion Subred y de Unidades Acreditadas  en el comite de Calidad  del mes de febrero del año en curso  (/Anexo 1)  y acta de comite (Anexo 2).
</t>
  </si>
  <si>
    <t xml:space="preserve"> se continua con el mantenimiento del proceso de ACreditacion con la generacion de planes de mejoramiento de las Oportunidades de mejora formuladas por el ente acreditador en el mes de diciembre del 2020, las cuales se encuetran matriculadas en el aplicativo in house para esta finalidad (utilitario) , asi como la formulacion de planes de mejoramiento de las oportunidades de mejora de la autoevalauciòn, priorizadas por la metodologia de riesgo, costo y volumen, las cuales tambien se encuetran en el utilitario matriculadas. 
Se continua con la ejecuciòn del plan de trabajo definido para el mantenimiento del proceso de Acreditacion (Se anexa plan de trabajo con seguimiento a corte del primer trimestre del 2021). (anexo 3)</t>
  </si>
  <si>
    <t>Se realiza la validacion de los sucesos de seguridad acorde al control establecido donde de manera mensual, se realiza a partir de la clasificación la identificación de los eventos adversos prevenibles y no prevenibles , los cuales fueron analizados al 100% resultados que fueron presentados en el comité de seguridad del paciente que se realiza de manera mensual</t>
  </si>
  <si>
    <t xml:space="preserve">1,La Direccion de contrtacion realizacion la capacitacion a supervisores y apoyos a la supervision  de contratos de  el 4 de marzo de 2020  de manera virtual, con llamados asistencia en temas  de normatividad en contratacion, responsbilidades, implentacion a Secop II (adjuntan soportes).
Se realizo capacitacion para los supervisores, profesionales de apoyo en cuanto al diligencimiento de formatos del Informe de actividades y el cargue al secop II,verifica mensualmente los informes de actividades  con las horas certificadas vs  valor hora/ honorarios mes  de tabla de honorarios ;  igualmente se capacito sobre ek diligenciamiento del formato de  Estudio de Necesidad  vs tabla de honorarios .
2.  solicitud de entrega de informes finales a  los superviores mediante  correo electronico </t>
  </si>
  <si>
    <t>el profesional identifica los s contratos finalizados  y o certificaciones de liberacion de saldos emitidos por el supervisor vs saldos presupuestales para el tramite de liquidacion o liberacion de saldos.  
CPS: Enero 19, Febrero 108, Marzo 1960 Total de 2087  $4.336.426.084 (muestra) 
Bienes y Servicios: enero 9, febrero 19, marzo 16 total de 44 $ 291,737,075
Gran total de  2131 informes recibidos/ certifados     valor total 4.528.001.433   (adjunta el informe de liquidaciones)</t>
  </si>
  <si>
    <t xml:space="preserve">La Direcccion de contratacion cuenta con la base de seguimiento de la etapa precontractual donde se evidencia  el estado de los contratos  de Bienes y servicios asi:  A corter 31 de marzo  se recibieron 121 Estudios de necesidad de lo s cuales  45 fueron ccontratados 13 en procesos de publicacion6 prrocesos desiertos 21 Estudios de Mercados  13 procesos devueltos y  formalizados y 13se encuentran en revision. 
Novedades contractuales  para Bienes y servicios   se solcitaron 313 modificacioneslas cuales fueron publicadas en Secop II y reportadas en Sivicof   Total    total 98+313/434  95%
Cps 3399 ctos nuevos y 4955 novedades contractuales  de vigencias 2020 y 2021 evidenciadas en Secop II y reportadas en Sivicof </t>
  </si>
  <si>
    <t xml:space="preserve">Para B y S El auxiliar administrativo notifica la designacicon al supervisor una vez aprobado las polizas en Secop II como se evidencia ,se adjunta lo Base con el Id de publicacion de contratos y registrados en Sivicof   enero  2, Febrero 11 Marzo 29 Total 42 ctos Cps  Publicacion de contratos vs lo reportado en Sivicof  Enero 114 Febrero 2852 Marzo 433 total 3399 GRAN TOTAL DE 3431
</t>
  </si>
  <si>
    <t>Análisis de la decisión ajustada a derecho, acorde al recaudo y valoración de pruebas,  por parte de la Jefe Oficina Control Interno Disciplinario.
 La Jefe Oficina Control Interno Disciplinario realiza el reparto rotativo a sustanciadores, para  revisión, seguimiento y control de las noticias disciplinarias.
No se materializó riesgo alguno para la oficina.</t>
  </si>
  <si>
    <t>Seguimiento y control de la base de datos
Semaforización de Terminos
Informes periodicos sobre el estado de los procesos 
De conformidad con informe periódico rendido por profesionales a la Jefe de Oficina, para el trimestre comprendido entre 1 de enero al 31 de marzo de 2021, se presentaron 128 procesos en etapa de evaluación a los chaules se les impartió oportunamente decisión correspondiente.
Los profesionales de la Oficina de Control Interno Disciplinario, disponen de base de datos actualizada con información de procesos, realizan revisión al cumplimiento de cada etapa e igualmente validan el control de confidencialidad de documentos generados para garantizar la reserva legal de las actuaciones.</t>
  </si>
  <si>
    <t xml:space="preserve">Seguimiento y control de la base de datos
Semaforización de Terminos
Informes periodicos sobre el estado de los procesos 
De conformidad con informe periódico rendido por profesionales a la Jefe de Oficina, para el trimestre comprendido entre 1 de enero al 31 de marzo de 2021, se adoptaron 365 decisiones con cumplimiento de requisitos legales y de transparencia, en los 339 procesos activos para la fecha de corte del informe.
</t>
  </si>
  <si>
    <t>La Direcccion de contratacion para los dos subprocesos cuenta con Bases de seguimiento contractual como insumo primario,  vs lo reportado en Sivicof.
Evidencia de la publicacion en secop II  vs sivicof 
  enero   febrero  marzo    total publicados y reportados en sivicof con su respectivo ID</t>
  </si>
  <si>
    <t xml:space="preserve">NO </t>
  </si>
  <si>
    <t xml:space="preserve">El profesional realiza la verificacion de requisitos minimos juridicos  - evaluacion que aparece cargada en Secop II y se registra en la lista de chequeo. 
La  Direccion de contratacion ha realizado las capacitaciones  a los supervisores y sus apoyos en temas de responsabilidades, obligaciones, corrupcion y sus procedimientos . igualemente, para los contratististas de Cps se le ha suministrado mediante correo electronico  la cartilla del Código Etica  como se evidencia en las lista de recibido del carnet instituconal y de la cartilla en mencion. </t>
  </si>
  <si>
    <t>MEDICIÓN SEMESTRAL</t>
  </si>
  <si>
    <t>PARA ESTE TRIMESTRE SE REMITIÓ CARTERA PARA APERTURA DE 1 NUEVO PROCESO, EL CUAL AL CUMPLIR LOS REQUISITOS ESTABLECIDOS EN EL MANUAL,  NO SE EFECTUÓ DEVOLUCIÓN. 
1 PROCESO REMITIDO Y UN APERTURADO AL CUMPLIR REQUISITOS CONTRA LISTA DE CHEQUEO</t>
  </si>
  <si>
    <t>DENTRO DEL I TRIMESTRE DEL AÑO EN CURSO SE VALIDARON DE MANERA PERMANENTE LAS CONTESTACIONES REALIZADAS POR PARTE DE LOS PROFESIONALES QUE INTEGRAN LA OFICINA A SU VEZ LAS CONTESTACIONES SON GUARDAS DE MANERA FÍSICA EN LA OFICINA, SUMADO A ESTO SE ADELANTO LA VERIFICACIÓN LAS RESOLUCIONES Y DE LOS OFICIOS QUE EMITIÓ LA GERENCIA. 
SE CONTINUA CON EL REGISTRO DEL CONTROL DOCUMENTAL DE MANERA FÍSICA EN EL LIBRO RADICADOR.</t>
  </si>
  <si>
    <t xml:space="preserve">Los profesionales de la Direccion relizan la verificacion de requisitos en cada uno se los subprocesos en Bienes Y Servicios parte precontractual y Cps en los documentos cargados por el contratista en Secop II.  Muestreo 11/11
El codigo de integridad se socializa a los contratistas una vez se les entrega el carnet institucional mediante correo electronico y  firma de planilla.
NO SE HA PODIDO REALIZAR LA VERIFICACION E LAS LISTAS RESTRICTIVAS </t>
  </si>
  <si>
    <t>Por una parte, se anota que la metodología definida por Colombia Compra Eficiente para las entidades del Distrito es con la cual se construye todos los años el Plan Anual de Adquisiciones. Por otra parte, se anota que se esta trabajando en un Procedimiento de Plan Anual de Adquisiciones, el cual se encuentra en proceso de normalización.
Se realizó seguimiento diario de los Estudios de Necesidad que se radican para iniciar Proceso de Contratación de acuerdo a lo proyectado en el Plan Anual de Adquisiciones, en los casos que se requirió inclusiones, modificaciones o eliminación de Procesos se ejecutó mediante solicitud escrita y firmada por el Jefe o Director de Oficina, así mismo se actualizaron las versiones correspondiente en la Página Web y por medio de la Plataforma SECOP II</t>
  </si>
  <si>
    <t>Porcentaje de cumplimiento POA: N/A para el trimestre</t>
  </si>
  <si>
    <t>1. Como actividad de autocontrol se aplican 326 listas de chequeo  encontrando que la adherencia a protocolo esta en 78% accesos intravasculares y la adherencia a cuidados cateteres urinarios esta en 74%, cabe mencionar que las listas de chequeo se hace contra paciente, no contra registro de historia clínica. (2 Archivos Excel)
2. Se plantea que la segunda evidencia de registro de historia clínica no aplica, dado que la verificación de puntos de autocontrol del riesgo se evidencia en la presencialidad en  los servicios.
3. Se adjunta informe de auditoría de autocontrol.
4. Se plantea que la segunda evidencia de registro de historia clínica no aplica, dado que la verificación de puntos de autocontrol del riesgo se evidencia en la presencialidad en  los servicios.
5. De acuerdo a reporte Comité de Infecciones del mes de marzo de 2021, se encuentra (ver dos presentaciones Power Point facilitados por programa de Infecciones de la Subred Sur.:
*Presentación de seguimiento a compromiso frente a Cateterismo urinario donde se evalúan 6 ítems, dos de los cuales tenían comportamiento negativo en el mes de enero y que mejoraron para el mes de febrero. El resto de ítems se mantiene dentro de los rangos normales de acuerdo a semaforización.
*Adherencia de Catéter Central con 83% de adherencia en UHMES Tunal y un 88% en UHMES en Meissen.
*Adherencia del I Trimestre a indicadores de Catéter Periférico en el mes de enero del 87%, en el mes de febrero del 84% y de un 77% en marzo.
*Adherencia en Subred Sur  en Urinario con un porcentaje de adherencia del 85% en el mes de enero y elevándose a 94% para el mes de febrero.
6. La tasa de incidencia de infecciones de torrente sanguíneo asociado a dispositivo que corresponde a una tasa de 13.19 se encuentra fuera de los parámetros estipulados por la SDS , ya que el límite es de 2.40. La tasa de incidencia de Infecciones del tracto urinario asociado a catéter con una tasa de 1.87 cumpliendo con la meta estipulada por la SDS de 2.40.
6. A partir de los resultados socializados por el programa de prevención de Infecciones, se proyecta la realización de mesas de análisis para el abordaje frente a hallazgos. Sujeto a dinámica institucional, se espera se lleva  cabo la mesa para el mes de mayo.</t>
  </si>
  <si>
    <t>SÍ</t>
  </si>
  <si>
    <t>1. Se hace entrega de Informe de auditoría de Adherencia a la Guía de Trabajo de parto I trimestre 2021  con un resultado del 91.2% con un nivel satisfactorio aplicado por la Oficina de Calidad.
2. y 3. Se adjuntan evidencias de capacitaciones por ginecobstetricia.</t>
  </si>
  <si>
    <t>1. Se efectuará por parte de oficina de Calidad  seguimiento al indicador de acuerdo a cronograma institucional en los meses de abril, julio, octubre y diciembre del periodo 2021, sin embargo las fechas son susceptibles de ser reajustadas de acuerdo al trabajo coordinado entre programas de Calidad siendo notificada a la Dirección Hospitalaria si se presentan cambios. Para este primer trimestre no se encontraba el indicador programado para ser auditado.</t>
  </si>
  <si>
    <t>1, Soporte de capacitación a supervisores y apoyos a la supervisión de contratos de bienes y servicios del miércoles 04 de marzo de 2021.
2. Para el periodo en referencia no se ha encontrado ninguna PQRS del asunto y por  tratarse de un riesgo por posible acto de corrupción  consultada la Oficina de control Interno Disciplinario en cuanto a las PQRS registradas en el Sistema Bogotá Te Escucha  por otras entidades  o Usuarios, informan que para el periodo no hay ninguna PQRS relacionada.</t>
  </si>
  <si>
    <t>se realiza el analisis del indicador de forma mensual midiendo tiempos de traslados segun solicitud (apoyo diagnostico, traslado de unidad e interconsulta) En el indicador se ha evidenciado que en promedio de traslado de las móviles entre las unidades teniendo en cuenta las horas pico, que el paciente queda en la camilla de la ambulancia para la realización de algunos apoyos diagnósticos.</t>
  </si>
  <si>
    <t>Primer trimestre: 1 dia</t>
  </si>
  <si>
    <t xml:space="preserve">*Se realiza actualizacion del procedimiento de triage el cual describe con mayor puntualidad todas las variebles para realizar una adecuada clasificación. 
*De manera mensual se realizan capacidataciones al personal de urgencias nuevo y antiguo, en donde se dan a conocer diferentes temas relevantes tanto institucionales como propios del servicio de urgencias. Estas son convocadas de manera presencial y virtual durante dos dias del mes, esto con el fin de mejorar la adherencia en el manejo a las diferentes patologias y por ende la oportuna atencion de lso pacientes clasificados como triage 2. Estas son organizadas por los coordinadores de urgencias de las unidades de El Tunal y Meissen, en donde con colaboración de los profesionales de enlace de las otras unidades en donde se presta la atencion de urgencias se convoca al mayor numero de profesinales. </t>
  </si>
  <si>
    <t>Enero: 21,34%
Febrero: 18.82%
Marzo:  21.65%</t>
  </si>
  <si>
    <t xml:space="preserve">Durante el primer trimestre del 2021 se realiza auditoria a 32 historias clinicas, con el fin de medir la adherencia a registros clinicos en donde se evidencia que solo el 19% del los profesionales evaluados cumplen con una adherencia mayor a 80% según los resultados arrojados, paro  lo cual se han establecido acciones de mejora en lo que incluye adicionalmente auditoria a la pertinencia medica la cual sera realizada por parte de los coordinadores de urgencias y asi mismo las capacitaciones y socializaciones que se han estado realizando durante los meses de enero, febrero y marzo. </t>
  </si>
  <si>
    <t>Primer trimestre: 75%</t>
  </si>
  <si>
    <t xml:space="preserve">En conjunto con la Subgerencia de prestacion de servicios se realiza seguimiento a toda solicitud realizada por las EPS y las diferentes instituciones a donde llegan las incapacidades y quienes solicitan la verificacion de dicha incapacidad presentada por el trabajador. Se realizan acciones como: 
*Verificacion en Historia Clinica del usuario 
*Comunicacion con los coordinadores de los servicios de urgencias para verificacion de la pertinencia de la misma 
En relacion a los resultados obtenidos para el primer trimestre, es de indicar que una vez realizada la verificaciones a las solicitudes para verificacion de incapacidades, se realiza la revision y seguimiento a 11 incapacidades en donde no se encuentra que estas hayan sido generadas sin pertinencia por parte del personal medico de la Subred Sur, sin embargo si se identificaron que estos documentos si eran falsas por parte de los mismos usuarios, como: 
1. Formato de incapacidad con nombre de otra Subred pero con unidad de servicio de salud de la Subred Sur 
2. No se encuentra registro de asistencia de la personal a la institucion en historia clinica electronica o fisica </t>
  </si>
  <si>
    <t>Primer trimestre: 0%</t>
  </si>
  <si>
    <t xml:space="preserve">Según programacion de matriz de  riesgo este indicador es de forma cuatrimestral, por tal motivo se llevara a cabo en el mes de abril con resultados para el mes de mayo. Esta trazabilidad se llevara a cabo por el lider del SIRC,  APH y su delegado </t>
  </si>
  <si>
    <t>I TRIMESTRE 2021</t>
  </si>
  <si>
    <t>En el I TRIMESTRE del año se realizaron los respectivos conteos aleatorios y conteos cíclicos por parte de los auxiliares y regentes de farmacia como medida de monitoreo permanente a los inventarios, de igual forma se realizó la planilla de Demanda insatisfecha tanto en el área hospitalaria como ambulatoria para la identificación oportuna de los usuarios que quedaron con pendientes por entregar haciendo seguimiento a la entrega efectiva en domicilio.
En el I TRIMESTRE del año se realizaron los respectivos conteos aleatorios y conteos cíclicos por parte de los auxiliares y regentes de farmacia como medida de monitoreo permanente a los inventarios, de igual forma se realizó la planilla de demanda insatisfecha tanto en el área hospitalaria como ambulatoria para la identificación oportuna de los usuarios que quedaron con pendientes por entregar haciendo seguimiento a la entrega efectiva en domicilio.  
Para el trimestre se solicitaron 274746 fórmulas de las cuales se entregaron complemente antes delas 48 horas 274379 entre los componentes hospitalarios y ambulatorios. 
En el componente ambulatorio las no entrega oportuna de las fórmulas pendientes al 100% obedece a razones propias del usuario el cual no es posible ubicar para concertar entrega de medicamentos en domicilio o el usurio decide el mismo reclamarlos de forma presencial pero no acude; en el componente hospitalario se debe a que hay medicamentos que se encuentran desabastecidos por el INVIMA o se encuentran agotados en el mercado, razón por la cual se acude a la prescripción de alternativas terapéuticas para dar de esta forma garantizar los tratamientos adecuados a los pacientes. 
 La Subred cuenta con 6 colaboradores motorizados para el traslado de medicamentos y dispositivos médicos tanto intrahospitalarios como domiciiarios, eto para dar respuesta a las necesidades de los usuarios.</t>
  </si>
  <si>
    <t>En el primer trimestre del año 2021 y dando continuidad a los estándares de acreditación priorizados en la Mesa de Equipo Primario de Mejoramiento de Imagenología - Terceros, se han realizado mesas de trabajo para inciar la medición de inatención de pacientes por malas preparaciones en los Servicios de Cardiología - Hemodinamia, Gastroenterología y Radiología e Imágenes Diagnósticas.  Las cuales se inciaran a medir desde el segundo trimestre del 2021.</t>
  </si>
  <si>
    <t>Laboratorio Clínico: Se realiza seguimiento a diligenciamiento de formato  de fallas activas y a formato de inasistencias . Anexo consolidado fallas activas reportadas 
Terceros: En el primer trimestre del año 2021 y dando continuidad a los estándares de acreditación priorizados en la Mesa de Equipo Primario de Mejoramiento de Imagenología - Terceros, se han realizado mesas de trabajo para inciar la medición de complicaciones en pacientes derivadas de los procedimientos que se realizan en los Servicios de Cardiología - Hemodinamia, Gastroenterología y Radiología e Imágenes Diagnósticas. Las cuales se inciaran a medir desde el segundo trimestre del 2021.</t>
  </si>
  <si>
    <t>Laboratorio Clínico: 50%
Terceros: 100%</t>
  </si>
  <si>
    <t>Laboratorio Clínico: 299/449110= 0.07% 
Terceros: NA</t>
  </si>
  <si>
    <t>Durante el primer trimestre 2021,  se realizaron actividades de induccion y reinduccion, capacitacion al equipo de rehabilitacion y profesionales de las UCI  de UMHES TUNAL Y MEISSEN</t>
  </si>
  <si>
    <t>I TRIMESTRE 2022</t>
  </si>
  <si>
    <t>Laboratorio Clínico: Durante el periodo no se reporta ningun evento reportado por mala entrega de resultados. Este riesgo se minimiza en Laboratorio Clinico porque los resultados se cargan directamente a la Historia Clinica a través de la interfaz entre los sistemas  .
Para el servivio de patologia se realiza seguimietno a  abase de datos diligenciada de entrega de reportes y no se reporta ningun eventyo por esta causa 
Terceros: En el primer trimestre del año 2021 se evidencia que la entrega de resultados correspondiente a los Servicios de Cardiología - Hemodinamia, Gastroenterología y Radiología e Imágenes Diagnósticas, se realiza directamente subiendo el reporte de los mismos (exámenes o procedimientos de cada servicio) a la historia clínica, de esta forma se evita la entrega de los resultados en físico y así evitar errores en el momento de la entrega. Sin embargo se han realizado mesas de trabajo para inciar la medición de estos eventos reportados por error en la entrega de un resultado, en los Servicios de Cardiología - Hemodinamia, Gastroenterología y Radiología e Imágenes Diagnósticas.  Las cuales se inciaran a medir desde el segundo trimestre del 2021.</t>
  </si>
  <si>
    <t>Laboratorio Clinico : 0/449110=0%
Patologia: 0/5040=0%
Terceros: NA</t>
  </si>
  <si>
    <t xml:space="preserve">Se realizo la verificación de las acciones  de inspeccion vigilancia y control desarrolladas por el equipo operativo mediante procesos de preauditoria, verificando que se cumplan con los criterios de calidad establecidos en los documentos tecnicos de la SDS, se realizo seguimiento simultaneo y retrospectivo de las acciones desarrolladas en cada una de las localidad de influencia de la Subred Integrada de Servcios de Salud Sur de manera aleatoria. 
La direccion de control interno solicito informacion al componente frente a la investigacion de 2 casos, se remitio la informacion correspondiente que se encuentran en proceso de revisión.
</t>
  </si>
  <si>
    <t>Procesos de preauditora: 100%
Seguimiento Calidad del Registro: 100%
Seguimiento retrospectivo, simultaneo y/o telefonico: 100%</t>
  </si>
  <si>
    <t>0/5.691 = 100%</t>
  </si>
  <si>
    <t>Se realizo proceso de preauditoria a los soportes y seguimientos al talento humano para la verificacion de los criterios de calidad  y cumplimiento a los lineamientos tecnicos para el periodo enero - febrero 2021 , el componente cuenta con soportes para el levantamiento de glosas tecnicas con aval de la secretaria de salud.
El valor de la glosa es parcial teniendo en cuenta que los espacios y/o procesos del plan de intervenciones colectivas se encuenran en proceso de lavanamiento de dicha glosa. Por lo tanto pueden presentarse cambios en la cifra y el indicador .
En relación a los demás contratos y convenios dependientes de la Dirección: Conv.18 (Materno Perinatal), Conv. 19 (Promoción y Mantenimiento), Conv. 29 (Nutrición), Conv. 30 (Cardio Cerbro Vascular y Metabólica) y Tuberculosis y Lepra; no existen incumplimiento en metas ni productos a las SDS, tampoco gestión de glosas; todo se ha ejecutado de acuerdo a cronograma, cumplimiento en la entrega de informes técnicos y financieros.</t>
  </si>
  <si>
    <t>$9.069.800 / $1.315.088.073 =0.6% (periodo enero - marzo 2021)</t>
  </si>
  <si>
    <t>El componente realizo cumplimiento de las acciones programadas por la secretaria distrital del salud el 0,3% de subejecucion corresponde a que no se conto con la papeleria y algunas actividades son a demanda. 
En relación a los convenios (18, 19, 29, 30) y contratos (Lepra y Tuberculosis) dependientes de la Dirección, no existe incumplimiento de productos ni metas, y los desembolsos por parte del FFDS se han ejecutado de acuerdo a cronograma, conforme a los informes entregados.</t>
  </si>
  <si>
    <t>$12.828.042/$1.315.088.073 =0.3%</t>
  </si>
  <si>
    <t>No se presentaron casos de riesgo publico reportados por el talento humano del componente de vigilancia en salud ambiental del periodo enero a marzo 2021</t>
  </si>
  <si>
    <t>0/1170=100%</t>
  </si>
  <si>
    <t>Los profesionales del Plan de interveciones Colectivas a traves de los profesionales de la linea de programas realizan el acompañamiento y verfiicacion de cumplimiento de manera mensual en cada uno de los puntos activos en la subred para el servicio de vacunación.</t>
  </si>
  <si>
    <t>29/29=100%</t>
  </si>
  <si>
    <t>x</t>
  </si>
  <si>
    <t>Sin seguimiento primera linea de defensa</t>
  </si>
  <si>
    <t xml:space="preserve">Mes de Enero 74/113.  Disminución de un 65%
Mes de Febrero  22/74. Disminución de un 29%
Mes de Marzo 14/22. Disminución de un 63%
</t>
  </si>
  <si>
    <t xml:space="preserve">El profesional de Talento Humano confirmo que las cuarenta y siete (47) personas a nombrar cumplian con los requisitos de acuerdo a la normatividad vigente,  revisión de cumplimiento de requisitos de la hoja de vida frente Manual de funciones y competencia laborales.
* El profesional de Talento Humano  elaboro los cuarenta y siete (47) actos administrativo de nombramiento donde incorporo en los considerandos el resultado de la revisión de cumplimiento de requisitos.
* El profesional de Talento Humano elaboraro las actas de posesión de los 27 nombramientos en la planta de Personal de la Subred Sur. </t>
  </si>
  <si>
    <t xml:space="preserve">Los profesionales de Talento Humano de cada una de las líneas, con base en los resultados de los  diagnosticos,  verificaron que la construcción de los planes respondian a las necesidades de los colaboradores de la Subred Sur. Cada uno de los  planes fueron validados por la Dirección de Gestión de Talento Humano y el Comité de Gestión y Desempeño Institucional.
Los profesionales de Talento Humano de cada una de las líneas, realizaron seguimiento mensual en la ficha del Indicador de cumplimiento del plan de Bienestar e Incentivos y el Plan de Capacitación 2021. </t>
  </si>
  <si>
    <t>Durante el trimestre (Enero a Marzo) se realizaron doscientos doce  (212) registros de préstamos de historias laborales en la Planilla de control formato Excel, dando cumplimiento al procedimiento de historias laborales , así mismo, se registro manualmente en libro el préstamo de los expedientes con la información de:  área responsable, fecha de préstamo, fecha de devolución  y responsable de préstamo.
Durante el primer trimestre de la presente vigencia, se realizo el prestamo de 212 historias laborales a funcionarios y/o colaboradores de las diferentes dependencias que las solicitaron, para consulta y/o auditorias. Finalmente No  se presenta fallas de infrastructura</t>
  </si>
  <si>
    <t xml:space="preserve">Durante el primer trimestre de la presente vigencia, los técnicos de nomina revisaron las novedades que ingresaronn en medio Físico o Magnético; registraron la Novedad y verificaron en el Software que correspondia a la reportada. 
El profesional  Responsable del proceso de nómina , liquido las novedades y verifico cada una de ellas, realizo los ajustes identificados durante el proceso y genero la liquidación fional de nomina.
la Directora de Gestión de Talento Humano, verifico por muestreo las novedades con el profesional responsable del proceso y solicito los ajuses pertinentes. </t>
  </si>
  <si>
    <t xml:space="preserve">En la vigencia se actualizo el PLAN DE CONTINGENCIA EMERGENCIA VIRUS COVID-19GR-PIC-VSP-PP-01 V5 con Fecha: 2021-02-01. Se anexa documento.                                                                                    En la vigencia se realizaron tres salas situacionales en donde se expone el comportamiento del  COVID 19 en colaboradores entre otras. Se anexan las tres actas.
Dando alcance a la resolución 208 del 15 de febrero del 2021 no se continuo con la toma de temperatura en las unidades .Se anexa resolución y soportes de control de temperatura de enero y febrero.
</t>
  </si>
  <si>
    <t xml:space="preserve">Se recomienda que los procesos efectúen las acciones frente a los resultados del seguimiento y particularmente sobre los riesgos materializados.
</t>
  </si>
  <si>
    <t xml:space="preserve">Completitud en la entrega de transferencias documentales 
En el primer trimestre se lleva un cumplimiento satisfactorio del 100 % del cumplimiento del proceso técnico de las 14 trasferencias recibidas en el archivo central de 221 unidades de conservación con 7374 expedientes, provenientes de 6 oficinas de la entidad (Oficina asesora jurídica, Oficina de participación y atención al ciudadano, Dirección de gestión del riesgo, Subgerencia corporativa, Gerencia, dirección hospitalaria)
Adherencia a las capacitaciones de gestión documental 
En cuanto a organización de archivos contamos con una adherencia del 94 % de las 18 personas capacitadas solo 1 presento una adherencia menor al 80%. 
En cuanto al proceso de implementación de Orfeo se realizaron 42 capacitaciones, la medición de adherencia se realizará en el mes de abril cuando la herramienta se encuentre en producción y alimentará el indicador del segundo trimestre de 2021.
</t>
  </si>
  <si>
    <t xml:space="preserve">Completitud en la entrega de transferencias documentales 14/14 Se adjunta actas de transferencia del trimestre,  matriz de las transferencias y ficha del indicador 
Adherencia a las capacitaciones de gestión documental 17/18 Se adjunta registro de capacitaciones, matriz de tabulación post test y actas de capacitación (orfeo y organización de archivos) y  ficha del indicador 
</t>
  </si>
  <si>
    <t>Completitud en la entrega de transferencias documentales 100%
Adherencia a las capacitaciones de gestión documental 94%</t>
  </si>
  <si>
    <t xml:space="preserve">Normalización de documentos: De acuerdo a la información suminsitrada, no se observa el informe mensual dónde se evidencian los resultados del indicador asociado a la gestión de normalización de los documentos. No obstante lo anterior, se allegó un informe trimestral en el que se observan los resultados del indicador mensual, así: enero 74%, febrero 18% y marzo 93%. La primera línea de defensa menciona las siguientes situaciones que afectaron la ejecución del control: Cambio de referente de Control Documental en el mes de febrero y Proceso de diagnostico del estado documental y su alineación con la plataforam estratégica.
Dado lo anterior, se identifica que el Indicador de normalización, entendido como Total de documentos normalizados/Total de documento solicitados en el periodo *100, se presenta en el trimestre en el 60,48% y su meta es del 85%. Lo anterior es alerta para revisar el comportamiento del riesgo, aun cuando no hay evidencia de su materialización.
</t>
  </si>
  <si>
    <t xml:space="preserve">Control de foliación de préstamos documentales 
Durante el primer trimestre del 2021 se obtuvo un porcentaje de cumplimiento del 99,60 % se recibieron 468 requerimientos, que dieron resultado a la entrega de 2226 expedientes de los cuales se realizó proceso de foliación a 2217 expedientes, 9 expedientes se enviaron sin foliación enviados por correo electrónico por lo cual no representa un riesgo de manipulación el expediente original.
</t>
  </si>
  <si>
    <t>Control de foliación de préstamos documentales  2217/2226 se adjunta matriz de control de préstamos, ficha del indicador y muestreo de los prestamos físicos y por correo electrónico</t>
  </si>
  <si>
    <t>Monitoreo medios masivos y comunirarios de comunicación semanal y monitoreo redes sociales diario: Se evidencia soporte del cumplimiento de los monitoreos tanto en medios masivos (incluye redes sociales) y medios comunitarios durante el primer trimestre de 2021.
Seguimiento al cumplimiento del manual ed imagen institucional: Se cuenta con una matriz de imagen institucional bimestral, la cual al corte del primer trimestre de 2021 reporta información de visitas en febrero de 2021.
Adicionalmente, se evidencia la Matriz de disponibilidad de comunicaciones desde el 22 de  febrero de 2021 hasta el 02 de ciciembre de 2021.</t>
  </si>
  <si>
    <t>Verificación ficha técnica propuestas: Para el primer trimestre de 2021 no adelantó procesos, por lo cual no se desarrollo el control establecido.</t>
  </si>
  <si>
    <t>Implementación de SSL: La entidad tiene instalado el certificado SSL en las páginas web y el correo institucional como se observa en los documentos allegados por el proceso.
Implementación Firewall: Se efectúa monitoreo de los logs de los sistemas de seguridad perimetral como se observa en los documentos alllegados por el proceso.
Adicionalmente, se especifican acciones que protegen la seguridad de la información en la Subred tales como la implementación del Plan de seguridad y privacidad de la información,  la actualización del  Plan de tratamiento de riesgos de seguridad y privacidad de la información, la instalación de camaras, entre otros.</t>
  </si>
  <si>
    <t>Seguimiento link Transparencia: Mensualmente se ha aplicado la lista de verificación y seguimiento al link de transparencia.
Dado que en todos los periodos se observaron items no cumplidos, es importante que efectuar acciones adicionales a las existentes para que el cumplimiento de la ley sea al 100%
Ver fecha de ficha del indicador.</t>
  </si>
  <si>
    <t>Capacitación Código de Integridad y articulación: De acuerdo a lo indicado por el proceso, se cuenta con el 100% de colaboradores de Participación Comunicataria y Serivio al Ciudadano inscritos en el curso de Integridad del DAFP. En ese sentido, se envían soportes de las Certificaciones obtenidas por los Colaboradores con finalización posterior al trimestre (abril de 2021). Así mismo se observó soporte de articulación con Servicios Ambulatorios.
Capacitación Manual de Servicios al Ciudadano para Socialización de mecanismos de acceso a los servicios: Se observan capcitaciones efectuadas a los Auxiliares Administrativos sobre los aspectos claves de la prestación de los servicios.</t>
  </si>
  <si>
    <t>Capacitaciones fortalemiento de competencias: Se observan capcitaciones efectuadas a los Auxiliares Administrativos sobre los aspectos claves de la prestación de los servicios.</t>
  </si>
  <si>
    <t>Seguimiento oportunidad de respuesta:  Se realizó el seguimiento al cumplimiento de la oportunidad de respuesta, como se evidencia en los pantallazos de final de mes, en los cuales hay 0 pendientes vencidos.</t>
  </si>
  <si>
    <t>Seguimiento población con baja red de apoyo o en situaciónd e abandono: se efectuó el seguimiento de los pacientes en situación de abandono y se generaron acciones durante el trimestre que dan como resultado que al incio del trimestre, en enero incia con 14 personas y termina con 6, en febrero, inicia con 6 personas, ingresasn 5, salen 3 y termina con 8 personas, y en marzo inicia con 8, sale 1 y termna con 7 personas.</t>
  </si>
  <si>
    <t>Seguimiento Anual
Evaluación escenario de práctica y visita: Durante el primer trimestre de 2021, se realizó la autoevaluación de los escenarios de práctica formativa de Vista Hermosa y Tunjuelito para evidenciar el cumplimiento de los requisitos normativos y definir las posibles acciones de cumplimiento a los mismos.
Ajuste Indicador:
ESCENARIOS DE PRACTICA FORMATIVA EVALUADOS 
# DE ESCENARIOS EVALUADOS / TOTAL DE ESCENARIOS PROGRAMADOS EN EL PERIODO * 100</t>
  </si>
  <si>
    <t>Seguimiento Semestral
Asignación de cupos y capacidad instalada: El ingreso de estudiantes de pregrado se dio en Marzo de 2021 por la Pandemia.
Ajuste indicador propuesto por el proceso:
ESTUDIANTES EN PRÁCTICA SIMULTÁNEA
# DE ESTUDIANTES QUE ROTARON / # ESTUDIANTES POR CAPACIDAD ACADÉMICA INSTALADA *100</t>
  </si>
  <si>
    <t>Seguimiento Semestral
Estado de gestión de proyectos: Durante el I trimestre de 2021 se realizaron 5 Comité de Ética en Investigación en los que se efectuaron revisiones a los proyectos.
Ajuste indicador propuesto por el proceso:
PROYECTOS ARMONIZABLES CON TOMA DE DECISIONES
# DE PROYECTOS ARMONIZABLES  / # PROYECTOS POSTULADOS EN EL PERIODO*100</t>
  </si>
  <si>
    <t>Seguimiento Anual
Seguimiento a proyectos de innovación: Como resultado del seguimeint oque se ha adelantado en el primestr trimestre, se observa que de 15 proyectos, 5 son clasificados como proyectos ed innovación.
Ajuste indicador propuesto por el proceso:
EJECUCIÓN DE PRODUCTOS DE INNOVACIÓN
# DE REGISTROS CALSIFICADOS EN INNOVACIÓN / TOTAL DE REGISTROS POSTULADOS EN INNOVACIÓN *100</t>
  </si>
  <si>
    <t>Seguimiento semestral
Detector de plagio: Se han efectuado atividades frente a la Detección de Palgio. No obstante se sugiere formalizar a la mayor brevedad para fortalecer el control y mitigación del riesgo.
Ajuste indicador propuesto por el proceso:
PROTOCOLOS CON VERIFICACIÓN ANTIPLAGIO
# DE PROTOCOLOS SOMETIDOS A PLAN ANTIPLAGIO / TOTAL DE PROTOCOLOS PRESENTADOS ANTE EL COMITÉ DE ÉTICA EN INVESTIGACIÓN *100</t>
  </si>
  <si>
    <t>DURANTE EL PRIMER TRIMESTRE DEL AÑO 2021, SE RECIBIERON 59 DERECHO DE PETICIÓN SE HAN CONTESTADO 45, LOS DEMÁS, ES DECIR, LOS 14 RESTANTES ESTÁN EN TÉRMINOS PARA DAR RESPUESTA DE CONFORMIDAD CON LO ESTABLECIDO EN LA LEY 1755 DE 2015 Y DECRETO 491 DE 2020.
DENTRO DE LA RELACIÓN DE DERECHOS DE PETICIÓN ANTES MENCIONADA SE RELACIONAN LOS QUE SE HAN INTERPUESTO EN EL SUBPROCESO DE COBRO COACTIVO LOS CUALES SE RECIBIERON 3 Y SE TRAMITARON 3.
POR OTRA PARTE, LA RELACIÓN DE PROCESOS JUDICIALES QUE HAN SIDO NOTIFICADOS A LA ENTIDAD SON DE 20 ENTRE NULIDAD Y RESTABLECIMIENTO DEL DERECHO, ORDINARIO LABORAL Y REPARACIÓN DIRECTA, ESTOS PROCESO SE HAN ASIGNADO DE MANERA EQUITATIVA ENTRE LOS APODERADOS DE MANERA INMEDIATA, A TRAVÉS DE CORREO ELECTRÓNICO DONDE SE INCLUYEN LOS SOPORTES CORRESPONDIENTES REMITIDOS POR CADA DESPACHO JUDICIAL CON EL FIN DE QUE ESTOS SEAN ANALIZADOS POR EL APODERADO LOS CUALES SON LOS INSUMOS INICIALES PARA ADELANTAR LA DEFENSA JUDICIAL. IGUALMENTE, LA INFORMACIÓN DE ESTOS DOCUMENTOS SON UTILIZADOS PARA LA CREACIÓN DE LAS ACCIONES JUDICIALES EN LAS PLATAFORMAS SIPROJ WEB Y SIHO.
PARA EL PAGO DE SENTENCIAS JUDICIALES SE DURANTE EL PRIMER TRIMESTRE SE ADELANTO EL PAGO DE 3 SENTENCIAS JUDICIALES</t>
  </si>
  <si>
    <t>Matriz seguimiento /supervisión del vencimiento de términos: Se efectúa seguimiento de los vencimientos a través de matrices  a derechos de petición, tutelas y procesos. Como lo muestra el indicador reportado, la oportunidad en los términos fue del 88,89%. Se sugiere fortalecer el indicador, de tal manera que se refleje exactamente los procesos que esten vencidos basado en la cantidad de dias transcurridos desde la recepción hasta el cierre vs. el tiempo de respuesta. Actualmente el indicado r incluye los procesos que no fueron  tramitados en el mes pero que aun estan en términos.
Seguimiento cumplimiento de términos pago sentencias: El proceso reporta que adelantó el pago de 3 sentencias judiciales.</t>
  </si>
  <si>
    <t>Aplicación lista de chequeo cumplimiento requisitos mínimos: De acuerdo a lo indicado por el proceso, se identificó la existencia de un caso remitido y aperturado al cumplir los resquisitos contra lista de chequeo. Lista que es evidenciada en los soportes allegados.
Devolución oportuna de observaciones para subsanación: No aplica toda vez que de acuerdo a lo indicado por el proceso, "...Para este trimestre se remitió a Cartera para apertura de 1 nuevo procdeso, el cual al cumplir con los requisitos establecidos en el Manual, no se efectuó devolución".</t>
  </si>
  <si>
    <t>Validación permanente de las contestaciones: Control efectuado en medio físico y de manera manual, apoyado con libro radicador.
Validación permanente de actos adminsitrativos (resoluciones) y oficios Gerencia:  Control efectuado en medio físico y de manera manual, apoyado con libro radicador.
Para estos controles se sugiere analizar la posibilidad de implementar el control de manera digital.</t>
  </si>
  <si>
    <t>Capacitación a supervisores y apoyos de supervisión 2 veces al año: El proceso evidencia la ejecución de una capacitación a supervisores y apoyos el 04 de marzo de 2021 en modalidad virtual.
Notificación a supervisores de contratos terminados: Se observa notificación enviada mendiante correo electrónico el 03 de marzo de 2021. No se observa reporte de casos en que hayan tres requerimientos al supervisor, no  haya entrega de los informes finales y se informe a Control Interno Disciplinario.</t>
  </si>
  <si>
    <t>Flujo de aprobación de contratos y novedades en SECOP II: La plataforma de SECOP II cuenta con los flujos de aprobación para nuevos contratos y novedades contractuales. El proceso de contratación por su parte cuenta con matrces de control de la contratación y novedades.</t>
  </si>
  <si>
    <t xml:space="preserve">Consulta de listas restrictivas y revisión de formatos: 
a. Reporte de consulta en software: No se cuenta con el soporte del reporte de la consulta de listas restrictivas en el software.
b. Compromiso anticorrupción CO-CBS-FT- 31 V1: No se observa diligenciado en todos los casos el compromiso anticorrupción. soporte de tres compromisos anticorrupción
c. Diligenciamiento del formulario único de conocimiento persona natural y jurídica y Declaración de prevención de lavado de activos y la financiación del terrorismo - PM-GRI-FT-06l: No se observa diligenciado el formulario en la sección establecida para ser diligenciada por la entidad.
Verificación jurídica de criterios preventivos a la corrución: Se observan soporte de verificación jurídica en la lista de chequeo establecida para tal fin.
Capacitaciones  Plan Anticorrupción y Atención al Ciudadano y sobre el código de integridad y buen gobierno, y en las acciones de prevención a la corrupción en los procedimientos de contratación y en las responsabilidades que se derivan de las obligaciones contractuales (mínimo 2 /año): El proceso indica que "El codigo de integridad se socializa a los contratistas una vez se les entrega el carnet institucional mediante correo electronico y  firma de planilla". Se evidencian registro del listado de entregas. No obstante lo anterior, para el primer trimestre no se han efectuado capacitaciones en las demás temáticas.
Dada la debilidad en la ejecución de los controles, la detección de situaciones positivas no se menciona en el seguimento del proceso. Así mismo no se menciona si hubo materialización del riesgo.
Teniendo en cuenta  lo anterior, es necesario tomar medidas inmediatas frente a la debida ejecución de los controles.
</t>
  </si>
  <si>
    <t>NO
Información insuficiente</t>
  </si>
  <si>
    <t xml:space="preserve">Liberación de saldos para liquidación: Se observa informe de liquidaciones, oficios de reintegro y actas de liquidación.
</t>
  </si>
  <si>
    <t>Seguimiento en base de datos para gestión de necesidad/novedad contractual: El proceso cuenta con una base de datos de seguimiento de los procesos en la etapa precontractual, una base de datos de Modificaciones y otras dos bases de datos generales.
Se sugiere analizar la posibilidad de fortalecer el control con respecto al seguimiento a las fechas requeridas para iniciar los contratos nuevos y su cumplimiento, enfocado en que no se presente descontinuidad del servicio.</t>
  </si>
  <si>
    <t>Designación de supervisión de contrato y verificación de garantias: El proceso evidencia a través de muestra la designación de supervisión y la verificación de garantías.
Socializaciones para afianzar conocimientos que permita mejorar la estructuración de los procesos con periodicidad semestral: No aplica por no corresponder al periodo.</t>
  </si>
  <si>
    <t>Verificación jurídica de criterios preventivos a la corrución: Se obaervan soporte de verificación jurídica en la lista de chequeo establecida para tal fin.
Capacitaciones  Plan Anticorrupción y Atención al Ciudadano y sobre el código de integridad y buen gobierno, y en las acciones de prevención a la corrupción en los procedimientos de contratación y en las responsabilidades que se derivan de las obligaciones contractuales (mínimo 2 /año): El proceso indica que "El codigo de integridad se socializa a los contratistas una vez se les entrega el carnet institucional mediante correo electronico y  firma de planilla". Se evidencian registro del listado de entregas. Para el primer trimestre no se han efectuado capacitaciones en las demás temáticas.</t>
  </si>
  <si>
    <t>Revisión mensual de casos de seguridad del paciente reportados: El proceso reportó que: "Se realiza la validación de los sucesos de seguridad acorde al control establecido donde de manera mensual, se realiza a partir de la clasificación, la identificación de los eventos adversos prevenibles y no prevenibles , los cuales fueron analizados al 100% resultados que fueron presentados en el comité de seguridad del paciente que se realiza de manera mensual" No obstante, el soporte allegado muestra seguimiento de los meses de enero y febrero de 2021. El proceso indica que para el mes de marzo se encuentran pendientes la realizacion de las unidades de analisis las cuales por cronograma se realizan la tercera semana de abril.
Verificación mensual de las acciones definidas en plan de acción: No se reporta ejecución del control ni soportes para validación.</t>
  </si>
  <si>
    <t>Verificación cumplimiento cronograma auditoria:  El proceso reportó "Se realizó cronograma de autoevaluciones para las sedes de la Subred Sur, acorde a lo estipulado por la resolución 3100 de 2019, realizando las actividades planeadas". Dicho cronograma inició en noviembre de 2020 y finaliza en abril de 2021.
Verificación del porcentaje de cumplimiento de las acciones de mejoramiento instauradas frente a los hallazgos de la autoevaluación: El proceso reportó "...teniendo en cuenta que la socializacion de los hallazgos de la auditoria de Tunal en el marco del proyecto Hospital Universitario se socializó a inicios del mes de abril, el plan de acción respectivo que se construye en conjunto con los lideres de los procesos se encuentra en construcción". Lo anterior, se observa en el cronograma de visitas de autoevaluación de habilitación.</t>
  </si>
  <si>
    <t>Priorización de acciones de seguimiento en PAMEC: El proceso reporta que "Para la  vigencia 2021 la ejecución del PAMEC se dió inicio con la formulación de 152 acciones",  tales acciones corresponden al año 2021. Posteriormente menciona que: "Para el primer trimestre de 2021 se plantea 30 acciones dentro de la matriz PAMEC las cuales se ejecutan en su totalidad", lo cual se evidencia en la matriz establecida para tal fin.
Seguimientos trimestrales y retroalimentación a procesos auditados: De acuerdo al soporte enviado  se observa seguimiento de cumplimiento de las 30 actividades planeadas para el trimestre.</t>
  </si>
  <si>
    <t>Planeación actividades SUA: De acuerdo a lo indicado por el proceso, se efectuaron actividades relacionadas con la autoevaluación y socialización de resultados. En ese sentido, se observó el documento correspondiente a la planeación que inició en enero de 2021 y finaliza en didiembre de 2021, y de su seguimiento.</t>
  </si>
  <si>
    <t>1. Se adjunta por cada mes del  trimestre archivo Excel con 3 pestañas con la información de: Programación de cirugías, Programación y Ficha Técnica del indicador de la oprtunidad de la cirugía; en este último se evidencia que para el mes de enero la oportunidad global de  programación de cirugía fue de 3 días, en febrero de 12 días, en marzo de 14 días. El resultado global de oprtunidad de programación de cirugía para el I trimestre de 2021 es de 9,6 días.</t>
  </si>
  <si>
    <t>Informe mensual comportamiento de la oportunidad y cancelación de cirugía: Se efecuaron los informes mensualmente. El proceso tiene un promedio trimestral de 9,6 dias. Se sugiere establecer una meta mensual para precisar que no se presente inoportunidad en la programación de la cirugía.
Llamada de recordación al usuario y registro: El proceso indica que "...la actividad se realiza rutinariamente en la central de programación de cirugías y se lleva un control en una hoja Drive".
Seguimiento acciones no cumplimiento: No aplica para el periodo.</t>
  </si>
  <si>
    <t>1. La proporción de eventos adversos asociados a la administración de medicamentos es del  0,15% de acuerdo al reporte del programa de seguridad del paciente. (Enero 2 eventos, febrero 1 evento, marzo 12 eventos) Se adjunta reporte Excel de resultados faciltados por programa de Seguridad del Paciente I Trimestre de 2021.
2. Como estrategia de autocontrol por el servicio de enfermería, se auditaron 32 historias clinicas, para evaluar calidad, pertinencia, oportunidad y especificidad del registro de la administracion de medicamentos (Lista de chequeo) durante el trimestre con un cumplimiento de adherencia del  93%  Lo anterior se registra en el informe (Excel) de resultados de medición de adherencia al procedimiento de administración de medicamentos.
3. Posterior al cierre de trimestre, de acuerdo a los resultados suministrados por el programa de Seguridad del Paciente se socializan resultados al personal de enfermería y se generan planes de mejora, contando con el reporte de los eventos adversos por administración de medicamentos.  Nota: la información de cada trimestre está disponible aproximadamente a la tercer semana siguiente al corte, evidencia en II Trimestre del año.</t>
  </si>
  <si>
    <t>Lista de chequeo registros clínicos adminsitración medicamentos: Se observa aplicación de la lista de chequeo a 32 registros.
Informe trimestral de adherencia del personal a los registros clínicos: Se observa el informe de adherencia del personal con resultado del 93%. Se establece activida de mejora.</t>
  </si>
  <si>
    <t>1.  Se identifica que del total de historias clínicas revisadas por medio de la aplicación de listas de chequeo,  la adherencia al diligenciamiento de la Escala de Riesgos en caídas en el sistema Dinámica Gerencial es del 84%.  Dentro del documento Excel se encuentra: la identificación de los usuarios de las historias clínicas revisadas, número de ID de la historia clínica y del día que se auditó el registro por Enfermería. Esta lista de chequeo contiene 7 criterios de evaluación de adherencia,  lo anterior como estrategia de autocontrolde Enfermería.
2. Se verificaron aleatoriamente 69 historias clínicas en sistema Dinámica, encontrando que un 74% cuenta con el cumplimiento en diligenciamiento de las notas de Enfermería.  (Ver Matriz Excel)
3. De acuerdo a reporte de los eventos adversos reportados por el programa de Seguridad del Paciente,  se evidencia que aplicando la fórmula del indicador, el  4.10%  es el resultado entre el número total de pacientes hospitalizados que sufren caídas en el periodo y la sumatoria de días de estancia de los pacientes en los servicios de hospitalización por 1000. Se adjunta reporte.  (Dato caídas en Hospitalización)</t>
  </si>
  <si>
    <t>Aplicación escala de riesgo de caida: La lista de chequeo sobre la aplicación de la escala de riesgo de caida se observa ejecutada. La lista cuenta con 7 preguntas de verificación.
Medición aherencia e informe -Análisis de eventos adversos de caidas : Se observa reporte de los resultados de los indicadores de Caidas en Hospitalización con un valor acumulado al tercer trimetre de 2021 de 4,10.
Plan mejoramiento: El informe de seguridad del paciente es trimestral. Se sugiere analizar los tiempos establecidos para definir el plan de mejoramiento.</t>
  </si>
  <si>
    <t>Cronograma de capacitaciones en guía técnica: El proceso indica que "se cuenta con cronograma del área de enfermería con las fechas de espacios de socialización referidos al ítem para el periodo."
Acciones de mejoramiento a resultado de medición de adherencia de la guía y socialización de resultados:  De acuerdo alo indicado por el proceso, se aplicaron 326 listas de chequeo efectuado por Enfermeria para medir adherencia. Se observa presentaciones con los resultados consolidados de las mediciones primer trimestre de 2021
Seguimiento al Registro de control de dispositivos intravasculares y sonda vesicales: Se presenta informe de auditoria de prevención de infección asociada a dispositivo intravascular contemplando acción de mejora.
Adicional a lo anterior y de acuerdo con lo indicado por el proceso, se observa materialización del riesgo e indica que "La tasa de incidencia de infecciones de torrente sanguíneo asociado a dispositivo que corresponde a una tasa de 13.19 se encuentra fuera de los parámetros estipulados por la SDS , ya que el límite es de 2.40..." Adicionalmente indicó que "A partir de los resultados socializados por el programa de prevención de Infecciones, se proyecta la realización de mesas de análisis para el abordaje frente a hallazgos. Sujeto a dinámica institucional, se espera se lleva  cabo la mesa para el mes de mayo"</t>
  </si>
  <si>
    <t>Seguimiento al plan de mejoramiento de las auditoria de adherencia cuando se encuentre desviaciones.: Se observa informe de auditoria efectuado por el área de Calidad con u nresultado del 91,2% qyue se registra en el informe como un nivel Satirsfactorio para el trimestre.
Socializar guía y proceso al equipo de trabajo: Socalizaciones en los meses de enero, febrero, marzo
Realizar simulacros de código rojo. Se efectuaron simulacros en cada uno de los meses del trimestre.
Nota: De acuerdo al proceso, el indicador debe ser ajustado debido a que el que se encuentra registrado "Oportunidad de cirugías menor a treinta días " no corresponde al riesgo. En ese sentido propone y hace seguimeinto con el indicador "Porcentaje de adherencia a Guías"</t>
  </si>
  <si>
    <t>Auditorias mentoring y seguimiento a planes de mejoramiento si aplican.: El control no se ejecuto en el periodo. El proceso indica que "Se efectuará por parte de oficina de Calidad  seguimiento al indicador de acuerdo a cronograma institucional en los meses de abril, julio, octubre y diciembre del periodo 2021, sin embargo las fechas son susceptibles de ser reajustadas de acuerdo al trabajo coordinado entre programas de Calidad siendo notificada a la Dirección Hospitalaria si se presentan cambios. Para este primer trimestre no se encontraba el indicador programado para ser auditado".
Aplicación de listas de chequeo de auditorias: El control no se ejecuto en el periodo. El proceso indica que "Se efectuará por parte de oficina de Calidad  seguimiento al indicador de acuerdo a cronograma institucional en los meses de abril, julio, octubre y diciembre del periodo 2021, sin embargo las fechas son susceptibles de ser reajustadas de acuerdo al trabajo coordinado entre programas de Calidad siendo notificada a la Dirección Hospitalaria si se presentan cambios. Para este primer trimestre no se encontraba el indicador programado para ser auditado".
Socialización de resultados de auditoria en diferentes espacios de comunicación: Se observa socialización de registro inadecuado de hojas de vida a 45 personas.</t>
  </si>
  <si>
    <t>Capacitaciones para supervisores: Se evidencia capacitación recibida por parte de una supervisora y dos apoyos de la Dirección de Servicios Hospitalarios efectuada el 02 de marzo de 2021.
Se sugiere al proceso revisar las definiciones para este riesgo sobre le control, evidencia.</t>
  </si>
  <si>
    <t>Seguimiento y control de la base de datos y la semaforización de Términos: Se observa evidencia de seguimeinto mediante actas de reunión efectuadas por el equipo de trabajo de Control Interno Disciplinario en los meses de enero y febrerro de 2021. No se allega soporte del mes marzo de 2021, dado que el proceso indica que "será allegada una vez sea aprobada en reunión que se llevará a cabo en el mes en curso".
Adiconalmente se soporta pedienta pantallazo, la base de datos y semaforización en Excel.</t>
  </si>
  <si>
    <t>Seguimiento y control de la base de datos y la semaforización de Términos: Se observa evidencia de seguimeinto mediante actas de reunión efectuadas por el equipo de trabajo de Control Interno Disciplinario en los meses de enero y febrerro de 2021. No se allega soporte del mes marzo de 2021,  dado que el proceso indica que "será allegada una vez sea aprobada en reunión que se llevará a cabo en el mes en curso". 
El proceso indica que: "De conformidad con informe periódico rendido por profesionales a la Jefe de Oficina, para el trimestre comprendido entre 1 de enero al 31 de marzo de 2021, se presentaron 3 procesos con pérdida de validez con ocasión de causales de nulidad contempladas en la ley, a los cuales se les impartió oportunamente decisión correspondiente".
Adiconalmente se soporta pedienta pantallazo, la base de datos y semaforización en Excel.</t>
  </si>
  <si>
    <t>Seguimiento y control de la base de datos y la semaforización de Términos: Se observa evidencia de seguimiento mediante actas de reunión efectuadas por el equipo de trabajo de Control Interno Disciplinario en los meses de enero y febrerro de 2021, no se reflejan en las actas mención de violación de reserva legal .No se allega soporte del mes marzo de 2021,  dado que el proceso indica que "será allegada una vez sea aprobada en reunión que se llevará a cabo en el mes en curso". 
Adiiconalmente se soporta pedienta pantallazo, la base de datos y semaforización en Excel.</t>
  </si>
  <si>
    <t>Análisis de la decisión ajustada a derecho, acorde al recaudo y valoración de pruebas: Se observa evidencia de análisis de procesos mediante actas de reunión efectuadas por el equipo de trabajo de Control Interno Disciplinario en los meses de enero y febrerro de 2021 pero no especificamente respecto a la reserva legal. No se allega soporte del mes marzo de 2021,  dado que el proceso indica que "será allegada una vez sea aprobada en reunión que se llevará a cabo en el mes en curso". 
Reparto rotativo a sustanciadores, para revisión, seguimiento y control de las noticias disciplinarias. Se observa evidencia de reparto de procesos mediante actas de reunión efectuadas por el equipo de trabajo de Control Interno Disciplinario en los meses de enero y febrerro de 2021 pero no especificamente respecto a la reserva legal. No se allega soporte del mes marzo de 2021,  dado que el proceso indica que "será allegada una vez sea aprobada en reunión que se llevará a cabo en el mes en curso". 
Adiconalmente se soporta pedienta pantallazo, la base de datos y semaforización en Excel.</t>
  </si>
  <si>
    <t>Agendamiento y asiganción interconsulta y procedimientos El lider de SIRC -APH: El proceso indica que efectuó seguimiento al indicador de forma mensual midiendo tiempos de traslados según solicitud. En ese sentido se observa registro del indicador de los meses de enero, febrero y marzo de 2021 con resultados de 1,2, 0,9 y 1,0 para un promedio mensual de 1.
Se suguiere establecer en el indicador el valor maáximo aceptable.</t>
  </si>
  <si>
    <t>Inducción en puesto de trabajo, incluye socialización de procesos y procedimientos de urgencias y seguimiento: Se observan soalizaciones sobre los procesos y procedimientos de urgencias en los meses de enero, febrero y marzo de 2021.
Seguimiento trimestral de clasificación triage II: Se observa seguimiento con el registro de los datos por cada uno de los meses del trimestre para establecer la oportunidad del triage II.
Se suguiere establecer en el indicador el valor maáximo aceptable.</t>
  </si>
  <si>
    <t>Inducción dinámica gerencial, acta inducción. No se observa wevidencia de la inducción sobre dinámica gerencial
Auditorias diligenciamiento historia clínica: Como resultado de la auditoria efectuada, se observa que 6 profesionales tuvieron adherencia a la calidad del registro de la historia clinica de 32 profesionales auditados, es decir el 19%. En ese sentido, el indicador muestra la materialización del riesgo.</t>
  </si>
  <si>
    <t>Verificación solicitudes entes de control sobre incapacidades Unrgencias: De acuerdo a lo registrado en el soporte de validación de incapacidades, se observan 12 casos. Si bien no se identificó casos de incapacidades generadas sin pertinencia, el proceso indica que identificó casos de falsedad por parte de usuarios, por lo cual se sugiere efectuar las acciones correspondientes.
Auditorias seguimiento adecuada generación de incapacidades. N/A Control Semenstral.</t>
  </si>
  <si>
    <t>Registro fotográfico mensual en móviles - servicio de APH y Traslado interno no tiene costo y registrar en informe mensual: De acuedo al registro fotográfico, las móviles indican que el servicio prehospitalario no tiene ningún costo.
Capacitación prevención riesgos de corrupción: tripulación unidades móviles: N/A Control cuartimestral.</t>
  </si>
  <si>
    <t>Controles aleatorios al sistema Dinámica Gerencial vs. el inventario físico: El proceso indica que "En el I TRIMESTRE del año se realizaron los respectivos conteos aleatorios y conteos cíclicos por parte de los auxiliares y regentes de farmacia como medida de monitoreo permanente a los inventarios". Lo anterior se observó en soportes que muestran los contteos efectuados.
Diligenciar el registro de demanda insatisfecha, con el fin de suplir la necesidad de entrega de medicamentos en un tiempo no mayor a 48 horas: El proceso indica que "...se realizó la planilla de demanda insatisfecha tanto en el área hospitalaria como ambulatoria para la identificación oportuna de los usuarios que quedaron con pendientes por entregar haciendo seguimiento a la entrega efectiva en domicilio" 
"Para el trimestre se solicitaron 274746 fórmulas de las cuales se entregaron complemente antes de las 48 horas 274379 entre los componentes hospitalarios y ambulatorios".
"En el componente ambulatorio las no entrega oportuna de las fórmulas pendientes al 100% obedece a razones propias del usuario el cual no es posible ubicar para concertar entrega de medicamentos en domicilio o el usurio decide el mismo reclamarlos de forma presencial pero no acude; en el componente hospitalario se debe a que hay medicamentos que se encuentran desabastecidos por el INVIMA o se encuentran agotados en el mercado, razón por la cual se acude a la prescripción de alternativas terapéuticas para dar de esta forma garantizar los tratamientos adecuados a los pacientes". 
"La Subred cuenta con 6 colaboradores motorizados para el traslado de medicamentos y dispositivos médicos tanto intrahospitalarios como domiciiarios, eto para dar respuesta a las necesidades de los usuarios".
En relación a lo anterior, se observaron los soportes de registro de demanda insatisfecha para los servicios en los meses de enero, febrero y marzo de 2021. Así mismo informes de análisis sobre el comportamiento de los medicamentos en los tres meses del trimestre.</t>
  </si>
  <si>
    <t>Seguimiento de las fichas de los indicadores de oportunidad por cada tipo de examen, y por servicio: Se observa seguimiento a los indicadores establecidos por los exámenes y de acuerdo a los teimpos que se encuentran establecidos. Si bien se observa un decrecimiento en los resultados del indicador, acercandose a la meta, para los meses de enero, febrero y marzo se observan examentes que sobrepasan la meta. Teniendo en cuenta lo anterior, se idenfifica materialización del riesgo.
Seguimiento y control de los mantenimientos preventivos del servicio-seguimiento al cronograma que el mismo servicio entrega al iniciar la operación: Se observa cronograma de mantenimiento preventivo pero no soporte del seguimiento establecido en el control.</t>
  </si>
  <si>
    <t>Socialización de los manuales de toma de exámenes y preparación de pacientes de cada servicio:  De acuerdo a lo observado en los soportes allegados se observan actas de auditorias efectuadas en los laboratorios de las diferentes Unidades y soportes de estadisticas de fallas e inatenciones. No obstante, no se observa evidencia de socializaciones efectuadas sobre manuales ed toam de exámenes y preparación de pacientes.
Adicional a lo anterior, el proceso indica que sobre el indicador del riesgo, se esta trabajando en la mesa de equipo Primario de Mejoramiento de Imagenología - terceros. En ese sentido se sugiere establecer meta para determinar que un resultado como el obtenido de 0,07% sea o no aceptable.</t>
  </si>
  <si>
    <t>Inducción y reinducción capacitación al profesional en las diferentes guías y protocolos: El proceso indica que "Durante el primer trimestre 2021,  se realizaron actividades de inducción y reinducción, capacitación al equipo de rehabilitación y profesionales de las UCI  de UMHES TUNAL Y MEISSEN"  Se evidencia soporte de socializaciones.
Se sugiere ajustar periodicidad de la descripción del control vs lo registrado en periodicidad del control</t>
  </si>
  <si>
    <t>Medición de adherencia a los colaboradores con respecto a procedimiento de entrega de resultados: Los soportes suministrados no permiten identificar que se haya efectuado medición de adherencia.
El proceso indica que de acuerdo a las mediciones, no se ha presentado error en la entrega de resultado de laboratorios y patología. Sin embargo no se observa análisis frente a los demas exámenes y no se identifican soportes al respecto.</t>
  </si>
  <si>
    <t>Preauditoria mensual a soportes (muestra aleatoria) - cumplimiento criterios de calidad establecidos: Se observan soportes de preauditorias en las líneas de aire-ruido-REM, ETOZ (vacunación), Medicamentos seguros, seguridad química , alimentos en los tres meses del primer trimestre de 2021.
Seguimiento deficiencias registro acta: En el primer trimestre de 2021, se efectuaron reuniones de socialización de las reuniones con la SDS y se establecieron compromisos.
Seguimiento retrospectivo, simultaneo y telefónico PQR / actas preauditoria: Se evidencia seguimiento a las intervenciones del componente de salud ambiental para los tres meses del primer trimestre de 2021.
Los lideres de línea realizan seguimiento permanente a deficiencias de registro en el acta, identificadas por parte de los técnicos, durante el proceso de digitación en el SISVEA.
Se identifican casos que se encuentran el proceso de investigación por parte de la Oficina de Control Interno Disciplinario.</t>
  </si>
  <si>
    <t>Revisión de productos contractuales: Se observa matriz de análisis de glosas de acuerdo a los productos contractuales.
Seguimiento a contratistas (curso inducción primer mes): Se observa inducción y re-inducción de las actividades técnicas a realizar, sin embargo no se observa soporte sobre el curso de inducción en MAO.</t>
  </si>
  <si>
    <t>Seguimiento semanal al cumplimiento de las metas individuales de los colaboradores, mediante tableros de control: De acuerdo a lo observado en los tableros de control, se presenta incumplimiento en las metas estabelcidas.
La líder del Proceso concerta anualmente los compromisos laborales cumplibles, medibles y evaluables, con los funcionarios de planta y realiza la evaluación de desempeño semestral y anual: No aplica para el periodo, no obstante se observa comunicaciones a la Dirección de Talento Humano sobre concertación y evaluación de personal.</t>
  </si>
  <si>
    <t>Seguimiento aleatorio en campo a la implementación del protocolo para el desarrollo de funciones en campo en condiciones de seguridad: Si bien el proceso reporta que "No se presentaron casos de riesgo publico reportados por el talento humano del componente de vigilancia en salud ambiental del periodo enero a marzo 2021", no se observa soporte de Acta de socialización del protocolo y Lista de chequeo al cumplimiento del protocolo.</t>
  </si>
  <si>
    <t>No se observan soportes de la aplicación de los controles definidos.
El técnico auxiliar en enfermería encargado de la recepción de los lotes de vacunación efectúa dos conteos: conteo en Secretaria de Salud y conteo en el cuarto frio de biológicos. para ello, registra en el formato de recepción técnica y en el inventario valorizado que es firmado por las dos partes. Así mismo diligencia en la plataforma dinámica, en la bodega DH58 (medicamentos biológicos)
Para la distribución desde el centro de acopio a los centros de atención, el técnico auxiliar en enfermería descarga desde la bodega DH58 a cada una de las Subbodegas, y en ese caso, el técnico receptor aprueba la recepción con la firma del documento de recepción técnica.
El vacunador lleva registro de los biológicos diariamente en el kardex de control de nevera a termo y termo a nevera.
El Coordinador de vacunación, efectúa arqueo semanal del inventario. Para ello, hace un cruce del el registro de dosis aplicadas y el kardex diario de cada uno de los centros de atención.
El Coordinador de vacunación, diligencia el Formato de movimientos de biológicos mensual los 5 primeros días del mes siguiente que contiene todos los movimientos de las vacunas y lo reporta junto con el consolidado de las dosis aplicadas durante el mes.
Diariamente se realiza proceso de limpieza y desinfección de los elementos de la cadena de frío de los biológicos.
El profesional en enfermería asistencial mensuales efectúa arqueos de los inventarios en caliente a todos los centros de atención.
Respecto a la cadena de frio, en la mañana y en la tarde todos los equipo de refrigeración son verificados en lo correspondiente a la temperatura. Se registra la toma de temperatura en formato digital o físico. Adicionalmente, hay un monitoreo remoto 7x24 y en caso de desviaciones, se genera alerta mediante llamada telefónica por parte de la empresa contratada para tal fin.</t>
  </si>
  <si>
    <t>Revisión cumplimiento requisitos HV vs. Manual de Funciones y Competencias: El proceso indica que efectuó revisión de 47 personas a nombrar sobre cumplimiento de requisitos, se envía soporte de un caso.
Acto Administrativo de Nombramiento (considerandos el resultado de la revisión de cumplimiento de requisitos): El proceso indica que efectuó 47 actos administrativo de nombramiento donde incorporo en los considerandos que la Subred evaluó la Hoja de Vida del Aspitante y cumple los requisitos establecidos en el Manual Específico de Funciones y Competencias Laborales. Se envían 16 actos administrativos.
Acta de posesión: Se identifican 27 actas de posesión de personal en la Subred.</t>
  </si>
  <si>
    <t>Construcción de planes anual validados por Dirección de Gestión de Talento Humano y el Comité de Gestión y Desempeño Institucional: Los planes fueron aprobado por el Comité de Gestión y Desempeño, presentados por parte de la Directora de Talento Humano.
Seguimiento mensual en la ficha del Indicador de cumplimiento del plan por el responsable y trimestralmente por parte del Director de Gestión del Talento Humano. BIenestar y Capacitación: Si bien se observa soporte de actividades desarrolladas en los planes de Bienestar e incentivos, y Capacitación, no se observa un seguimiento preciso en cada mes. En el caso del plan de Plan de Seguridad y Salud en el Trabajo no se observa seguimiento. No obstante lo anterior, se observa resultado consolidado a nivel trimestral.</t>
  </si>
  <si>
    <t>Control de  préstamo de historia laboral: El proceso indica que "Durante el trimestre (Enero a Marzo) se realizaron doscientos doce  (212) registros de préstamos de historias laborales en la Planilla de control formato Excel, dando cumplimiento al procedimiento de historias laborales , así mismo, se registro manualmente en libro el préstamo de los expedientes con la información de:  área responsable, fecha de préstamo, fecha de devolución  y responsable de préstamo". Se observa soporte de matriz de prestamo en excel y  registro manual en libro de prestamo.
Reporte fallas infraestructura, redes eléctricas e hidráulicas: El proceso reporta que no se presentaron fallas de esta naturaleza.</t>
  </si>
  <si>
    <t>Novedades de Nómina: Se observan las novedades de nómina recibidas. Los tecnicos de nómina firman la nómina definitiva.
Liquidación prenómina: El profesional especializado de nómina firma la nómina definitiva.
Nómina definitiva: Se observa nómina definitiva de los meses de enero, febrero y marzo firmada por los colaboradores de Nómina, la Directora de Talento Humano, el Director Financiero, la Subgerente Corporativo y el Gerente. Por otra pa</t>
  </si>
  <si>
    <t>Reporte de Operaciones Sospechosas y Operaciones en Efectivo: Se han efectuado reportes en enero, febrero y marzo de 2021 para procedimientos y proveedores.</t>
  </si>
  <si>
    <t>Revisión y actualización de instrumentos: Al final de la vigencia 2020, se revisó y actualizó el Plan de Desarrollo y la Plataforma Estratégica mediante el acuerdo 74 de 2020 para inicar su implementación en la vigencia 2021. En ese orden de ideas, se definió la matriz de metas institucionales - POA 2021 mediante el acuerdo 04 de 2021, el cual está publicado en la página web. Adicionalmente, se definieron los planes estrategicos (12) que fueron aprobados en el Comité Institucional de Gestión y Desempeño.
Por otra parte, es de mencionar que al inicio del año, se aprobó el Plan de Mercadeo de Servicios de Salud mediante el acuerdo 05 de 2021.
Respecto a los informes trimestrales, se tiene que:
1. Metas e Indicadores: El seguimiento esta en desarrollo toda vez que de acuerdo a los lineamientos de reportes del POA el plazo de entrega de información por parte de los procesos es de 12 días calendario posterior a la terminación del trimestre.
2. Proyectos de inversión:  Se  realizó seguimiento a los cronogramas de los convenios los cuales fue necesario actualizar en el mes de enero y febrero de 2021 y presentados en comité operativo.  Se elaboraron y radicaron en SDS los informes de seguimiento a la ejecución de  los convenios interadministrativos.
3. Plan de Ventas: Para los meses de enero y febrero de 2021 se efectuó el seguimiento correspondiente. El seguimiento al corte del primer trimestre de 2021, se encuentra en construcción.</t>
  </si>
  <si>
    <t>Al final de la vigencia 2020, se revisó y actualizó el Plan de Desarrollo y la Plataforma Estratégica mediante el acuerdo 74 de 2020 para inicar su implementación en la vigencia 2021. En ese orden de ideas, se definió la matriz de metas institucionales - POA 2021 mediante el acuerdo 04 de 2021, el cual está publicado en la página web. Adicionalmente, se definieron los planes estrategicos (12) que fueron aprobados en el Comité Institucional de Gestión y Desempeño.
Por otra parte, es de mencionar que al inicio del año, se aprobó el Plan de Mercadeo de Servicios de Salud mediante el acuerdo 05 de 2021.
Informes trimestrales de seguimiento:
1. Metas e Indicadores: El seguimiento esta en desarrollo toda vez que de acuerdo a los lineamientos de reportes del POA el plazo de entrega de información por parte de los procesos es de 12 días calendario posterior a la terminación del trimestre.
2. Proyectos de inversión:  Se  realizó seguimiento a los cronogramas de los convenios los cuales fue necesario actualizar en el mes de enero y febrero de 2021 y presentados en comité operativo.  Se elaboraron y radicaron en SDS los informes de seguimiento a la ejecución de  los convenios interadministrativos, enero y febrero de 2021. El proceso indica termino de entrega de informe, el mes siguiente.
3. Plan de Ventas: Para los meses de enero y febrero de 2021 se efectuó el seguimiento correspondiente. El seguimiento al corte del primer trimestre de 2021, se encuentra en construcción.</t>
  </si>
  <si>
    <t>Estandares, manuales y guía para la elaboración del Plan Anual de Adquisiciones: El proceso aplica la Guía para la elaboración del Plan Anual de Adquisiciones de Colombia Compra Eficiente. Así mismo, se esta encuentra en proceso de normalización un procedimiento interno del Plan Anual de Adquisiciones.
Control de planeación de neceisidades, disposición de recursos y ejecución oportuna: El Plan Anual de Adquisiciones tiene a la fecha de corte 08 versiones en la que se registran 188 lineas. Las diferentes verisiones presentan inclusiones, modificaciones o eliminación de Procesos, y se diligencian los campos establecidos en el formato. Así mismo, se observa informe del estado del PAA en el que se concluye que se han contratado 37 procesos, en trámite 13 procesos, publicados declarados desiertos 3, devueltos/cancelados 11 y en revisión 26.</t>
  </si>
  <si>
    <t>Seguimiento a planes de trabajo mensualmente: Se evidencia seguimiento en los meses de enero y febrero de 2021. Respecto del seguimiento del mes de marzo de 2021, aún no se encuentra disponible dado según lo indicado por el proceso se cuenta con plazo del mes siguietne para entrega.</t>
  </si>
  <si>
    <t>Seguimiento semestral financiero, técnico y administrativo a ejecución de contratos de venta de servicios vigente: Control en curso en el que se indica que se ha efectuado seguimiento a contratos con CApital, Famisanar, FFDS, Nueva EPS y OIM.
Verificación y actualización de costos anual: Se cuenta con el Anexo Técnico Anual 2020.
Nota: Se sugiere revisar la periodicidad con respecto a los tiempos establecidos en cada uno de los controles descritos para la mitigación del riesgo.</t>
  </si>
  <si>
    <t>Control de medidas de bioseguridad: Se observa cumplimiento de las actividades establecidas y se cuenta con la tendencia de casos de COVID 19 presentados en la institución . Se observa entrega de Elementos de Protección Personal a los colaboradores. Se efectuó control de temperatura con registro en bitácora. No obstante dado que el cotnrol ya no esta vigente, se debe efectuar actualización.</t>
  </si>
  <si>
    <t>Para el I trimestre del año 2021,  se encuentra en ejecución los contratos de mantenimientos que garantizan el mantenimiento preventivo y correctivo de los equipos biomédicos, se cuenta con un grupo de profesionales idoneos que cubren o satisfacen las actividades diarias necesarias para cumplir con el plan de mantenimiento anual programado.
Con relación  a los eventos adversos asociados al funcionamiento de Equipos Biomédicos, para el mes de enero se presentaron dos eventos adversos serios de 5 casos en total y para el mes de febrero se presentaron 2 eventos adversos no serios de 6 casos en total, en total se presentaron 4 casos en el I trimestre de la vigencia 2021
 Para este primer trimestre estaban programados 2680 equipos de los cuales de intervinieron  2604 para llegar a un 97,1 % de los  mantenimientos preventivos programados 
En ese orden de de ideas, el seguimiento mensual se presenta de la siguiente manera:
ENERO: Se programaron 817 equipos de los cuales se intervinieron 778 para un cumplimiento del 95%. FEBRERO: Se programaron 1002 equipos de los cuales se intervinieron 993 para un cumplimiento del 99%. MARZO: Se programaron 861 equipos de los cuales de intervinieron 833 para  un cumplimiento del 96,7 %.</t>
  </si>
  <si>
    <t xml:space="preserve">Plan de Mantenimiento preventivo equipos biomédicos y seguimiento: Se observa cronograma APH y matrices de mantenimiento por zonas/unidades. En las matrices se observan programaciones no ejecutadas como es el caso de la Matriz de UMHES MEISSEN 2021 que señala lo planeado (celdas con color) y sin registro de fecha. Tambien se observan mantenimientos no programados pero ejecutados como es el caso de la Matriz de Vista Hermosa 2021.
Para este primer trimestre estaban programados 2680 equipos de los cuales de intervinieron  2604 para llegar a un 97,1 % de los  mantenimientos preventivos programados.
Indicador eventos adversos reportado por el proceso: mes de enero se presentaron 2 eventos adversos no serios de 5 casos en total y para el mes de febrero se presentaron 3 eventos adversos no serios, 2 correspondientes a Biomédica,  de 6 casos en total, y en el mes de marzo se presentaron dos eventos adversos serios, indicando materialización del riesgo.
</t>
  </si>
  <si>
    <t>En el primer trimestre del año  2021, se realizan las capacitacionesen manejo de los equipos Biomedicos de clasificacion IIA, IIB  que son riesgo moderado y alto respectivamente, dichas capacitaciones se realizan durante el manteniemto preventivo de los equipos  (cuatrimestral) para el mes de enero de capacitaron 65 personas  y para febrero 113 personas. Para el mes de marzo de 2021 se estableció como seguimiento al buen manejo del equipo  biomédico el siguiente indicador: (No. De personal capacitado / No de personal en el servicio en el momento de la capacitación) * 100
Por lo tanto, para este primer trimestre en el mes de marzo se econtraron en el servicio 188 personas de las cuales se capacitaron 151 para un porcentaje del 80%</t>
  </si>
  <si>
    <t xml:space="preserve">1. Para el I trimestre del año 2021 se programaron 513 actividades de las cuales se ejecutaron 490, obteniendo un porcentaje de cumplimiento del Plan de Mantenimiento preventivo de Infraestructura de un 96%. En ese orden de de ideas, el seguimiento mensual se presenta de la siguiente manera:
ENERO: 109 actividades propuestas de las cuales se ejecutaron 104 para un cumplimiento del 95%. FEBRERO: 285 actividades propuestas de las cuales se ejecutaron 274 para un cumplimiento del 96%. MARZO: 119 actividades propuestas de las cuales se ejecutaron 112 para un cumplimiento del 94%
2. Se realiza instalación de cinta antideslizante en los baños de las unidades de Tunal, Vista Hermosa Perdomo y la estrella, con el fin de prevenir riegos de caídas. Para el I trimestre del año 2021 se contó con cero (0)  eventos adversos o accidentes laborales asociados a infraestructura intervenidos, sin embargo seregistraron por parte del Programa de Seguridad del Paciente cuatro (4) sucesos de Indicio de atencion insegura en el mes de marzo asociados a Infraestructura.
3. Para el I trimestre  se realiza el cierre de 3946  necesidades de infraestructura reportadas en el aplicativo  Mesa de ayuda, de las cuales se atendieron en Total  3565 necesidades quedando pendientes 381 actividades. Los motivos por las cuales no se cierran en su totalidad. son debido a que se está priorizando las adecuaciones en las áreas de Laboratorio, Unidad Renal y Urgencias de la Unidad Tunal, lo cual requería de la concentración total del talento humano para el desarrollo de las mismas, opteniendo de esta manera un porcentaje de cumplimiento del 90%. En ese orden de de ideas, el seguimiento mensual se presenta de la siguiente manera:
ENERO: 1179 solicitudes de las cuales se atendieron 1003 para un cumplimiento del 85%. FEBRERO: 1526  solicitudes de las cuales se atendieron 1435 para un cumplimiento del 94%. MARZO: 1241 solicitudes de las cuales se atendieron 1127 para un cumplimiento del 90%
</t>
  </si>
  <si>
    <t>Indicador 1: Se da cumplimiento al 95% del plan de Mantenimiento Preventivo  de Infraestructura
Indicador 2: 0 casos de eventos adversos asociados a infraestructura
Indicador 3: Se da cumplimiento al 90% la gestión realizada a las necesidades de mesa de ayuda de mantenimiento</t>
  </si>
  <si>
    <t>Indicador 1: 96%
Indicador 2: 0 casos
Indicador 3: 90%</t>
  </si>
  <si>
    <t>Seguimiento plan mantenimiento preventivo infraestructura: ENERO: 109 actividades propuestas de las cuales se ejecutaron 104 para un cumplimiento del 95%. FEBRERO: 285 actividades propuestas de las cuales se ejecutaron 274 para un cumplimiento del 96%. MARZO: 119 actividades propuestas de las cuales se ejecutaron 112 para un cumplimiento del 94%.
Seguimiento a necesidades de infraestructura  o mobiliario notificadas a través de mesa de ayuda: ENERO: 1179 solicitudes de las cuales se atendieron 1003 para un cumplimiento del 85%. FEBRERO: 1526  solicitudes de las cuales se atendieron 1435 para un cumplimiento del 94%. MARZO: 1241 solicitudes de las cuales se atendieron 1127 para un cumplimiento del 90,8%.
No se reportaron eventos adversos por infraestructura.</t>
  </si>
  <si>
    <t xml:space="preserve">Para el primer trimestre de 2021, se programaron 295 actividades de mantenimiento preventivo del equipo Industrial, de los cuales se ejcutaron 294 actividades obteniendo un porcentaje de cumplimiento del plan de mantenimiento de equipo industrial del 99,60%. En ese orden de ideas el seguimiento se presenta de la siguiente manera:
                          ENERO: 49 actividades propuestas de las cuales se ejecutaron 49 para un cumplimiento del 100%                                                                                                                                                                                   FEBRERO: 197 actividades propuestas de las cuales se ejecutaron 196 para un cmplimiento del 99,50%                                                                                                                                                                                       MARZO: 49 actividades prouestas de las cuales se ejecutaron 49 para un cumplimiento del 100%
Teniendo en cuenta los informes mensuales de la ejecución de cada contrato se puede evidenciar que han venido desarrollando de forma oportuna y con un cumplimiento del 99% en el mantenimiento preventivo de los equipos, para ello se cuenta con los siguientes contratos: contrato No.232 - 2019 Mantenimiento de Calderas, contrato No.4345-2020 Mantenimiento de Aires Acondicionados, contrato No. 050. 2019 Mantenimiento de Bombas Hidráulicas, Contrato No. 7093-2020 Mantenimiento de Ascensores, Contrato No. 221-2019 Mantenimiento de UPS, contrato No. 4605 de 2020 Mantenimiento de Red contraincendios, Contrato 6261 de 2020 Mantenimiento de Plantas Eléctricas. </t>
  </si>
  <si>
    <t>Revisión de los equipos industriales /mantenimientos continuos preventivos y/o correctivos:   De acuerdo a lo reportado por el proceso el resultado del control fue el siguiente: 
     ENERO: 49 actividades propuestas de las cuales se ejecutaron 49 para un cumplimiento del 100% 
     FEBRERO: 197 actividades propuestas de las cuales se ejecutaron 196 para un cmplimiento del 99,50%
     MARZO: 49 actividades prouestas de las cuales se ejecutaron 49 para un cumplimiento del 100%
Se remiten 17 soportes de reportes de mantenimiento por parte de empresas contratistas.
Verificación de cumplimiento de los  contratos de equipos industriales: Se observa verificación de cumplimiento cotnractual registrada en los informes del mes de marzo de 2021.</t>
  </si>
  <si>
    <t>Alertas mensuales a Talento Humano de Contratación OPS solicitud retiros: De acuerdo a la información suminsitrada, se observó comunicaciones para enero, febrero y marzo de 2021.
Inventarios Aleatorios febrero -junio: Se observan soportes de inventarios efectuados en Meissen, Tunal, Tunjuelito, Usme y Vista Hermosa.</t>
  </si>
  <si>
    <t xml:space="preserve">Capacitaciones de buen uso de tecnología Biomédica: De acuerdo a los soporte del control, se efectuaron capacitaciones en los meses de enero, febrero, marzo de 2021 en la Unidades de la Subred por parte de Biomédica.
Nota: Ajuste de indicador debido a que no aplica al riesgo, el proceso mide con el siguiente indicador: (No. De personal capacitado / No de personal en el servicio en el momento de la capacitación) * 100. Por lo tanto, para este primer trimestre en el mes de marzo se econtraron en el servicio 188 personas de las cuales se capacitaron 151 para un porcentaje del 80%. Ejecución del control al 80%, aumenta probabilidad de ocurrencia. No obstante se sugiere reevaluar para mejor monitoreo del riesgo
</t>
  </si>
  <si>
    <t>Seguimiento cuatrimestral - corte Primer trimestre de 2021</t>
  </si>
  <si>
    <t xml:space="preserve">Control de foliación de préstamos documentales: Como resultado del ejercicio efectuado por la primera lína de defensa, se identifica que el indicador que se había registrado para el presente riesgo referente a Ataques de seguridad informática, no es aplicable. Por lo anterior, se efectúa el seguimiento con el indicador denominado "Control de foliación de prestamos documentales".
De acuerdo a la evidencia suministrada, se observa que se efectuó el control en 99,645 de los casos. El porcentaje restante corresponde a 8 expedientes enviados sin foliación. Si bien, el porcentaje no es alto y el indicador se encuentra en un nivel satisfactorio, se sugiere evaluar la meta del indicador, toda vez que desde la perpectiva del riesgo analizado y que corresponde a una tipología de corrupción, este margen puede generar espacio a una materialización.
Nota: Como resultado del ejercicio efectuado por la primera lína de defensa, se identifica que es necesario ajustar el indicador establecido para este riesgo que permita mayor alineación. En ese sentido, se formula en siguiente indicador: 
Control de foliacion de prestamos documentales: Número de expedientes en préstamos  con proceso de foliacion /  Número total de expedientes de los préstamos solicitados </t>
  </si>
  <si>
    <t>Transferencias documentales: El control es registrado en la relación de la transferencia, donde se identifica soporte de 14 transferencias recibidas en el Archivo Central. 
Capacitación archivos de gestión una vez al mes: Se evidencian capacitaciones efectuadas en enero (2), febrero (1) y marzo (2) de 2021.  El soporte de tabulación de pruebas, evidencia la aplicación a 18 personas con un promedio de 94%.
Capacitación productores documentales dos veces al mes: El registro de actas de capacitación 2021 muestra 42 capacitaciones efectuadas en el trimestre. No obstante, no se efectúa medición de adherencia. La primera línea de defensa indica que la medición de adherencia se realizará en el mes de abril cuando la herramienta se encuentre en producción y alimentará el indicador del segundo trimestre de 2021.
Nota: Como resultado del ejercicio efectuado por la primera lína de defensa, se identifica que es necesario ajustar el indicador establecido para este riesgo que permita mayor alineación. En ese sentido, se formulan dos indicadores: 
Completitud en la entrega de transferencias documentales: Número de transferencias con cumplimiento del proceso técnico completo / Número total de transferencias documentales.
Adherencia a las capacitaciones de gestión documental : Número total de colaboradores con adherencia mayor al 80% / Número total de colaboradores capacitados</t>
  </si>
  <si>
    <t xml:space="preserve">Seguimiento al cumplimiento de la planeación de cada canal interno masivo y Monitoreo a programación semanal de socialización: Se observó soporte de la Matriz de planeación de medios de comunicación internos y Matriz plan de acción medios de comunicación interna con programación semanal de enero de 2021 a diciembre de 2021 /archivo en excel y pdf y matriz de envíos masivos primer trimestre (planeación y ejecución). El proceso reporta aumento en cobertura de los canales.
Adicional a lo anterior, es de notar que en el PECO, se puede observar que la actividad 6, cuyo resultado esperado es "lograr que la información descendente alcance una cobertura del 95% de los colaboradores encuentados", aun no cuenta con resultados y de acuerdo al seguimiento efectuado por el proceso, se indica que la encuenta se realizará en el mes de abril d e2021. Por lo anterior, el indicador aún no es medible.
</t>
  </si>
  <si>
    <t>Se confirma cumplimiento de las 27 conciliaciones programadas entre los diferentes subprocesos con el área de contablidad: Activos fijos, Cartera, Costos, Cuentas por Pagar, Glosas, Inventarios, Nómina y Tesorería
Se anexa muestra de las conciliaciones y cronograma cierre contable</t>
  </si>
  <si>
    <t>En el Plan de Capacitaciòn de la entidad no se programaron capacitaciones al personal de Contabilidad, durante el primer trimeste de 2021.
El equipo de trabajo del área de Contabilidad, realiza seguimiento autónomo a la normatividad Contable y Tributaria que sea aplicable a a Subred. 
El caso de tener dudas sobre la aplicación de las mismas se realiza mesa de trabajo con SDS - DADEPS  y las otras Subredes y/o se eleva consulta a la entidad competente, como la Secretaria Distrital de Contabilidad.
Se socializa la normatividad y parametrós a seguir con las demàs àrea que participen puntualmente en el proceso.</t>
  </si>
  <si>
    <t>No aplica</t>
  </si>
  <si>
    <t>En el primer trimestre no se ha presentado nìngun faltande de las cuotas moderadoras, como se eviencia en los boletines de caja mensuales y las auditoria realizadas 
Se han recaudado los siguientes valores:
Enero: $72.333.187 
Febrero:  $73.040.450
Marzo: $99.792.812</t>
  </si>
  <si>
    <t xml:space="preserve">En el primer trimestre de 2021 se han facturado $78.854.229.369 de los cuales se han radicado $76.677.071.390, equivalente a un 97%
Desde el mes de Febrero de 2021 se inicio la radicaciòn de una parte de la facturacion dentro del mismo mes (1-10 cada mes), esto para las EPS de mayor facturacion (Capital salud, Sanitas, Famisanar, Nueva EPS, Salud Total y Compensar).                                                                                    </t>
  </si>
  <si>
    <t>31/03/2021</t>
  </si>
  <si>
    <t>Del total de la facturación emitida y radicada durante la vigencia 2021 por la Subred Integrada de Servicios de Salud Sur E.S.E por valor de $ 76.677.071.390 se ha logrado recaudar el valor de $ 70.867.801.820 que equivalen al 92% de recuperación de esta cartera</t>
  </si>
  <si>
    <t>Del Total de la facturación radicada por la subred Integrada de Servicios de Sald Sur ESE, durante el primer trimestre de 2021 por valor de $ 76.677 millones de pesos, se ha recibido como Glosa Inicial el valor de $ 886 millones de pesos equivalentes al 1% de esta facturación.  
Para el primer trimestre del año 2021, las Empresas responsables de pago, se encuentran auditando facturas radicadas entre los meses en mención. Proceso que se notara en el segundo trimestre.
Soporte: Ficha  Tecnica Glosa Inicial.
866.459.236/76.677.071.390=1%</t>
  </si>
  <si>
    <t>Del Total de la facturación radicada por la subred Integrada de Servicios de Sald Sur ESE, durante el primer trimestre de 2021 por valor de $ 76.677 millones de pesos, se ha recibido como Devolución  Inicial el valor de $ 1.611 millones de pesos equivalentes al 2% de esta facturación.  
Para el primer trimestre del año 2021, las Empresas responsables de pago, se encuentran auditando facturas radicadas entre los meses en mención. Proceso que se notara en el segundo trimestre.
Soporte: Ficha  Tecnica Glosa Inicial.
1.611.563.448/76.677.071.390=2%</t>
  </si>
  <si>
    <t>Se han efectuado las cuatro capacitacones que se han programado, las cuales son enfocadas al personal nuevo de facturación, y algunas recomendaciones generales para personal antiguo en el área.</t>
  </si>
  <si>
    <t xml:space="preserve">EXTREMO </t>
  </si>
  <si>
    <t xml:space="preserve">Verificación información financiera a través de conciliación contable: El proceso indica que se efectuaron 27 conciliaciones correspondientes a lo definido en el control para los tres meses del trimestre. Se observa soporte de la Conciliación Contabilidad - (Cartera, facturación y Glosas), Conciliación Contabilidad -Inventarios Activos Fijos, Conciliación Contabilidad - Nomina
Solicitar y Verificar insumos eniendo en cuenta el instructivo del Cierre Financiero: Con base en la evidencia suministrada, se observa cronograma del cierre contable del primer trimestre de 2021 detallando los tiempos establecidos para obtener la información de cada fuente.
Establecer las partidas conciliatorias, con el fin de controlar las diferencias presentadas.  Realizando la comparación entre la información que esta en el modulo versus la información que esta en contabilidad: El proceso indica que se efectuaron 27 conciliaciones correspondientes a lo definido en el control para los tres meses del trimestre. Se observa soporte de la Conciliación Contabilidad - (Cartera, facturación y Glosas), Conciliación Contabilidad -Inventarios Activos Fijos, Conciliación Contabilidad - Nomina
</t>
  </si>
  <si>
    <t>Capacitaciones de acuerdo con lo aprobado en el plan de capacitación anual teniendo en cuenta las necesidades del área / autoestudio: El proceso indica que "En el Plan de Capacitaciòn de la entidad no se programaron capacitaciones al personal de Contabilidad, durante el primer trimeste de 2021." adicionalmente indica que "El equipo de trabajo del área de Contabilidad, realiza seguimiento autónomo a la normatividad Contable y Tributaria que sea aplicable a a Subred". y que "El caso de tener dudas sobre la aplicación de las mismas se realiza mesa de trabajo con SDS - DADEPS  y las otras Subredes y/o se eleva consulta a la entidad competente, como la Secretaria Distrital de Contabilidad".
Actualización una vez al año de Manual de Políticas de Operación Contable de la Entidad: No se observa reporte sobre actualización del Manual.
Apropiar la información interna de la organización a través de mesas de trabajo con las áreas de gestión:  No se observa reporte sobre apropiación.
Presentar el análisis de actualización al manual de políticas de operación contable ante el Comité Técnico de Sostenibilidad Contable:  No se observa reporte sobre análisis de actuación de Manual de politicas de operación contable.
Socializar la gestión que realiza el equipo de contabilidad con las demás áreas (articular la gestión transversal): El proceso indica que "Se socializa la normatividad y parámetros a seguir con las demás áreas que participen puntualmente en el proceso".</t>
  </si>
  <si>
    <t>Verificar diariamente el dinero recaudado por conceptos de copagos y cuotas moderadoras y otros ingresos depositado en las cajas de seguridad por cada uno de los facturadores en los sobres, consolidación de información en Tesoreria, capacitaciones, reunione periódicas de articulación, capacitaciones Tesoreria: De acuerdo a lo reportado por el proceso, no se han presentado faltantes y se evidencia boletines de caja.
Se sugiere en el seguimiento de la primera línea de defensa ampliar la descripción de la ejecución del control. Adicionalmente, se sugiere verificar el resultado del indicador.</t>
  </si>
  <si>
    <t>Proyección mensual de recaudo por tipo de pagador y con base en cuentas por cobrar, rezago pagos de la vigencia y radicación de facturación, proyección trimestral de las metas de recaudo por ejecutivo de cuenta, y circularización de saldos de cartera y solicitud de citas de conciliación médica y contable: El proceso indica que "En el primer trimestre de 2021 se han facturado $78.854.229.369 de los cuales se han radicado $76.677.071.390, equivalente a un 97%. Así mismo muestra en sus soportes que "Del total de la facturación emitida y radicada durante la vigencia 2021 por la Subred Integrada de Servicios de Salud Sur E.S.E por valor de $ 76.677.071.390 se ha logrado recaudar el valor de $ 70.867.801.820 que equivalen al 92% de recuperación de esta cartera".
Así mismo, se observo en los soportes que la lider de cartera valida que efectuó las siguietnes actividades "Realizar circularizaciones masivas a las empresas responsables de pago de manera mensual, Realizar conciliaciones contables con ERP, Asistir a las Mesas de Trabajo Bajo la coordinación del Ministerio de Protección social y la Secretaria Distrital de Salud teniendo en cuenta lo establecido en la circular 030 de 2013., Gestionar la compra de cartera, Realizar Cobro Coactivo, Realizar proyección de ingresos mensual"</t>
  </si>
  <si>
    <t>Conciliación mensualmente de las glosas recepcionadas frente a las glosas contestadas. Así mismo realizan trimestralmente la sistematización de la recepción y respuesta a glosas a fin de hacer seguimiento por entidad y técnico: El proceso indica que "Del total de la facturación radicada por la Subred Integrada de Salud Sur ESE durante la vigencia de 2021 por valor de $76.677 millones las entidades responsables de pago reportaron glosa inicial por valor de $886 millones lo que equivale al 1%"
Se sugiere en el seguimiento de la primera línea de defensa ampliar la descripción de la ejecución del control.</t>
  </si>
  <si>
    <t xml:space="preserve">Seguimiento diario a los tiempos de respuesta de las devoluciones recepcionadas -  conciliación mensual de las devoluciones recepcionadas frente a las glosas contestadas: El porceso indica en su soporte que "La Subred Integrada de Servicios de Salud Sur durante la vigencia de 2021 radicó el valor de $76.677 millones de los cuales las entidades responsables de pago realizaron devolución inicial del 2% por valor de $1.612 millones"
Se sugiere en el seguimiento de la primera línea de defensa ampliar la descripción de la ejecución del control.
</t>
  </si>
  <si>
    <t>Socializaciones en temáticas relacionadas: Se evidencian capacitaciones en temáticas relacionadas a las actividades relacionadas con manejo de recursos. Es importante continuar con el desarrollo de la totalidad de las tématicas establecidas y de las acttividaddes de control</t>
  </si>
  <si>
    <t>Los resultados se identifican en el seguimiento efectuado por la segunda línea de defensa en el Mapa de Riesgos.
A continuación los aspectos mas relevantes identificados:
* Se identifican riesgos para los cuales se han aplicado los controles establecidos y riesgos para los cuales se presenta debilidad en la aplicación de los controles.
* Se identifica materialización de 5 riesgos.
* Se identifican 3 riesgos con información que no es suficiente para concluir si hubo o no materialización.
* Se identifican 7 riesgos que no tuvieron seguimiento por parte de la primera línea de defensa.
* Se presentan casos en los cuales se visualiza la necesidad de efectuar ajustes en la matriz de riesgo, principalmente en lo referente a los indicadores.
* Se observa que la ejecución de los controles se ve afectada por la oportunidad en la información. En ese sentido, la información correspondiente al mes de marzo en algunos casos, no es incluida en los seguimientos de la primera línea de defensa.</t>
  </si>
  <si>
    <t>SEGUIMIENTO SEGUNDA LINEA DE DEFENSA
 CUATRIMESTRAL
(Corte I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</si>
</sst>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quot;$&quot;\ * #,##0.00_ ;_ &quot;$&quot;\ * \-#,##0.00_ ;_ &quot;$&quot;\ * &quot;-&quot;??_ ;_ @_ "/>
    <numFmt numFmtId="166" formatCode="0.00000%"/>
  </numFmts>
  <fonts count="48"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0"/>
      <name val="Arial"/>
      <family val="2"/>
    </font>
    <font>
      <sz val="12"/>
      <color theme="1"/>
      <name val="Calibri"/>
      <family val="2"/>
      <scheme val="minor"/>
    </font>
    <font>
      <sz val="9"/>
      <color indexed="81"/>
      <name val="Tahoma"/>
      <family val="2"/>
    </font>
    <font>
      <b/>
      <sz val="9"/>
      <color indexed="81"/>
      <name val="Tahoma"/>
      <family val="2"/>
    </font>
    <font>
      <b/>
      <sz val="12"/>
      <name val="Arial"/>
      <family val="2"/>
    </font>
    <font>
      <b/>
      <sz val="16"/>
      <name val="Arial"/>
      <family val="2"/>
    </font>
    <font>
      <sz val="12"/>
      <color theme="1"/>
      <name val="Arial"/>
      <family val="2"/>
    </font>
    <font>
      <b/>
      <sz val="14"/>
      <name val="Arial"/>
      <family val="2"/>
    </font>
    <font>
      <sz val="10"/>
      <color theme="1"/>
      <name val="Arial"/>
      <family val="2"/>
    </font>
    <font>
      <sz val="14"/>
      <color theme="1"/>
      <name val="Arial"/>
      <family val="2"/>
    </font>
    <font>
      <b/>
      <sz val="14"/>
      <color theme="1"/>
      <name val="Arial"/>
      <family val="2"/>
    </font>
    <font>
      <sz val="11"/>
      <color rgb="FF000000"/>
      <name val="Calibri"/>
      <family val="2"/>
      <scheme val="minor"/>
    </font>
    <font>
      <sz val="11"/>
      <color theme="1"/>
      <name val="Calibri"/>
      <family val="2"/>
      <scheme val="minor"/>
    </font>
    <font>
      <sz val="12"/>
      <name val="Arial"/>
      <family val="2"/>
    </font>
    <font>
      <b/>
      <sz val="16"/>
      <color theme="1"/>
      <name val="Calibri"/>
      <family val="2"/>
      <scheme val="minor"/>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name val="Arial Narrow"/>
      <family val="2"/>
    </font>
    <font>
      <b/>
      <sz val="14"/>
      <name val="Calibri"/>
      <family val="2"/>
      <scheme val="minor"/>
    </font>
    <font>
      <b/>
      <sz val="14"/>
      <color theme="1"/>
      <name val="Calibri"/>
      <family val="2"/>
      <scheme val="minor"/>
    </font>
    <font>
      <sz val="14"/>
      <name val="Calibri"/>
      <family val="2"/>
      <scheme val="minor"/>
    </font>
    <font>
      <sz val="14"/>
      <color theme="1"/>
      <name val="Calibri"/>
      <family val="2"/>
      <scheme val="minor"/>
    </font>
    <font>
      <b/>
      <sz val="14"/>
      <color theme="0" tint="-4.9989318521683403E-2"/>
      <name val="Calibri"/>
      <family val="2"/>
      <scheme val="minor"/>
    </font>
    <font>
      <b/>
      <sz val="14"/>
      <color rgb="FFF2F2F2"/>
      <name val="Calibri"/>
      <family val="2"/>
      <scheme val="minor"/>
    </font>
    <font>
      <sz val="14"/>
      <name val="Arial"/>
      <family val="2"/>
    </font>
    <font>
      <sz val="14"/>
      <color theme="8"/>
      <name val="Calibri"/>
      <family val="2"/>
      <scheme val="minor"/>
    </font>
    <font>
      <sz val="14"/>
      <color theme="2"/>
      <name val="Calibri"/>
      <family val="2"/>
      <scheme val="minor"/>
    </font>
    <font>
      <sz val="14"/>
      <color rgb="FF000000"/>
      <name val="Arial"/>
      <family val="2"/>
    </font>
    <font>
      <b/>
      <sz val="14"/>
      <color rgb="FFFF0000"/>
      <name val="Calibri"/>
      <family val="2"/>
      <scheme val="minor"/>
    </font>
  </fonts>
  <fills count="50">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rgb="FFFFFF0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theme="4" tint="0.79998168889431442"/>
      </patternFill>
    </fill>
    <fill>
      <patternFill patternType="solid">
        <fgColor rgb="FFFFFF00"/>
        <bgColor theme="4" tint="0.79998168889431442"/>
      </patternFill>
    </fill>
    <fill>
      <patternFill patternType="solid">
        <fgColor theme="2" tint="-0.249977111117893"/>
        <bgColor indexed="64"/>
      </patternFill>
    </fill>
    <fill>
      <patternFill patternType="solid">
        <fgColor theme="2" tint="-0.249977111117893"/>
        <bgColor theme="4" tint="0.79998168889431442"/>
      </patternFill>
    </fill>
    <fill>
      <patternFill patternType="solid">
        <fgColor theme="7" tint="0.79998168889431442"/>
        <bgColor indexed="64"/>
      </patternFill>
    </fill>
    <fill>
      <patternFill patternType="solid">
        <fgColor theme="8" tint="0.79998168889431442"/>
        <bgColor theme="4" tint="0.79998168889431442"/>
      </patternFill>
    </fill>
    <fill>
      <patternFill patternType="solid">
        <fgColor rgb="FF7030A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theme="4" tint="0.3999755851924192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21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9" fontId="16"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0" fillId="23"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30"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31" borderId="42" applyNumberFormat="0" applyAlignment="0" applyProtection="0"/>
    <xf numFmtId="0" fontId="23" fillId="31" borderId="42" applyNumberFormat="0" applyAlignment="0" applyProtection="0"/>
    <xf numFmtId="0" fontId="23" fillId="31" borderId="42" applyNumberFormat="0" applyAlignment="0" applyProtection="0"/>
    <xf numFmtId="0" fontId="24" fillId="32" borderId="43" applyNumberFormat="0" applyAlignment="0" applyProtection="0"/>
    <xf numFmtId="0" fontId="24" fillId="32" borderId="43" applyNumberFormat="0" applyAlignment="0" applyProtection="0"/>
    <xf numFmtId="0" fontId="25" fillId="0" borderId="44" applyNumberFormat="0" applyFill="0" applyAlignment="0" applyProtection="0"/>
    <xf numFmtId="0" fontId="25" fillId="0" borderId="44" applyNumberFormat="0" applyFill="0" applyAlignment="0" applyProtection="0"/>
    <xf numFmtId="0" fontId="24" fillId="32" borderId="43"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7" fillId="18" borderId="42" applyNumberFormat="0" applyAlignment="0" applyProtection="0"/>
    <xf numFmtId="0" fontId="27" fillId="18" borderId="42" applyNumberFormat="0" applyAlignment="0" applyProtection="0"/>
    <xf numFmtId="0" fontId="28" fillId="0" borderId="0" applyNumberFormat="0" applyFill="0" applyBorder="0" applyAlignment="0" applyProtection="0"/>
    <xf numFmtId="0" fontId="22" fillId="15" borderId="0" applyNumberFormat="0" applyBorder="0" applyAlignment="0" applyProtection="0"/>
    <xf numFmtId="0" fontId="29" fillId="0" borderId="45" applyNumberFormat="0" applyFill="0" applyAlignment="0" applyProtection="0"/>
    <xf numFmtId="0" fontId="30" fillId="0" borderId="46" applyNumberFormat="0" applyFill="0" applyAlignment="0" applyProtection="0"/>
    <xf numFmtId="0" fontId="26" fillId="0" borderId="47" applyNumberFormat="0" applyFill="0" applyAlignment="0" applyProtection="0"/>
    <xf numFmtId="0" fontId="26" fillId="0" borderId="0" applyNumberFormat="0" applyFill="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7" fillId="18" borderId="42" applyNumberFormat="0" applyAlignment="0" applyProtection="0"/>
    <xf numFmtId="0" fontId="25" fillId="0" borderId="44"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xf numFmtId="0"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34" borderId="48" applyNumberFormat="0" applyFont="0" applyAlignment="0" applyProtection="0"/>
    <xf numFmtId="0" fontId="4" fillId="34" borderId="48" applyNumberFormat="0" applyFont="0" applyAlignment="0" applyProtection="0"/>
    <xf numFmtId="0" fontId="4" fillId="34" borderId="48" applyNumberFormat="0" applyFont="0" applyAlignment="0" applyProtection="0"/>
    <xf numFmtId="0" fontId="32" fillId="31" borderId="49" applyNumberFormat="0" applyAlignment="0" applyProtection="0"/>
    <xf numFmtId="0" fontId="32" fillId="31" borderId="49" applyNumberFormat="0" applyAlignment="0" applyProtection="0"/>
    <xf numFmtId="0" fontId="32" fillId="31" borderId="49" applyNumberFormat="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9" fillId="0" borderId="45"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26" fillId="0" borderId="47" applyNumberFormat="0" applyFill="0" applyAlignment="0" applyProtection="0"/>
    <xf numFmtId="0" fontId="26" fillId="0" borderId="47" applyNumberFormat="0" applyFill="0" applyAlignment="0" applyProtection="0"/>
    <xf numFmtId="0" fontId="34" fillId="0" borderId="0" applyNumberFormat="0" applyFill="0" applyBorder="0" applyAlignment="0" applyProtection="0"/>
    <xf numFmtId="0" fontId="35" fillId="0" borderId="50" applyNumberFormat="0" applyFill="0" applyAlignment="0" applyProtection="0"/>
    <xf numFmtId="0" fontId="35" fillId="0" borderId="50" applyNumberFormat="0" applyFill="0" applyAlignment="0" applyProtection="0"/>
    <xf numFmtId="0" fontId="35" fillId="0" borderId="50" applyNumberFormat="0" applyFill="0" applyAlignment="0" applyProtection="0"/>
    <xf numFmtId="0" fontId="35" fillId="0" borderId="50" applyNumberFormat="0" applyFill="0" applyAlignment="0" applyProtection="0"/>
    <xf numFmtId="0" fontId="35" fillId="0" borderId="50" applyNumberFormat="0" applyFill="0" applyAlignment="0" applyProtection="0"/>
    <xf numFmtId="0" fontId="35" fillId="0" borderId="50" applyNumberFormat="0" applyFill="0" applyAlignment="0" applyProtection="0"/>
    <xf numFmtId="0" fontId="35" fillId="0" borderId="50" applyNumberFormat="0" applyFill="0" applyAlignment="0" applyProtection="0"/>
    <xf numFmtId="0" fontId="35" fillId="0" borderId="50" applyNumberFormat="0" applyFill="0" applyAlignment="0" applyProtection="0"/>
    <xf numFmtId="0" fontId="35" fillId="0" borderId="50" applyNumberFormat="0" applyFill="0" applyAlignment="0" applyProtection="0"/>
    <xf numFmtId="0" fontId="33" fillId="0" borderId="0" applyNumberFormat="0" applyFill="0" applyBorder="0" applyAlignment="0" applyProtection="0"/>
    <xf numFmtId="0" fontId="23" fillId="31" borderId="42" applyNumberFormat="0" applyAlignment="0" applyProtection="0"/>
    <xf numFmtId="0" fontId="23" fillId="31" borderId="42" applyNumberFormat="0" applyAlignment="0" applyProtection="0"/>
    <xf numFmtId="0" fontId="23" fillId="31" borderId="42" applyNumberFormat="0" applyAlignment="0" applyProtection="0"/>
    <xf numFmtId="0" fontId="27" fillId="18" borderId="42" applyNumberFormat="0" applyAlignment="0" applyProtection="0"/>
    <xf numFmtId="0" fontId="27" fillId="18" borderId="42" applyNumberFormat="0" applyAlignment="0" applyProtection="0"/>
    <xf numFmtId="0" fontId="27" fillId="18" borderId="42" applyNumberFormat="0" applyAlignment="0" applyProtection="0"/>
    <xf numFmtId="0" fontId="36" fillId="35" borderId="1">
      <alignment horizontal="center" vertical="center" textRotation="90" wrapText="1"/>
    </xf>
    <xf numFmtId="0" fontId="36" fillId="36" borderId="1">
      <alignment horizontal="center" vertical="center" textRotation="90" wrapText="1"/>
    </xf>
    <xf numFmtId="0" fontId="36" fillId="37" borderId="1">
      <alignment horizontal="center" vertical="center" textRotation="90" wrapText="1"/>
    </xf>
    <xf numFmtId="0" fontId="36" fillId="38" borderId="1">
      <alignment horizontal="center" vertical="center" textRotation="90" wrapText="1"/>
    </xf>
    <xf numFmtId="0" fontId="36" fillId="39" borderId="1">
      <alignment horizontal="center" vertical="center" textRotation="90" wrapText="1"/>
    </xf>
    <xf numFmtId="0" fontId="36" fillId="38" borderId="1">
      <alignment horizontal="center" vertical="center" textRotation="90" wrapText="1"/>
    </xf>
    <xf numFmtId="0" fontId="36" fillId="40" borderId="1">
      <alignment horizontal="center" vertical="center" textRotation="90" wrapText="1"/>
    </xf>
    <xf numFmtId="0" fontId="36" fillId="41" borderId="1">
      <alignment horizontal="center" vertical="center" textRotation="90" wrapText="1"/>
    </xf>
    <xf numFmtId="0" fontId="36" fillId="42" borderId="1">
      <alignment horizontal="center" vertical="center" textRotation="90" wrapText="1"/>
    </xf>
    <xf numFmtId="165" fontId="4" fillId="0" borderId="0" applyFont="0" applyFill="0" applyBorder="0" applyAlignment="0" applyProtection="0"/>
    <xf numFmtId="9" fontId="4" fillId="0" borderId="0" applyFont="0" applyFill="0" applyBorder="0" applyAlignment="0" applyProtection="0"/>
    <xf numFmtId="0" fontId="23" fillId="31" borderId="52" applyNumberFormat="0" applyAlignment="0" applyProtection="0"/>
    <xf numFmtId="0" fontId="23" fillId="31" borderId="52" applyNumberFormat="0" applyAlignment="0" applyProtection="0"/>
    <xf numFmtId="0" fontId="23" fillId="31" borderId="52" applyNumberFormat="0" applyAlignment="0" applyProtection="0"/>
    <xf numFmtId="0" fontId="27" fillId="18" borderId="52" applyNumberFormat="0" applyAlignment="0" applyProtection="0"/>
    <xf numFmtId="0" fontId="27" fillId="18" borderId="52" applyNumberFormat="0" applyAlignment="0" applyProtection="0"/>
    <xf numFmtId="0" fontId="27" fillId="18" borderId="52" applyNumberFormat="0" applyAlignment="0" applyProtection="0"/>
    <xf numFmtId="0" fontId="19" fillId="34" borderId="53" applyNumberFormat="0" applyFont="0" applyAlignment="0" applyProtection="0"/>
    <xf numFmtId="0" fontId="4" fillId="34" borderId="53" applyNumberFormat="0" applyFont="0" applyAlignment="0" applyProtection="0"/>
    <xf numFmtId="0" fontId="4" fillId="34" borderId="53" applyNumberFormat="0" applyFont="0" applyAlignment="0" applyProtection="0"/>
    <xf numFmtId="0" fontId="32" fillId="31" borderId="54" applyNumberFormat="0" applyAlignment="0" applyProtection="0"/>
    <xf numFmtId="0" fontId="32" fillId="31" borderId="54" applyNumberFormat="0" applyAlignment="0" applyProtection="0"/>
    <xf numFmtId="0" fontId="32" fillId="31" borderId="54" applyNumberFormat="0" applyAlignment="0" applyProtection="0"/>
    <xf numFmtId="0" fontId="35" fillId="0" borderId="55" applyNumberFormat="0" applyFill="0" applyAlignment="0" applyProtection="0"/>
    <xf numFmtId="0" fontId="35" fillId="0" borderId="55" applyNumberFormat="0" applyFill="0" applyAlignment="0" applyProtection="0"/>
    <xf numFmtId="0" fontId="35" fillId="0" borderId="55" applyNumberFormat="0" applyFill="0" applyAlignment="0" applyProtection="0"/>
    <xf numFmtId="0" fontId="35" fillId="0" borderId="55" applyNumberFormat="0" applyFill="0" applyAlignment="0" applyProtection="0"/>
    <xf numFmtId="0" fontId="35" fillId="0" borderId="55" applyNumberFormat="0" applyFill="0" applyAlignment="0" applyProtection="0"/>
    <xf numFmtId="0" fontId="35" fillId="0" borderId="55" applyNumberFormat="0" applyFill="0" applyAlignment="0" applyProtection="0"/>
    <xf numFmtId="0" fontId="35" fillId="0" borderId="55" applyNumberFormat="0" applyFill="0" applyAlignment="0" applyProtection="0"/>
    <xf numFmtId="0" fontId="35" fillId="0" borderId="55" applyNumberFormat="0" applyFill="0" applyAlignment="0" applyProtection="0"/>
    <xf numFmtId="0" fontId="35" fillId="0" borderId="55" applyNumberFormat="0" applyFill="0" applyAlignment="0" applyProtection="0"/>
    <xf numFmtId="0" fontId="23" fillId="31" borderId="52" applyNumberFormat="0" applyAlignment="0" applyProtection="0"/>
    <xf numFmtId="0" fontId="23" fillId="31" borderId="52" applyNumberFormat="0" applyAlignment="0" applyProtection="0"/>
    <xf numFmtId="0" fontId="23" fillId="31" borderId="52" applyNumberFormat="0" applyAlignment="0" applyProtection="0"/>
    <xf numFmtId="0" fontId="27" fillId="18" borderId="52" applyNumberFormat="0" applyAlignment="0" applyProtection="0"/>
    <xf numFmtId="0" fontId="27" fillId="18" borderId="52" applyNumberFormat="0" applyAlignment="0" applyProtection="0"/>
    <xf numFmtId="0" fontId="27" fillId="18" borderId="52" applyNumberFormat="0" applyAlignment="0" applyProtection="0"/>
    <xf numFmtId="0" fontId="36" fillId="35" borderId="51">
      <alignment horizontal="center" vertical="center" textRotation="90" wrapText="1"/>
    </xf>
    <xf numFmtId="0" fontId="36" fillId="36" borderId="51">
      <alignment horizontal="center" vertical="center" textRotation="90" wrapText="1"/>
    </xf>
    <xf numFmtId="0" fontId="36" fillId="37" borderId="51">
      <alignment horizontal="center" vertical="center" textRotation="90" wrapText="1"/>
    </xf>
    <xf numFmtId="0" fontId="36" fillId="38" borderId="51">
      <alignment horizontal="center" vertical="center" textRotation="90" wrapText="1"/>
    </xf>
    <xf numFmtId="0" fontId="36" fillId="39" borderId="51">
      <alignment horizontal="center" vertical="center" textRotation="90" wrapText="1"/>
    </xf>
    <xf numFmtId="0" fontId="36" fillId="38" borderId="51">
      <alignment horizontal="center" vertical="center" textRotation="90" wrapText="1"/>
    </xf>
    <xf numFmtId="0" fontId="36" fillId="40" borderId="51">
      <alignment horizontal="center" vertical="center" textRotation="90" wrapText="1"/>
    </xf>
    <xf numFmtId="0" fontId="36" fillId="41" borderId="51">
      <alignment horizontal="center" vertical="center" textRotation="90" wrapText="1"/>
    </xf>
    <xf numFmtId="0" fontId="36" fillId="42" borderId="51">
      <alignment horizontal="center" vertical="center" textRotation="90" wrapText="1"/>
    </xf>
  </cellStyleXfs>
  <cellXfs count="336">
    <xf numFmtId="0" fontId="0" fillId="0" borderId="0" xfId="0"/>
    <xf numFmtId="0" fontId="0" fillId="3" borderId="0" xfId="0" applyFill="1" applyProtection="1">
      <protection locked="0"/>
    </xf>
    <xf numFmtId="0" fontId="5" fillId="6" borderId="0" xfId="0" applyFont="1" applyFill="1" applyProtection="1">
      <protection locked="0"/>
    </xf>
    <xf numFmtId="0" fontId="10" fillId="6" borderId="0" xfId="0" applyFont="1" applyFill="1" applyProtection="1">
      <protection locked="0"/>
    </xf>
    <xf numFmtId="0" fontId="9" fillId="2" borderId="18" xfId="0" applyFont="1" applyFill="1" applyBorder="1" applyAlignment="1" applyProtection="1">
      <alignment vertical="top"/>
      <protection locked="0"/>
    </xf>
    <xf numFmtId="0" fontId="9" fillId="2" borderId="20"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8" fillId="2" borderId="8"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0" fontId="8" fillId="2" borderId="9" xfId="0" applyFont="1" applyFill="1" applyBorder="1" applyAlignment="1" applyProtection="1">
      <alignment vertical="top"/>
      <protection locked="0"/>
    </xf>
    <xf numFmtId="0" fontId="11" fillId="2" borderId="0" xfId="0" applyFont="1" applyFill="1" applyBorder="1" applyAlignment="1" applyProtection="1">
      <alignment vertical="top"/>
      <protection locked="0"/>
    </xf>
    <xf numFmtId="0" fontId="1" fillId="5" borderId="0" xfId="0" applyFont="1" applyFill="1" applyAlignment="1" applyProtection="1">
      <alignment horizontal="center" vertical="center"/>
    </xf>
    <xf numFmtId="0" fontId="12" fillId="0" borderId="0" xfId="0" applyFont="1" applyAlignment="1" applyProtection="1">
      <alignment vertical="center" wrapText="1"/>
      <protection locked="0"/>
    </xf>
    <xf numFmtId="0" fontId="15" fillId="0" borderId="0" xfId="0" applyFont="1" applyAlignment="1">
      <alignment vertical="center"/>
    </xf>
    <xf numFmtId="0" fontId="0" fillId="0" borderId="0" xfId="0"/>
    <xf numFmtId="0" fontId="40" fillId="0" borderId="1" xfId="0" applyFont="1" applyBorder="1"/>
    <xf numFmtId="0" fontId="40" fillId="0" borderId="1" xfId="0" applyFont="1" applyBorder="1" applyAlignment="1">
      <alignment horizontal="center" vertical="center" wrapText="1"/>
    </xf>
    <xf numFmtId="0" fontId="40" fillId="0" borderId="1" xfId="0" applyFont="1" applyBorder="1" applyAlignment="1">
      <alignment horizontal="center" vertical="center"/>
    </xf>
    <xf numFmtId="0" fontId="40" fillId="2" borderId="1" xfId="0" applyFont="1" applyFill="1" applyBorder="1" applyAlignment="1">
      <alignment horizontal="center" vertical="center" wrapText="1"/>
    </xf>
    <xf numFmtId="0" fontId="40" fillId="2" borderId="1" xfId="0" applyFont="1" applyFill="1" applyBorder="1" applyAlignment="1" applyProtection="1">
      <alignment horizontal="left" vertical="center" wrapText="1"/>
      <protection locked="0"/>
    </xf>
    <xf numFmtId="0" fontId="40" fillId="2" borderId="56" xfId="0" applyFont="1" applyFill="1" applyBorder="1" applyAlignment="1">
      <alignment horizontal="center" vertical="center" wrapText="1"/>
    </xf>
    <xf numFmtId="0" fontId="39" fillId="2" borderId="56" xfId="0" applyFont="1" applyFill="1" applyBorder="1" applyAlignment="1">
      <alignment horizontal="center" vertical="center" wrapText="1"/>
    </xf>
    <xf numFmtId="0" fontId="40" fillId="2" borderId="56" xfId="0" applyFont="1" applyFill="1" applyBorder="1" applyAlignment="1">
      <alignment horizontal="left" vertical="center" wrapText="1"/>
    </xf>
    <xf numFmtId="0" fontId="40" fillId="12" borderId="1" xfId="0" applyFont="1" applyFill="1" applyBorder="1" applyAlignment="1">
      <alignment horizontal="center" vertical="center" wrapText="1"/>
    </xf>
    <xf numFmtId="0" fontId="40" fillId="0" borderId="1" xfId="0" applyFont="1" applyFill="1" applyBorder="1" applyAlignment="1" applyProtection="1">
      <alignment horizontal="center" vertical="center" textRotation="90" wrapText="1"/>
      <protection locked="0"/>
    </xf>
    <xf numFmtId="0" fontId="40" fillId="0" borderId="0" xfId="0" applyFont="1" applyProtection="1">
      <protection locked="0"/>
    </xf>
    <xf numFmtId="0" fontId="40" fillId="0" borderId="0" xfId="0" applyFont="1" applyAlignment="1" applyProtection="1">
      <alignment horizontal="center"/>
      <protection locked="0"/>
    </xf>
    <xf numFmtId="0" fontId="40" fillId="0" borderId="0" xfId="0" applyFont="1" applyFill="1" applyProtection="1">
      <protection locked="0"/>
    </xf>
    <xf numFmtId="0" fontId="40" fillId="0" borderId="0" xfId="0" applyFont="1" applyFill="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40" fillId="0" borderId="0" xfId="0" applyFont="1" applyAlignment="1" applyProtection="1">
      <alignment wrapText="1"/>
      <protection locked="0"/>
    </xf>
    <xf numFmtId="0" fontId="40" fillId="0" borderId="0" xfId="0" applyFont="1" applyBorder="1" applyAlignment="1" applyProtection="1">
      <alignment horizontal="left" vertical="center" wrapText="1"/>
      <protection locked="0"/>
    </xf>
    <xf numFmtId="0" fontId="40" fillId="0" borderId="0" xfId="0" applyFont="1" applyBorder="1" applyAlignment="1" applyProtection="1">
      <alignment horizontal="center" vertical="center" wrapText="1"/>
      <protection locked="0"/>
    </xf>
    <xf numFmtId="0" fontId="41" fillId="10" borderId="25" xfId="0" applyFont="1" applyFill="1" applyBorder="1" applyAlignment="1" applyProtection="1">
      <alignment horizontal="center" vertical="center" textRotation="180" wrapText="1"/>
      <protection locked="0"/>
    </xf>
    <xf numFmtId="0" fontId="41" fillId="10" borderId="2" xfId="0" applyFont="1" applyFill="1" applyBorder="1" applyAlignment="1" applyProtection="1">
      <alignment horizontal="center" vertical="center" textRotation="180" wrapText="1"/>
      <protection locked="0"/>
    </xf>
    <xf numFmtId="0" fontId="41" fillId="10" borderId="39" xfId="0" applyFont="1" applyFill="1" applyBorder="1" applyAlignment="1" applyProtection="1">
      <alignment horizontal="center" vertical="center" textRotation="180" wrapText="1"/>
      <protection locked="0"/>
    </xf>
    <xf numFmtId="0" fontId="41" fillId="10" borderId="9" xfId="0" applyFont="1" applyFill="1" applyBorder="1" applyAlignment="1" applyProtection="1">
      <alignment horizontal="center" vertical="center" textRotation="180" wrapText="1"/>
      <protection locked="0"/>
    </xf>
    <xf numFmtId="0" fontId="41" fillId="10" borderId="10" xfId="0" applyFont="1" applyFill="1" applyBorder="1" applyAlignment="1" applyProtection="1">
      <alignment horizontal="center" vertical="center" textRotation="180" wrapText="1"/>
      <protection locked="0"/>
    </xf>
    <xf numFmtId="0" fontId="41" fillId="10" borderId="10" xfId="0" applyFont="1" applyFill="1" applyBorder="1" applyAlignment="1" applyProtection="1">
      <alignment horizontal="center" vertical="center" wrapText="1"/>
      <protection locked="0"/>
    </xf>
    <xf numFmtId="0" fontId="41" fillId="10" borderId="40" xfId="0" applyFont="1" applyFill="1" applyBorder="1" applyAlignment="1" applyProtection="1">
      <alignment horizontal="center" vertical="center" wrapText="1"/>
      <protection locked="0"/>
    </xf>
    <xf numFmtId="0" fontId="41" fillId="10" borderId="41" xfId="0" applyFont="1" applyFill="1" applyBorder="1" applyAlignment="1" applyProtection="1">
      <alignment horizontal="center" vertical="center" wrapText="1"/>
      <protection locked="0"/>
    </xf>
    <xf numFmtId="0" fontId="42" fillId="10" borderId="37" xfId="0" applyFont="1" applyFill="1" applyBorder="1" applyAlignment="1" applyProtection="1">
      <alignment horizontal="center" vertical="center" wrapText="1"/>
      <protection locked="0"/>
    </xf>
    <xf numFmtId="0" fontId="42" fillId="10" borderId="14" xfId="0" applyFont="1" applyFill="1" applyBorder="1" applyAlignment="1" applyProtection="1">
      <alignment horizontal="center" vertical="center" wrapText="1"/>
      <protection locked="0"/>
    </xf>
    <xf numFmtId="0" fontId="41" fillId="10" borderId="34" xfId="0" applyFont="1" applyFill="1" applyBorder="1" applyAlignment="1" applyProtection="1">
      <alignment horizontal="center" vertical="center" wrapText="1"/>
      <protection locked="0"/>
    </xf>
    <xf numFmtId="0" fontId="41" fillId="10" borderId="8" xfId="0" applyFont="1" applyFill="1" applyBorder="1" applyAlignment="1" applyProtection="1">
      <alignment horizontal="center" vertical="center" wrapText="1"/>
      <protection locked="0"/>
    </xf>
    <xf numFmtId="0" fontId="41" fillId="10" borderId="38"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wrapText="1"/>
      <protection locked="0"/>
    </xf>
    <xf numFmtId="0" fontId="40" fillId="0" borderId="1" xfId="0" applyFont="1" applyBorder="1" applyAlignment="1" applyProtection="1">
      <alignment horizontal="center" vertical="center" textRotation="90" wrapText="1"/>
      <protection locked="0"/>
    </xf>
    <xf numFmtId="0" fontId="39" fillId="2" borderId="1"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textRotation="180" wrapText="1"/>
      <protection locked="0"/>
    </xf>
    <xf numFmtId="0" fontId="40" fillId="0" borderId="1"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protection locked="0"/>
    </xf>
    <xf numFmtId="0" fontId="40" fillId="0" borderId="1" xfId="0" applyNumberFormat="1" applyFont="1" applyFill="1" applyBorder="1" applyAlignment="1" applyProtection="1">
      <alignment horizontal="center" vertical="center" wrapText="1"/>
      <protection locked="0"/>
    </xf>
    <xf numFmtId="0" fontId="40" fillId="2" borderId="1" xfId="0" applyFont="1" applyFill="1" applyBorder="1" applyAlignment="1" applyProtection="1">
      <alignment horizontal="left" vertical="top" wrapText="1"/>
      <protection locked="0"/>
    </xf>
    <xf numFmtId="0" fontId="39" fillId="0" borderId="1" xfId="0" applyFont="1" applyFill="1" applyBorder="1" applyAlignment="1" applyProtection="1">
      <alignment horizontal="center" vertical="center" wrapText="1"/>
      <protection locked="0"/>
    </xf>
    <xf numFmtId="0" fontId="40" fillId="2" borderId="1"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textRotation="90" wrapText="1"/>
      <protection hidden="1"/>
    </xf>
    <xf numFmtId="0" fontId="40" fillId="0"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center" vertical="center" textRotation="90" wrapText="1"/>
    </xf>
    <xf numFmtId="0" fontId="40" fillId="0" borderId="1" xfId="0" applyFont="1" applyFill="1" applyBorder="1" applyAlignment="1" applyProtection="1">
      <alignment horizontal="center" vertical="center" wrapText="1"/>
      <protection hidden="1"/>
    </xf>
    <xf numFmtId="0" fontId="40" fillId="2" borderId="1" xfId="0" applyFont="1" applyFill="1" applyBorder="1" applyAlignment="1" applyProtection="1">
      <alignment horizontal="justify" vertical="center" wrapText="1"/>
      <protection locked="0"/>
    </xf>
    <xf numFmtId="0" fontId="40" fillId="0" borderId="1" xfId="0" applyFont="1" applyFill="1" applyBorder="1" applyAlignment="1" applyProtection="1">
      <alignment horizontal="justify" vertical="center" wrapText="1"/>
      <protection locked="0"/>
    </xf>
    <xf numFmtId="0" fontId="40" fillId="2" borderId="2" xfId="0" applyFont="1" applyFill="1" applyBorder="1" applyAlignment="1" applyProtection="1">
      <alignment horizontal="left" vertical="center" wrapText="1"/>
      <protection locked="0"/>
    </xf>
    <xf numFmtId="0" fontId="40" fillId="8" borderId="1" xfId="0" applyFont="1" applyFill="1" applyBorder="1" applyAlignment="1" applyProtection="1">
      <alignment horizontal="center" vertical="center" wrapText="1"/>
      <protection locked="0"/>
    </xf>
    <xf numFmtId="0" fontId="40" fillId="8" borderId="1" xfId="0" applyFont="1" applyFill="1" applyBorder="1" applyAlignment="1" applyProtection="1">
      <alignment horizontal="center" vertical="center" textRotation="90" wrapText="1"/>
      <protection locked="0"/>
    </xf>
    <xf numFmtId="0" fontId="40" fillId="8" borderId="1" xfId="0" applyFont="1" applyFill="1" applyBorder="1" applyAlignment="1" applyProtection="1">
      <alignment horizontal="justify" vertical="center" wrapText="1"/>
      <protection locked="0"/>
    </xf>
    <xf numFmtId="0" fontId="40" fillId="8" borderId="1" xfId="0" applyFont="1" applyFill="1" applyBorder="1" applyAlignment="1" applyProtection="1">
      <alignment horizontal="center" vertical="center" textRotation="180" wrapText="1"/>
      <protection locked="0"/>
    </xf>
    <xf numFmtId="0" fontId="40" fillId="12" borderId="1" xfId="0" applyFont="1" applyFill="1" applyBorder="1" applyAlignment="1">
      <alignment horizontal="center" vertical="center"/>
    </xf>
    <xf numFmtId="0" fontId="40" fillId="8" borderId="1" xfId="0" applyFont="1" applyFill="1" applyBorder="1" applyAlignment="1">
      <alignment horizontal="center" vertical="center" wrapText="1"/>
    </xf>
    <xf numFmtId="0" fontId="40" fillId="12" borderId="1" xfId="0" applyFont="1" applyFill="1" applyBorder="1" applyAlignment="1" applyProtection="1">
      <alignment horizontal="left" vertical="center" wrapText="1"/>
      <protection locked="0"/>
    </xf>
    <xf numFmtId="0" fontId="39" fillId="0" borderId="1" xfId="0" applyFont="1" applyBorder="1" applyAlignment="1">
      <alignment horizontal="center" vertical="center" wrapText="1"/>
    </xf>
    <xf numFmtId="0" fontId="40" fillId="8" borderId="1" xfId="0" applyFont="1" applyFill="1" applyBorder="1" applyAlignment="1">
      <alignment horizontal="center" vertical="center" textRotation="90" wrapText="1"/>
    </xf>
    <xf numFmtId="0" fontId="40" fillId="0" borderId="1" xfId="0" applyFont="1" applyBorder="1" applyAlignment="1">
      <alignment horizontal="center" vertical="center" textRotation="90" wrapText="1"/>
    </xf>
    <xf numFmtId="0" fontId="40" fillId="2" borderId="1" xfId="0" applyFont="1" applyFill="1" applyBorder="1" applyAlignment="1" applyProtection="1">
      <alignment horizontal="center" vertical="center"/>
      <protection locked="0"/>
    </xf>
    <xf numFmtId="0" fontId="40" fillId="11" borderId="1" xfId="0" applyFont="1" applyFill="1" applyBorder="1" applyAlignment="1" applyProtection="1">
      <alignment horizontal="center" vertical="center" textRotation="90" wrapText="1"/>
      <protection locked="0"/>
    </xf>
    <xf numFmtId="0" fontId="40" fillId="2" borderId="56" xfId="0" applyFont="1" applyFill="1" applyBorder="1" applyAlignment="1" applyProtection="1">
      <alignment vertical="center" wrapText="1"/>
      <protection locked="0"/>
    </xf>
    <xf numFmtId="0" fontId="38" fillId="0" borderId="0" xfId="0" applyFont="1" applyFill="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0" fillId="5" borderId="0" xfId="0" applyFont="1" applyFill="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9" fillId="2" borderId="1" xfId="0" applyFont="1" applyFill="1" applyBorder="1" applyAlignment="1" applyProtection="1">
      <alignment horizontal="left" vertical="center" wrapText="1"/>
      <protection locked="0"/>
    </xf>
    <xf numFmtId="0" fontId="42" fillId="10" borderId="57" xfId="0" applyFont="1" applyFill="1" applyBorder="1" applyAlignment="1">
      <alignment horizontal="center" vertical="center" wrapText="1"/>
    </xf>
    <xf numFmtId="0" fontId="40" fillId="0" borderId="11" xfId="0" applyFont="1" applyBorder="1" applyAlignment="1" applyProtection="1">
      <alignment vertical="center"/>
      <protection locked="0"/>
    </xf>
    <xf numFmtId="0" fontId="40" fillId="0" borderId="27" xfId="0" applyFont="1" applyBorder="1" applyAlignment="1" applyProtection="1">
      <protection locked="0"/>
    </xf>
    <xf numFmtId="0" fontId="40" fillId="2" borderId="1" xfId="0" applyFont="1" applyFill="1" applyBorder="1" applyAlignment="1" applyProtection="1">
      <alignment horizontal="center" vertical="center" textRotation="180" wrapText="1"/>
      <protection locked="0"/>
    </xf>
    <xf numFmtId="14" fontId="39" fillId="12" borderId="1" xfId="0" applyNumberFormat="1" applyFont="1" applyFill="1" applyBorder="1" applyAlignment="1" applyProtection="1">
      <alignment horizontal="center" vertical="center" wrapText="1"/>
      <protection locked="0"/>
    </xf>
    <xf numFmtId="0" fontId="40" fillId="2" borderId="58" xfId="0" applyFont="1" applyFill="1" applyBorder="1" applyAlignment="1">
      <alignment horizontal="center" vertical="center"/>
    </xf>
    <xf numFmtId="0" fontId="39" fillId="12" borderId="1" xfId="0" applyFont="1" applyFill="1" applyBorder="1" applyAlignment="1">
      <alignment horizontal="center" vertical="center" wrapText="1"/>
    </xf>
    <xf numFmtId="0" fontId="40" fillId="2" borderId="1" xfId="0" applyFont="1" applyFill="1" applyBorder="1" applyAlignment="1">
      <alignment horizontal="left" vertical="center" wrapText="1"/>
    </xf>
    <xf numFmtId="0" fontId="40" fillId="12" borderId="1" xfId="0" applyFont="1" applyFill="1" applyBorder="1" applyAlignment="1">
      <alignment horizontal="left" vertical="center" wrapText="1"/>
    </xf>
    <xf numFmtId="0" fontId="39" fillId="2" borderId="1" xfId="0" applyFont="1" applyFill="1" applyBorder="1" applyAlignment="1">
      <alignment horizontal="center" vertical="center" wrapText="1"/>
    </xf>
    <xf numFmtId="0" fontId="40" fillId="12" borderId="1" xfId="0" applyFont="1" applyFill="1" applyBorder="1" applyAlignment="1">
      <alignment horizontal="justify" vertical="center" wrapText="1"/>
    </xf>
    <xf numFmtId="0" fontId="40" fillId="2" borderId="1" xfId="0" applyFont="1" applyFill="1" applyBorder="1" applyAlignment="1">
      <alignment horizontal="justify" vertical="center" wrapText="1"/>
    </xf>
    <xf numFmtId="0" fontId="40" fillId="2" borderId="1" xfId="0" applyFont="1" applyFill="1" applyBorder="1" applyAlignment="1" applyProtection="1">
      <alignment vertical="center" wrapText="1"/>
      <protection locked="0"/>
    </xf>
    <xf numFmtId="0" fontId="40" fillId="2" borderId="1" xfId="0" applyFont="1" applyFill="1" applyBorder="1" applyAlignment="1">
      <alignment horizontal="center" vertical="center"/>
    </xf>
    <xf numFmtId="0" fontId="40" fillId="10" borderId="1" xfId="0" applyFont="1" applyFill="1" applyBorder="1" applyAlignment="1" applyProtection="1">
      <alignment horizontal="center" vertical="center" textRotation="180" wrapText="1"/>
      <protection locked="0"/>
    </xf>
    <xf numFmtId="0" fontId="40" fillId="10" borderId="1" xfId="0" applyFont="1" applyFill="1" applyBorder="1" applyAlignment="1">
      <alignment horizontal="center" vertical="center" textRotation="180" wrapText="1"/>
    </xf>
    <xf numFmtId="0" fontId="40" fillId="43" borderId="1" xfId="0" applyFont="1" applyFill="1" applyBorder="1" applyAlignment="1" applyProtection="1">
      <alignment horizontal="center" vertical="center" textRotation="180" wrapText="1"/>
      <protection locked="0"/>
    </xf>
    <xf numFmtId="0" fontId="40" fillId="4" borderId="1" xfId="0" applyFont="1" applyFill="1" applyBorder="1" applyAlignment="1" applyProtection="1">
      <alignment horizontal="left" vertical="center" wrapText="1"/>
      <protection locked="0"/>
    </xf>
    <xf numFmtId="0" fontId="40" fillId="44" borderId="1" xfId="0" applyFont="1" applyFill="1" applyBorder="1" applyAlignment="1" applyProtection="1">
      <alignment horizontal="justify" vertical="center" wrapText="1"/>
      <protection locked="0"/>
    </xf>
    <xf numFmtId="0" fontId="40" fillId="45" borderId="1" xfId="0" applyFont="1" applyFill="1" applyBorder="1" applyAlignment="1" applyProtection="1">
      <alignment horizontal="center" vertical="center" wrapText="1"/>
      <protection locked="0"/>
    </xf>
    <xf numFmtId="0" fontId="40" fillId="45" borderId="1" xfId="0" applyFont="1" applyFill="1" applyBorder="1" applyAlignment="1" applyProtection="1">
      <alignment horizontal="center" vertical="center" textRotation="90" wrapText="1"/>
      <protection locked="0"/>
    </xf>
    <xf numFmtId="0" fontId="40" fillId="46" borderId="1" xfId="0" applyFont="1" applyFill="1" applyBorder="1" applyAlignment="1" applyProtection="1">
      <alignment horizontal="justify" vertical="center" wrapText="1"/>
      <protection locked="0"/>
    </xf>
    <xf numFmtId="0" fontId="40" fillId="45" borderId="1" xfId="0" applyFont="1" applyFill="1" applyBorder="1" applyAlignment="1" applyProtection="1">
      <alignment horizontal="center" vertical="center" textRotation="180" wrapText="1"/>
      <protection locked="0"/>
    </xf>
    <xf numFmtId="0" fontId="40" fillId="45" borderId="1" xfId="0" applyFont="1" applyFill="1" applyBorder="1" applyAlignment="1" applyProtection="1">
      <alignment horizontal="left" vertical="center" wrapText="1"/>
      <protection locked="0"/>
    </xf>
    <xf numFmtId="0" fontId="40" fillId="45" borderId="1" xfId="0" applyFont="1" applyFill="1" applyBorder="1" applyAlignment="1">
      <alignment horizontal="center" vertical="center"/>
    </xf>
    <xf numFmtId="0" fontId="40" fillId="46" borderId="1" xfId="0" applyFont="1" applyFill="1" applyBorder="1" applyAlignment="1">
      <alignment horizontal="center" vertical="center"/>
    </xf>
    <xf numFmtId="0" fontId="40" fillId="46" borderId="1" xfId="0" applyFont="1" applyFill="1" applyBorder="1" applyAlignment="1">
      <alignment horizontal="center" vertical="center" wrapText="1"/>
    </xf>
    <xf numFmtId="0" fontId="40" fillId="46" borderId="1" xfId="0" applyFont="1" applyFill="1" applyBorder="1" applyAlignment="1" applyProtection="1">
      <alignment horizontal="center" vertical="center" textRotation="180" wrapText="1"/>
      <protection locked="0"/>
    </xf>
    <xf numFmtId="0" fontId="40" fillId="45" borderId="1" xfId="0" applyFont="1" applyFill="1" applyBorder="1" applyAlignment="1" applyProtection="1">
      <alignment horizontal="center" vertical="center"/>
      <protection locked="0"/>
    </xf>
    <xf numFmtId="0" fontId="39" fillId="45" borderId="56" xfId="0" applyFont="1" applyFill="1" applyBorder="1" applyAlignment="1">
      <alignment horizontal="center" vertical="center" wrapText="1"/>
    </xf>
    <xf numFmtId="0" fontId="40" fillId="2" borderId="60" xfId="0" applyFont="1" applyFill="1" applyBorder="1" applyAlignment="1" applyProtection="1">
      <alignment horizontal="center" vertical="center"/>
      <protection locked="0"/>
    </xf>
    <xf numFmtId="0" fontId="40" fillId="7" borderId="1" xfId="0" applyFont="1" applyFill="1" applyBorder="1" applyAlignment="1" applyProtection="1">
      <alignment horizontal="left" vertical="center" wrapText="1"/>
      <protection locked="0"/>
    </xf>
    <xf numFmtId="0" fontId="40" fillId="7" borderId="1" xfId="0" applyFont="1" applyFill="1" applyBorder="1" applyAlignment="1" applyProtection="1">
      <alignment horizontal="center" vertical="center" wrapText="1"/>
      <protection locked="0"/>
    </xf>
    <xf numFmtId="0" fontId="39" fillId="7" borderId="1" xfId="0" applyFont="1" applyFill="1" applyBorder="1" applyAlignment="1" applyProtection="1">
      <alignment horizontal="left" vertical="center" wrapText="1"/>
      <protection locked="0"/>
    </xf>
    <xf numFmtId="0" fontId="40" fillId="7" borderId="1" xfId="0" applyFont="1" applyFill="1" applyBorder="1" applyAlignment="1" applyProtection="1">
      <alignment horizontal="center" vertical="center" textRotation="180" wrapText="1"/>
      <protection locked="0"/>
    </xf>
    <xf numFmtId="0" fontId="39" fillId="7" borderId="56" xfId="0" applyFont="1" applyFill="1" applyBorder="1" applyAlignment="1" applyProtection="1">
      <alignment vertical="center" wrapText="1"/>
      <protection locked="0"/>
    </xf>
    <xf numFmtId="0" fontId="38" fillId="0" borderId="0" xfId="0" applyFont="1" applyBorder="1" applyAlignment="1" applyProtection="1">
      <alignment horizontal="center" vertical="center" wrapText="1"/>
      <protection locked="0"/>
    </xf>
    <xf numFmtId="0" fontId="40" fillId="0" borderId="29" xfId="0" applyFont="1" applyBorder="1" applyAlignment="1" applyProtection="1">
      <alignment horizontal="left" vertical="center" wrapText="1"/>
      <protection locked="0"/>
    </xf>
    <xf numFmtId="0" fontId="40" fillId="0" borderId="1" xfId="0" applyFont="1" applyFill="1" applyBorder="1" applyAlignment="1">
      <alignment horizontal="center" vertical="center"/>
    </xf>
    <xf numFmtId="0" fontId="40" fillId="2" borderId="62" xfId="0" applyFont="1" applyFill="1" applyBorder="1" applyAlignment="1" applyProtection="1">
      <alignment horizontal="center" vertical="center" wrapText="1"/>
      <protection locked="0"/>
    </xf>
    <xf numFmtId="0" fontId="40" fillId="7" borderId="62" xfId="0" applyFont="1" applyFill="1" applyBorder="1" applyAlignment="1" applyProtection="1">
      <alignment horizontal="left" vertical="center" wrapText="1"/>
      <protection locked="0"/>
    </xf>
    <xf numFmtId="0" fontId="40" fillId="7" borderId="62" xfId="0" applyFont="1" applyFill="1" applyBorder="1" applyAlignment="1" applyProtection="1">
      <alignment horizontal="center" vertical="center" textRotation="180" wrapText="1"/>
      <protection locked="0"/>
    </xf>
    <xf numFmtId="0" fontId="40" fillId="47" borderId="62" xfId="0" applyFont="1" applyFill="1" applyBorder="1" applyAlignment="1" applyProtection="1">
      <alignment horizontal="center" vertical="center" wrapText="1"/>
      <protection locked="0"/>
    </xf>
    <xf numFmtId="0" fontId="40" fillId="7" borderId="1" xfId="0" applyFont="1" applyFill="1" applyBorder="1" applyAlignment="1">
      <alignment horizontal="center" vertical="center"/>
    </xf>
    <xf numFmtId="0" fontId="40" fillId="48" borderId="1" xfId="0" applyFont="1" applyFill="1" applyBorder="1" applyAlignment="1">
      <alignment horizontal="center" vertical="center"/>
    </xf>
    <xf numFmtId="0" fontId="40" fillId="0" borderId="62" xfId="0" applyFont="1" applyFill="1" applyBorder="1" applyAlignment="1" applyProtection="1">
      <alignment horizontal="center" vertical="center" textRotation="180" wrapText="1"/>
      <protection locked="0"/>
    </xf>
    <xf numFmtId="0" fontId="40" fillId="48" borderId="1" xfId="0" applyFont="1" applyFill="1" applyBorder="1" applyAlignment="1">
      <alignment horizontal="center" vertical="center" textRotation="180" wrapText="1"/>
    </xf>
    <xf numFmtId="0" fontId="40" fillId="7" borderId="59" xfId="0" applyFont="1" applyFill="1" applyBorder="1" applyAlignment="1" applyProtection="1">
      <alignment horizontal="center" vertical="center" textRotation="180" wrapText="1"/>
      <protection locked="0"/>
    </xf>
    <xf numFmtId="0" fontId="40" fillId="0" borderId="0" xfId="0" applyFont="1" applyBorder="1" applyAlignment="1" applyProtection="1">
      <alignment horizontal="justify" vertical="center" wrapText="1"/>
      <protection locked="0"/>
    </xf>
    <xf numFmtId="0" fontId="40" fillId="48" borderId="62" xfId="0" applyFont="1" applyFill="1" applyBorder="1" applyAlignment="1">
      <alignment horizontal="center" vertical="center" textRotation="180" wrapText="1"/>
    </xf>
    <xf numFmtId="0" fontId="40" fillId="7" borderId="63" xfId="0" applyFont="1" applyFill="1" applyBorder="1" applyAlignment="1" applyProtection="1">
      <alignment horizontal="center" vertical="center" textRotation="180" wrapText="1"/>
      <protection locked="0"/>
    </xf>
    <xf numFmtId="0" fontId="40" fillId="7" borderId="4" xfId="0" applyFont="1" applyFill="1" applyBorder="1" applyAlignment="1" applyProtection="1">
      <alignment horizontal="center" vertical="center" textRotation="180" wrapText="1"/>
      <protection locked="0"/>
    </xf>
    <xf numFmtId="0" fontId="40" fillId="49" borderId="1" xfId="0" applyFont="1" applyFill="1" applyBorder="1" applyAlignment="1" applyProtection="1">
      <alignment horizontal="center" vertical="center" wrapText="1"/>
      <protection locked="0"/>
    </xf>
    <xf numFmtId="0" fontId="40" fillId="49" borderId="1" xfId="0" applyFont="1" applyFill="1" applyBorder="1" applyAlignment="1" applyProtection="1">
      <alignment horizontal="left" vertical="center" wrapText="1"/>
      <protection locked="0"/>
    </xf>
    <xf numFmtId="0" fontId="0" fillId="0" borderId="0" xfId="0" pivotButton="1"/>
    <xf numFmtId="0" fontId="0" fillId="0" borderId="0" xfId="0" applyAlignment="1">
      <alignment horizontal="left"/>
    </xf>
    <xf numFmtId="0" fontId="0" fillId="0" borderId="0" xfId="0" applyNumberFormat="1"/>
    <xf numFmtId="0" fontId="40" fillId="0" borderId="13" xfId="0" applyFont="1" applyBorder="1" applyAlignment="1" applyProtection="1">
      <alignment horizontal="center" vertical="center" wrapText="1"/>
      <protection locked="0"/>
    </xf>
    <xf numFmtId="0" fontId="40" fillId="0" borderId="0" xfId="0" applyFont="1" applyBorder="1" applyAlignment="1" applyProtection="1">
      <alignment wrapText="1"/>
      <protection locked="0"/>
    </xf>
    <xf numFmtId="0" fontId="40" fillId="0" borderId="36" xfId="0" applyFont="1" applyBorder="1" applyAlignment="1" applyProtection="1">
      <protection locked="0"/>
    </xf>
    <xf numFmtId="0" fontId="40" fillId="0" borderId="0" xfId="0" applyFont="1" applyBorder="1" applyProtection="1">
      <protection locked="0"/>
    </xf>
    <xf numFmtId="0" fontId="40" fillId="0" borderId="14" xfId="0" applyFont="1" applyBorder="1" applyProtection="1">
      <protection locked="0"/>
    </xf>
    <xf numFmtId="0" fontId="40" fillId="0" borderId="36" xfId="0" applyFont="1" applyBorder="1" applyAlignment="1" applyProtection="1">
      <alignment vertical="center"/>
      <protection locked="0"/>
    </xf>
    <xf numFmtId="0" fontId="45" fillId="0" borderId="0" xfId="0" applyFont="1" applyFill="1" applyProtection="1">
      <protection locked="0"/>
    </xf>
    <xf numFmtId="14" fontId="39" fillId="0" borderId="64" xfId="0" applyNumberFormat="1" applyFont="1" applyFill="1" applyBorder="1" applyAlignment="1" applyProtection="1">
      <alignment horizontal="center" vertical="center" wrapText="1"/>
      <protection locked="0"/>
    </xf>
    <xf numFmtId="0" fontId="39" fillId="0" borderId="65" xfId="0" applyFont="1" applyFill="1" applyBorder="1" applyAlignment="1" applyProtection="1">
      <alignment horizontal="center" vertical="center" wrapText="1"/>
      <protection locked="0"/>
    </xf>
    <xf numFmtId="0" fontId="40" fillId="5" borderId="0" xfId="0" applyFont="1" applyFill="1" applyBorder="1" applyAlignment="1" applyProtection="1">
      <alignment horizontal="center" vertical="center"/>
      <protection locked="0"/>
    </xf>
    <xf numFmtId="0" fontId="40" fillId="0" borderId="66" xfId="0" applyFont="1" applyFill="1" applyBorder="1" applyAlignment="1">
      <alignment horizontal="center" vertical="center"/>
    </xf>
    <xf numFmtId="0" fontId="40" fillId="0" borderId="68" xfId="0" applyFont="1" applyFill="1" applyBorder="1" applyAlignment="1" applyProtection="1">
      <alignment horizontal="center" vertical="center"/>
      <protection locked="0"/>
    </xf>
    <xf numFmtId="0" fontId="40" fillId="0" borderId="68" xfId="0" applyFont="1" applyFill="1" applyBorder="1" applyAlignment="1" applyProtection="1">
      <alignment horizontal="center" vertical="center" wrapText="1"/>
      <protection locked="0"/>
    </xf>
    <xf numFmtId="9" fontId="40" fillId="0" borderId="68" xfId="0" applyNumberFormat="1" applyFont="1" applyFill="1" applyBorder="1" applyAlignment="1" applyProtection="1">
      <alignment horizontal="center" vertical="center"/>
      <protection locked="0"/>
    </xf>
    <xf numFmtId="9" fontId="40" fillId="0" borderId="68" xfId="6" applyFont="1" applyFill="1" applyBorder="1" applyAlignment="1" applyProtection="1">
      <alignment horizontal="center" vertical="center"/>
      <protection locked="0"/>
    </xf>
    <xf numFmtId="14" fontId="40" fillId="0" borderId="68" xfId="0" applyNumberFormat="1" applyFont="1" applyFill="1" applyBorder="1" applyAlignment="1" applyProtection="1">
      <alignment horizontal="center" vertical="center"/>
      <protection locked="0"/>
    </xf>
    <xf numFmtId="0" fontId="38" fillId="0" borderId="5" xfId="0" applyFont="1" applyFill="1" applyBorder="1" applyAlignment="1" applyProtection="1">
      <alignment horizontal="center" vertical="center" wrapText="1"/>
    </xf>
    <xf numFmtId="0" fontId="39" fillId="0" borderId="68" xfId="0" applyFont="1" applyFill="1" applyBorder="1" applyAlignment="1" applyProtection="1">
      <alignment horizontal="center" vertical="center" wrapText="1"/>
      <protection locked="0"/>
    </xf>
    <xf numFmtId="9" fontId="40" fillId="0" borderId="68" xfId="0" applyNumberFormat="1" applyFont="1" applyFill="1" applyBorder="1" applyAlignment="1" applyProtection="1">
      <alignment horizontal="center" vertical="center" wrapText="1"/>
      <protection locked="0"/>
    </xf>
    <xf numFmtId="0" fontId="40" fillId="0" borderId="68" xfId="0" applyFont="1" applyFill="1" applyBorder="1" applyAlignment="1" applyProtection="1">
      <alignment horizontal="left" vertical="center" wrapText="1"/>
      <protection locked="0"/>
    </xf>
    <xf numFmtId="9" fontId="40" fillId="0" borderId="68" xfId="6" applyFont="1" applyFill="1" applyBorder="1" applyAlignment="1" applyProtection="1">
      <alignment horizontal="center" vertical="center" wrapText="1"/>
      <protection locked="0"/>
    </xf>
    <xf numFmtId="0" fontId="46" fillId="0" borderId="0" xfId="0" applyFont="1" applyFill="1" applyAlignment="1">
      <alignment vertical="center" wrapText="1"/>
    </xf>
    <xf numFmtId="0" fontId="38" fillId="0" borderId="0" xfId="0" applyFont="1" applyBorder="1" applyAlignment="1" applyProtection="1">
      <alignment horizontal="center" vertical="center" wrapText="1"/>
      <protection locked="0"/>
    </xf>
    <xf numFmtId="0" fontId="38" fillId="0" borderId="27" xfId="0" applyFont="1" applyBorder="1" applyAlignment="1" applyProtection="1">
      <alignment horizontal="center" vertical="center" wrapText="1"/>
      <protection locked="0"/>
    </xf>
    <xf numFmtId="0" fontId="38" fillId="0" borderId="26" xfId="0" applyFont="1" applyBorder="1" applyAlignment="1" applyProtection="1">
      <alignment horizontal="center" vertical="center" wrapText="1"/>
      <protection locked="0"/>
    </xf>
    <xf numFmtId="0" fontId="40" fillId="0" borderId="27" xfId="0" applyFont="1" applyBorder="1" applyAlignment="1" applyProtection="1">
      <alignment horizontal="justify" vertical="center" wrapText="1"/>
      <protection locked="0"/>
    </xf>
    <xf numFmtId="0" fontId="40" fillId="0" borderId="29" xfId="0" applyFont="1" applyBorder="1" applyAlignment="1" applyProtection="1">
      <alignment horizontal="justify" vertical="center" wrapText="1"/>
      <protection locked="0"/>
    </xf>
    <xf numFmtId="0" fontId="40" fillId="0" borderId="26" xfId="0" applyFont="1" applyBorder="1" applyAlignment="1" applyProtection="1">
      <alignment horizontal="justify" vertical="center" wrapText="1"/>
      <protection locked="0"/>
    </xf>
    <xf numFmtId="0" fontId="40" fillId="0" borderId="11" xfId="0" applyFont="1" applyBorder="1" applyAlignment="1" applyProtection="1">
      <alignment horizontal="center" wrapText="1"/>
      <protection locked="0"/>
    </xf>
    <xf numFmtId="0" fontId="40" fillId="0" borderId="12" xfId="0" applyFont="1" applyBorder="1" applyAlignment="1" applyProtection="1">
      <alignment horizontal="center" wrapText="1"/>
      <protection locked="0"/>
    </xf>
    <xf numFmtId="0" fontId="40" fillId="0" borderId="28" xfId="0" applyFont="1" applyBorder="1" applyAlignment="1" applyProtection="1">
      <alignment horizontal="center" wrapText="1"/>
      <protection locked="0"/>
    </xf>
    <xf numFmtId="0" fontId="40" fillId="0" borderId="15" xfId="0" applyFont="1" applyBorder="1" applyAlignment="1" applyProtection="1">
      <alignment horizontal="center" wrapText="1"/>
      <protection locked="0"/>
    </xf>
    <xf numFmtId="0" fontId="40" fillId="0" borderId="16" xfId="0" applyFont="1" applyBorder="1" applyAlignment="1" applyProtection="1">
      <alignment horizontal="center" wrapText="1"/>
      <protection locked="0"/>
    </xf>
    <xf numFmtId="0" fontId="40" fillId="0" borderId="17" xfId="0" applyFont="1" applyBorder="1" applyAlignment="1" applyProtection="1">
      <alignment horizontal="center" wrapText="1"/>
      <protection locked="0"/>
    </xf>
    <xf numFmtId="0" fontId="38" fillId="0" borderId="11" xfId="0" applyFont="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0" fontId="38" fillId="0" borderId="28"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40" fillId="0" borderId="27" xfId="0" applyFont="1" applyBorder="1" applyAlignment="1" applyProtection="1">
      <alignment horizontal="left" vertical="center" wrapText="1"/>
      <protection locked="0"/>
    </xf>
    <xf numFmtId="0" fontId="40" fillId="0" borderId="29" xfId="0" applyFont="1" applyBorder="1" applyAlignment="1" applyProtection="1">
      <alignment horizontal="left" vertical="center" wrapText="1"/>
      <protection locked="0"/>
    </xf>
    <xf numFmtId="0" fontId="40" fillId="0" borderId="26" xfId="0" applyFont="1" applyBorder="1" applyAlignment="1" applyProtection="1">
      <alignment horizontal="left" vertical="center" wrapText="1"/>
      <protection locked="0"/>
    </xf>
    <xf numFmtId="0" fontId="38" fillId="0" borderId="16" xfId="0" applyFont="1" applyFill="1" applyBorder="1" applyAlignment="1" applyProtection="1">
      <alignment horizontal="center"/>
      <protection locked="0"/>
    </xf>
    <xf numFmtId="0" fontId="38" fillId="0" borderId="17" xfId="0" applyFont="1" applyFill="1" applyBorder="1" applyAlignment="1" applyProtection="1">
      <alignment horizontal="center"/>
      <protection locked="0"/>
    </xf>
    <xf numFmtId="0" fontId="38" fillId="9" borderId="35" xfId="0" applyFont="1" applyFill="1" applyBorder="1" applyAlignment="1" applyProtection="1">
      <alignment horizontal="center" vertical="center"/>
      <protection locked="0"/>
    </xf>
    <xf numFmtId="0" fontId="38" fillId="9" borderId="34" xfId="0" applyFont="1" applyFill="1" applyBorder="1" applyAlignment="1" applyProtection="1">
      <alignment horizontal="center" vertical="center"/>
      <protection locked="0"/>
    </xf>
    <xf numFmtId="0" fontId="38" fillId="9" borderId="21" xfId="0" applyFont="1" applyFill="1" applyBorder="1" applyAlignment="1" applyProtection="1">
      <alignment horizontal="center" vertical="center"/>
      <protection locked="0"/>
    </xf>
    <xf numFmtId="0" fontId="38" fillId="9" borderId="11" xfId="0" applyFont="1" applyFill="1" applyBorder="1" applyAlignment="1" applyProtection="1">
      <alignment horizontal="center" vertical="center" wrapText="1"/>
      <protection locked="0"/>
    </xf>
    <xf numFmtId="0" fontId="38" fillId="9" borderId="12" xfId="0" applyFont="1" applyFill="1" applyBorder="1" applyAlignment="1" applyProtection="1">
      <alignment horizontal="center" vertical="center" wrapText="1"/>
      <protection locked="0"/>
    </xf>
    <xf numFmtId="0" fontId="38" fillId="9" borderId="28" xfId="0" applyFont="1" applyFill="1" applyBorder="1" applyAlignment="1" applyProtection="1">
      <alignment horizontal="center" vertical="center" wrapText="1"/>
      <protection locked="0"/>
    </xf>
    <xf numFmtId="0" fontId="38" fillId="9" borderId="24" xfId="0" applyFont="1" applyFill="1" applyBorder="1" applyAlignment="1" applyProtection="1">
      <alignment horizontal="center" vertical="center" wrapText="1"/>
      <protection locked="0"/>
    </xf>
    <xf numFmtId="0" fontId="38" fillId="9" borderId="7" xfId="0" applyFont="1" applyFill="1" applyBorder="1" applyAlignment="1" applyProtection="1">
      <alignment horizontal="center" vertical="center" wrapText="1"/>
      <protection locked="0"/>
    </xf>
    <xf numFmtId="0" fontId="38" fillId="9" borderId="23" xfId="0" applyFont="1" applyFill="1" applyBorder="1" applyAlignment="1" applyProtection="1">
      <alignment horizontal="center" vertical="center" wrapText="1"/>
      <protection locked="0"/>
    </xf>
    <xf numFmtId="0" fontId="38" fillId="9" borderId="15" xfId="0" applyFont="1" applyFill="1" applyBorder="1" applyAlignment="1" applyProtection="1">
      <alignment horizontal="center" vertical="center" wrapText="1"/>
      <protection locked="0"/>
    </xf>
    <xf numFmtId="0" fontId="38" fillId="9" borderId="16" xfId="0" applyFont="1" applyFill="1" applyBorder="1" applyAlignment="1" applyProtection="1">
      <alignment horizontal="center" vertical="center" wrapText="1"/>
      <protection locked="0"/>
    </xf>
    <xf numFmtId="0" fontId="38" fillId="9" borderId="3" xfId="0" applyFont="1" applyFill="1" applyBorder="1" applyAlignment="1" applyProtection="1">
      <alignment horizontal="center" vertical="center" wrapText="1"/>
      <protection locked="0"/>
    </xf>
    <xf numFmtId="0" fontId="38" fillId="9" borderId="1" xfId="0" applyFont="1" applyFill="1" applyBorder="1" applyAlignment="1" applyProtection="1">
      <alignment horizontal="center" vertical="center" wrapText="1"/>
      <protection locked="0"/>
    </xf>
    <xf numFmtId="0" fontId="38" fillId="9" borderId="2" xfId="0" applyFont="1" applyFill="1" applyBorder="1" applyAlignment="1" applyProtection="1">
      <alignment horizontal="center" vertical="center" wrapText="1"/>
      <protection locked="0"/>
    </xf>
    <xf numFmtId="0" fontId="40" fillId="0" borderId="5" xfId="0" applyFont="1" applyFill="1" applyBorder="1" applyAlignment="1" applyProtection="1">
      <alignment horizontal="center" vertical="center" wrapText="1"/>
      <protection locked="0"/>
    </xf>
    <xf numFmtId="0" fontId="40" fillId="0" borderId="6" xfId="0" applyFont="1" applyFill="1" applyBorder="1" applyAlignment="1" applyProtection="1">
      <alignment horizontal="center" vertical="center" wrapText="1"/>
      <protection locked="0"/>
    </xf>
    <xf numFmtId="0" fontId="40" fillId="0" borderId="3" xfId="0" applyFont="1" applyFill="1" applyBorder="1" applyAlignment="1" applyProtection="1">
      <alignment horizontal="center" vertical="center" wrapText="1"/>
      <protection locked="0"/>
    </xf>
    <xf numFmtId="0" fontId="40" fillId="0" borderId="5" xfId="0" applyFont="1" applyFill="1" applyBorder="1" applyAlignment="1" applyProtection="1">
      <alignment horizontal="center" wrapText="1"/>
      <protection locked="0"/>
    </xf>
    <xf numFmtId="0" fontId="40" fillId="0" borderId="6" xfId="0" applyFont="1" applyFill="1" applyBorder="1" applyAlignment="1" applyProtection="1">
      <alignment horizontal="center" wrapText="1"/>
      <protection locked="0"/>
    </xf>
    <xf numFmtId="0" fontId="40" fillId="0" borderId="3" xfId="0" applyFont="1" applyFill="1" applyBorder="1" applyAlignment="1" applyProtection="1">
      <alignment horizontal="center" wrapText="1"/>
      <protection locked="0"/>
    </xf>
    <xf numFmtId="0" fontId="14" fillId="0" borderId="12"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4" fillId="0" borderId="27" xfId="0" applyFont="1" applyBorder="1" applyAlignment="1" applyProtection="1">
      <alignment horizontal="center" vertical="center" wrapText="1"/>
    </xf>
    <xf numFmtId="0" fontId="14" fillId="0" borderId="29" xfId="0" applyFont="1" applyBorder="1" applyAlignment="1" applyProtection="1">
      <alignment horizontal="center" vertical="center" wrapText="1"/>
    </xf>
    <xf numFmtId="0" fontId="11" fillId="0" borderId="5"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8" fillId="2" borderId="7" xfId="0" applyFont="1" applyFill="1" applyBorder="1" applyAlignment="1" applyProtection="1">
      <alignment horizontal="center" vertical="top"/>
      <protection locked="0"/>
    </xf>
    <xf numFmtId="0" fontId="8" fillId="2" borderId="0" xfId="0" applyFont="1" applyFill="1" applyBorder="1" applyAlignment="1" applyProtection="1">
      <alignment horizontal="center" vertical="top"/>
      <protection locked="0"/>
    </xf>
    <xf numFmtId="0" fontId="11" fillId="0" borderId="1" xfId="0" applyFont="1" applyFill="1" applyBorder="1" applyAlignment="1" applyProtection="1">
      <alignment horizontal="left" vertical="center"/>
      <protection locked="0"/>
    </xf>
    <xf numFmtId="14" fontId="43" fillId="0" borderId="1" xfId="0" applyNumberFormat="1" applyFont="1" applyFill="1" applyBorder="1" applyAlignment="1" applyProtection="1">
      <alignment horizontal="center" vertical="center" wrapText="1"/>
      <protection locked="0"/>
    </xf>
    <xf numFmtId="0" fontId="43" fillId="0" borderId="1"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13" fillId="0" borderId="20" xfId="0" applyFont="1" applyBorder="1" applyAlignment="1" applyProtection="1">
      <alignment horizontal="center" wrapText="1"/>
    </xf>
    <xf numFmtId="0" fontId="13" fillId="0" borderId="16" xfId="0" applyFont="1" applyBorder="1" applyAlignment="1" applyProtection="1">
      <alignment horizontal="center" wrapText="1"/>
    </xf>
    <xf numFmtId="0" fontId="11" fillId="2" borderId="7" xfId="0" applyFont="1" applyFill="1" applyBorder="1" applyAlignment="1" applyProtection="1">
      <alignment horizontal="center" vertical="top"/>
      <protection locked="0"/>
    </xf>
    <xf numFmtId="0" fontId="11" fillId="2" borderId="0" xfId="0" applyFont="1" applyFill="1" applyBorder="1" applyAlignment="1" applyProtection="1">
      <alignment horizontal="center" vertical="top"/>
      <protection locked="0"/>
    </xf>
    <xf numFmtId="0" fontId="43" fillId="0" borderId="5" xfId="0" applyFont="1" applyFill="1" applyBorder="1" applyAlignment="1" applyProtection="1">
      <alignment horizontal="center" vertical="center" wrapText="1"/>
      <protection locked="0"/>
    </xf>
    <xf numFmtId="0" fontId="43" fillId="0" borderId="6" xfId="0" applyFont="1" applyFill="1" applyBorder="1" applyAlignment="1" applyProtection="1">
      <alignment horizontal="center" vertical="center" wrapText="1"/>
      <protection locked="0"/>
    </xf>
    <xf numFmtId="0" fontId="43" fillId="0" borderId="3"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12" fillId="0" borderId="0" xfId="0" applyFont="1" applyAlignment="1" applyProtection="1">
      <alignment horizontal="center" vertical="center" wrapText="1"/>
      <protection locked="0"/>
    </xf>
    <xf numFmtId="0" fontId="38" fillId="0" borderId="13"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14" xfId="0" applyFont="1" applyBorder="1" applyAlignment="1" applyProtection="1">
      <alignment horizontal="center" vertical="center" wrapText="1"/>
      <protection locked="0"/>
    </xf>
    <xf numFmtId="0" fontId="38" fillId="9" borderId="17" xfId="0" applyFont="1" applyFill="1" applyBorder="1" applyAlignment="1" applyProtection="1">
      <alignment horizontal="center" vertical="center" wrapText="1"/>
      <protection locked="0"/>
    </xf>
    <xf numFmtId="0" fontId="38" fillId="9" borderId="30" xfId="0" applyFont="1" applyFill="1" applyBorder="1" applyAlignment="1" applyProtection="1">
      <alignment horizontal="center" vertical="center" wrapText="1"/>
      <protection locked="0"/>
    </xf>
    <xf numFmtId="0" fontId="38" fillId="9" borderId="21" xfId="0" applyFont="1" applyFill="1" applyBorder="1" applyAlignment="1" applyProtection="1">
      <alignment horizontal="center" vertical="center" wrapText="1"/>
      <protection locked="0"/>
    </xf>
    <xf numFmtId="0" fontId="38" fillId="9" borderId="22" xfId="0" applyFont="1" applyFill="1" applyBorder="1" applyAlignment="1" applyProtection="1">
      <alignment horizontal="center" vertical="center" wrapText="1"/>
      <protection locked="0"/>
    </xf>
    <xf numFmtId="0" fontId="38" fillId="9" borderId="31" xfId="0" applyFont="1" applyFill="1" applyBorder="1" applyAlignment="1" applyProtection="1">
      <alignment horizontal="center" vertical="center" wrapText="1"/>
      <protection locked="0"/>
    </xf>
    <xf numFmtId="0" fontId="38" fillId="9" borderId="32" xfId="0" applyFont="1" applyFill="1" applyBorder="1" applyAlignment="1" applyProtection="1">
      <alignment horizontal="center" vertical="center" wrapText="1"/>
      <protection locked="0"/>
    </xf>
    <xf numFmtId="0" fontId="38" fillId="9" borderId="33" xfId="0" applyFont="1" applyFill="1" applyBorder="1" applyAlignment="1" applyProtection="1">
      <alignment horizontal="center" vertical="center" wrapText="1"/>
      <protection locked="0"/>
    </xf>
    <xf numFmtId="0" fontId="40" fillId="0" borderId="61" xfId="0" applyFont="1" applyFill="1" applyBorder="1" applyAlignment="1" applyProtection="1">
      <alignment horizontal="center" vertical="center" wrapText="1"/>
      <protection locked="0"/>
    </xf>
    <xf numFmtId="0" fontId="40" fillId="0" borderId="4" xfId="0" applyFont="1" applyFill="1" applyBorder="1" applyAlignment="1" applyProtection="1">
      <alignment horizontal="center" vertical="center" wrapText="1"/>
      <protection locked="0"/>
    </xf>
    <xf numFmtId="0" fontId="40" fillId="0" borderId="61" xfId="0" applyFont="1" applyBorder="1" applyAlignment="1" applyProtection="1">
      <alignment horizontal="center" vertical="center" textRotation="90" wrapText="1"/>
      <protection locked="0"/>
    </xf>
    <xf numFmtId="0" fontId="40" fillId="0" borderId="4" xfId="0" applyFont="1" applyBorder="1" applyAlignment="1" applyProtection="1">
      <alignment horizontal="center" vertical="center" textRotation="90" wrapText="1"/>
      <protection locked="0"/>
    </xf>
    <xf numFmtId="0" fontId="40" fillId="8" borderId="61" xfId="0" applyFont="1" applyFill="1" applyBorder="1" applyAlignment="1" applyProtection="1">
      <alignment horizontal="center" vertical="center" wrapText="1"/>
      <protection locked="0"/>
    </xf>
    <xf numFmtId="0" fontId="40" fillId="8" borderId="4" xfId="0" applyFont="1" applyFill="1" applyBorder="1" applyAlignment="1" applyProtection="1">
      <alignment horizontal="center" vertical="center" wrapText="1"/>
      <protection locked="0"/>
    </xf>
    <xf numFmtId="0" fontId="40" fillId="0" borderId="61" xfId="0" applyFont="1" applyFill="1" applyBorder="1" applyAlignment="1" applyProtection="1">
      <alignment horizontal="center" vertical="center" textRotation="180" wrapText="1"/>
      <protection locked="0"/>
    </xf>
    <xf numFmtId="0" fontId="40" fillId="0" borderId="4" xfId="0" applyFont="1" applyFill="1" applyBorder="1" applyAlignment="1" applyProtection="1">
      <alignment horizontal="center" vertical="center" textRotation="180" wrapText="1"/>
      <protection locked="0"/>
    </xf>
    <xf numFmtId="0" fontId="39" fillId="2" borderId="61"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40" fillId="0" borderId="63" xfId="0" applyFont="1" applyBorder="1" applyAlignment="1">
      <alignment horizontal="center" vertical="center"/>
    </xf>
    <xf numFmtId="0" fontId="40" fillId="0" borderId="4" xfId="0" applyFont="1" applyBorder="1" applyAlignment="1">
      <alignment horizontal="center" vertical="center"/>
    </xf>
    <xf numFmtId="0" fontId="40" fillId="12" borderId="63" xfId="0" applyFont="1" applyFill="1" applyBorder="1" applyAlignment="1">
      <alignment horizontal="center" vertical="center"/>
    </xf>
    <xf numFmtId="0" fontId="40" fillId="12" borderId="4" xfId="0" applyFont="1" applyFill="1" applyBorder="1" applyAlignment="1">
      <alignment horizontal="center" vertical="center"/>
    </xf>
    <xf numFmtId="0" fontId="40" fillId="8" borderId="63" xfId="0" applyFont="1" applyFill="1" applyBorder="1" applyAlignment="1">
      <alignment horizontal="center" vertical="center" wrapText="1"/>
    </xf>
    <xf numFmtId="0" fontId="40" fillId="8" borderId="4" xfId="0" applyFont="1" applyFill="1" applyBorder="1" applyAlignment="1">
      <alignment horizontal="center" vertical="center" wrapText="1"/>
    </xf>
    <xf numFmtId="0" fontId="40" fillId="8" borderId="63" xfId="0" applyFont="1" applyFill="1" applyBorder="1" applyAlignment="1" applyProtection="1">
      <alignment horizontal="center" vertical="center" textRotation="180" wrapText="1"/>
      <protection locked="0"/>
    </xf>
    <xf numFmtId="0" fontId="40" fillId="8" borderId="4" xfId="0" applyFont="1" applyFill="1" applyBorder="1" applyAlignment="1" applyProtection="1">
      <alignment horizontal="center" vertical="center" textRotation="180" wrapText="1"/>
      <protection locked="0"/>
    </xf>
    <xf numFmtId="0" fontId="40" fillId="0" borderId="61" xfId="0" applyFont="1" applyFill="1" applyBorder="1" applyAlignment="1" applyProtection="1">
      <alignment horizontal="center" vertical="center"/>
      <protection locked="0"/>
    </xf>
    <xf numFmtId="0" fontId="40" fillId="0" borderId="4" xfId="0" applyFont="1" applyFill="1" applyBorder="1" applyAlignment="1" applyProtection="1">
      <alignment horizontal="center" vertical="center"/>
      <protection locked="0"/>
    </xf>
    <xf numFmtId="0" fontId="40" fillId="0" borderId="63" xfId="0" applyFont="1" applyBorder="1" applyAlignment="1" applyProtection="1">
      <alignment horizontal="left" vertical="center" wrapText="1"/>
      <protection locked="0"/>
    </xf>
    <xf numFmtId="0" fontId="40" fillId="0" borderId="4" xfId="0" applyFont="1" applyBorder="1" applyAlignment="1" applyProtection="1">
      <alignment horizontal="left" vertical="center" wrapText="1"/>
      <protection locked="0"/>
    </xf>
    <xf numFmtId="0" fontId="40" fillId="0" borderId="63" xfId="0" applyFont="1" applyFill="1" applyBorder="1" applyAlignment="1" applyProtection="1">
      <alignment horizontal="left" vertical="center" wrapText="1"/>
      <protection locked="0"/>
    </xf>
    <xf numFmtId="0" fontId="40" fillId="0" borderId="4" xfId="0" applyFont="1" applyFill="1" applyBorder="1" applyAlignment="1" applyProtection="1">
      <alignment horizontal="left" vertical="center" wrapText="1"/>
      <protection locked="0"/>
    </xf>
    <xf numFmtId="0" fontId="40" fillId="7" borderId="63" xfId="0" applyFont="1" applyFill="1" applyBorder="1" applyAlignment="1">
      <alignment horizontal="center" vertical="center"/>
    </xf>
    <xf numFmtId="0" fontId="40" fillId="7" borderId="4" xfId="0" applyFont="1" applyFill="1" applyBorder="1" applyAlignment="1">
      <alignment horizontal="center" vertical="center"/>
    </xf>
    <xf numFmtId="0" fontId="38" fillId="9" borderId="68" xfId="0" applyFont="1" applyFill="1" applyBorder="1" applyAlignment="1" applyProtection="1">
      <alignment horizontal="center" vertical="center" wrapText="1"/>
      <protection locked="0"/>
    </xf>
    <xf numFmtId="0" fontId="38" fillId="9" borderId="66" xfId="0" applyFont="1" applyFill="1" applyBorder="1" applyAlignment="1" applyProtection="1">
      <alignment horizontal="center" vertical="center" wrapText="1"/>
      <protection locked="0"/>
    </xf>
    <xf numFmtId="0" fontId="38" fillId="9" borderId="67" xfId="0" applyFont="1" applyFill="1" applyBorder="1" applyAlignment="1" applyProtection="1">
      <alignment horizontal="center" vertical="center" wrapText="1"/>
      <protection locked="0"/>
    </xf>
    <xf numFmtId="0" fontId="41" fillId="10" borderId="67" xfId="0" applyFont="1" applyFill="1" applyBorder="1" applyAlignment="1" applyProtection="1">
      <alignment horizontal="center" vertical="center" textRotation="180" wrapText="1"/>
      <protection locked="0"/>
    </xf>
    <xf numFmtId="0" fontId="40" fillId="0" borderId="68" xfId="0" applyFont="1" applyFill="1" applyBorder="1" applyAlignment="1" applyProtection="1">
      <alignment horizontal="center" vertical="center" textRotation="90" wrapText="1"/>
      <protection locked="0"/>
    </xf>
    <xf numFmtId="0" fontId="40" fillId="0" borderId="68" xfId="0" applyFont="1" applyFill="1" applyBorder="1" applyAlignment="1" applyProtection="1">
      <alignment horizontal="center" vertical="center" textRotation="180" wrapText="1"/>
      <protection locked="0"/>
    </xf>
    <xf numFmtId="0" fontId="40" fillId="0" borderId="68" xfId="0" applyNumberFormat="1" applyFont="1" applyFill="1" applyBorder="1" applyAlignment="1" applyProtection="1">
      <alignment horizontal="center" vertical="center" wrapText="1"/>
      <protection locked="0"/>
    </xf>
    <xf numFmtId="0" fontId="40" fillId="0" borderId="68" xfId="0" applyFont="1" applyFill="1" applyBorder="1" applyAlignment="1" applyProtection="1">
      <alignment horizontal="left" vertical="top" wrapText="1"/>
      <protection locked="0"/>
    </xf>
    <xf numFmtId="14" fontId="39" fillId="0" borderId="68" xfId="0" applyNumberFormat="1" applyFont="1" applyFill="1" applyBorder="1" applyAlignment="1" applyProtection="1">
      <alignment horizontal="center" vertical="center" wrapText="1"/>
      <protection locked="0"/>
    </xf>
    <xf numFmtId="0" fontId="39" fillId="0" borderId="68" xfId="0" applyFont="1" applyFill="1" applyBorder="1" applyAlignment="1" applyProtection="1">
      <alignment horizontal="left" vertical="center" wrapText="1"/>
      <protection locked="0"/>
    </xf>
    <xf numFmtId="0" fontId="37" fillId="0" borderId="68" xfId="0" applyFont="1" applyFill="1" applyBorder="1" applyAlignment="1" applyProtection="1">
      <alignment horizontal="center" vertical="center" wrapText="1"/>
      <protection locked="0"/>
    </xf>
    <xf numFmtId="0" fontId="40" fillId="0" borderId="68" xfId="0" applyFont="1" applyFill="1" applyBorder="1" applyAlignment="1">
      <alignment vertical="top" wrapText="1"/>
    </xf>
    <xf numFmtId="0" fontId="40" fillId="0" borderId="68" xfId="0" applyFont="1" applyFill="1" applyBorder="1" applyAlignment="1">
      <alignment horizontal="center" vertical="center" wrapText="1"/>
    </xf>
    <xf numFmtId="0" fontId="40" fillId="0" borderId="68" xfId="0" applyFont="1" applyFill="1" applyBorder="1" applyAlignment="1">
      <alignment horizontal="center" vertical="center"/>
    </xf>
    <xf numFmtId="0" fontId="38" fillId="0" borderId="68" xfId="0" applyFont="1" applyBorder="1" applyAlignment="1">
      <alignment horizontal="center" vertical="center" wrapText="1"/>
    </xf>
    <xf numFmtId="10" fontId="39" fillId="0" borderId="68" xfId="0" applyNumberFormat="1" applyFont="1" applyFill="1" applyBorder="1" applyAlignment="1" applyProtection="1">
      <alignment horizontal="center" vertical="center" wrapText="1"/>
      <protection locked="0"/>
    </xf>
    <xf numFmtId="0" fontId="40" fillId="10" borderId="68" xfId="0" applyFont="1" applyFill="1" applyBorder="1" applyAlignment="1" applyProtection="1">
      <alignment horizontal="center" vertical="center" textRotation="180" wrapText="1"/>
      <protection locked="0"/>
    </xf>
    <xf numFmtId="9" fontId="39" fillId="0" borderId="68" xfId="6" applyFont="1" applyFill="1" applyBorder="1" applyAlignment="1" applyProtection="1">
      <alignment horizontal="center" vertical="center" wrapText="1"/>
      <protection locked="0"/>
    </xf>
    <xf numFmtId="9" fontId="39" fillId="0" borderId="68" xfId="0" applyNumberFormat="1" applyFont="1" applyFill="1" applyBorder="1" applyAlignment="1" applyProtection="1">
      <alignment horizontal="center" vertical="center" wrapText="1"/>
      <protection locked="0"/>
    </xf>
    <xf numFmtId="0" fontId="39" fillId="0" borderId="68" xfId="0" applyFont="1" applyFill="1" applyBorder="1" applyAlignment="1" applyProtection="1">
      <alignment horizontal="justify" vertical="center" wrapText="1"/>
      <protection locked="0"/>
    </xf>
    <xf numFmtId="0" fontId="39" fillId="0" borderId="68" xfId="0" applyFont="1" applyFill="1" applyBorder="1" applyAlignment="1" applyProtection="1">
      <alignment horizontal="left" vertical="top" wrapText="1"/>
      <protection locked="0"/>
    </xf>
    <xf numFmtId="49" fontId="39" fillId="0" borderId="68" xfId="0" applyNumberFormat="1" applyFont="1" applyFill="1" applyBorder="1" applyAlignment="1" applyProtection="1">
      <alignment horizontal="center" vertical="center" wrapText="1"/>
      <protection locked="0"/>
    </xf>
    <xf numFmtId="0" fontId="40" fillId="0" borderId="68" xfId="0" applyFont="1" applyFill="1" applyBorder="1" applyAlignment="1" applyProtection="1">
      <alignment horizontal="center" vertical="center" textRotation="90" wrapText="1"/>
      <protection hidden="1"/>
    </xf>
    <xf numFmtId="0" fontId="40" fillId="0" borderId="68" xfId="0" applyFont="1" applyFill="1" applyBorder="1" applyAlignment="1" applyProtection="1">
      <alignment horizontal="center" vertical="center" textRotation="90" wrapText="1"/>
    </xf>
    <xf numFmtId="0" fontId="40" fillId="0" borderId="68" xfId="0" applyFont="1" applyFill="1" applyBorder="1" applyAlignment="1" applyProtection="1">
      <alignment vertical="center" wrapText="1"/>
      <protection locked="0"/>
    </xf>
    <xf numFmtId="0" fontId="40" fillId="0" borderId="68" xfId="0" applyFont="1" applyFill="1" applyBorder="1" applyAlignment="1" applyProtection="1">
      <alignment horizontal="center" vertical="center" wrapText="1"/>
      <protection hidden="1"/>
    </xf>
    <xf numFmtId="0" fontId="40" fillId="0" borderId="68" xfId="0" applyFont="1" applyFill="1" applyBorder="1" applyAlignment="1" applyProtection="1">
      <alignment horizontal="justify" vertical="center" wrapText="1"/>
      <protection locked="0"/>
    </xf>
    <xf numFmtId="10" fontId="39" fillId="0" borderId="68" xfId="6" applyNumberFormat="1" applyFont="1" applyFill="1" applyBorder="1" applyAlignment="1" applyProtection="1">
      <alignment horizontal="center" vertical="center" wrapText="1"/>
      <protection locked="0"/>
    </xf>
    <xf numFmtId="14" fontId="39" fillId="0" borderId="68" xfId="0" applyNumberFormat="1" applyFont="1" applyFill="1" applyBorder="1" applyAlignment="1" applyProtection="1">
      <alignment horizontal="left" vertical="center" wrapText="1"/>
      <protection locked="0"/>
    </xf>
    <xf numFmtId="0" fontId="39" fillId="0" borderId="68" xfId="0" applyFont="1" applyFill="1" applyBorder="1" applyAlignment="1">
      <alignment vertical="top" wrapText="1"/>
    </xf>
    <xf numFmtId="14" fontId="44" fillId="0" borderId="68" xfId="0" applyNumberFormat="1" applyFont="1" applyFill="1" applyBorder="1" applyAlignment="1" applyProtection="1">
      <alignment horizontal="center" vertical="center" wrapText="1"/>
      <protection locked="0"/>
    </xf>
    <xf numFmtId="14" fontId="39" fillId="0" borderId="68" xfId="0" applyNumberFormat="1" applyFont="1" applyBorder="1" applyAlignment="1" applyProtection="1">
      <alignment horizontal="center" vertical="center" wrapText="1"/>
      <protection locked="0"/>
    </xf>
    <xf numFmtId="0" fontId="40" fillId="0" borderId="68" xfId="0" applyFont="1" applyFill="1" applyBorder="1" applyAlignment="1">
      <alignment horizontal="center" vertical="center" textRotation="90" wrapText="1"/>
    </xf>
    <xf numFmtId="0" fontId="40" fillId="8" borderId="68" xfId="0" applyFont="1" applyFill="1" applyBorder="1" applyAlignment="1">
      <alignment horizontal="center" vertical="center" wrapText="1"/>
    </xf>
    <xf numFmtId="0" fontId="40" fillId="0" borderId="68" xfId="0" applyFont="1" applyFill="1" applyBorder="1" applyAlignment="1">
      <alignment horizontal="center" vertical="center" textRotation="180" wrapText="1"/>
    </xf>
    <xf numFmtId="0" fontId="40" fillId="11" borderId="68" xfId="0" applyFont="1" applyFill="1" applyBorder="1" applyAlignment="1" applyProtection="1">
      <alignment horizontal="center" vertical="center" textRotation="180" wrapText="1"/>
      <protection locked="0"/>
    </xf>
    <xf numFmtId="0" fontId="39" fillId="0" borderId="68" xfId="0" applyFont="1" applyFill="1" applyBorder="1" applyAlignment="1">
      <alignment horizontal="center" vertical="center" wrapText="1"/>
    </xf>
    <xf numFmtId="0" fontId="40" fillId="0" borderId="68" xfId="0" applyFont="1" applyFill="1" applyBorder="1" applyAlignment="1">
      <alignment horizontal="left" vertical="center" wrapText="1"/>
    </xf>
    <xf numFmtId="0" fontId="47" fillId="0" borderId="68" xfId="0" applyFont="1" applyFill="1" applyBorder="1" applyAlignment="1">
      <alignment horizontal="center" vertical="center"/>
    </xf>
    <xf numFmtId="0" fontId="40" fillId="0" borderId="67" xfId="0" applyFont="1" applyFill="1" applyBorder="1" applyAlignment="1">
      <alignment horizontal="center" vertical="center" wrapText="1"/>
    </xf>
    <xf numFmtId="0" fontId="47" fillId="0" borderId="68" xfId="0" applyFont="1" applyFill="1" applyBorder="1" applyAlignment="1">
      <alignment horizontal="center" vertical="center" wrapText="1"/>
    </xf>
    <xf numFmtId="0" fontId="40" fillId="0" borderId="68" xfId="0" applyFont="1" applyFill="1" applyBorder="1" applyAlignment="1">
      <alignment horizontal="justify" vertical="center" wrapText="1"/>
    </xf>
    <xf numFmtId="166" fontId="39" fillId="0" borderId="68" xfId="0" applyNumberFormat="1" applyFont="1" applyFill="1" applyBorder="1" applyAlignment="1" applyProtection="1">
      <alignment horizontal="center" vertical="center" wrapText="1"/>
      <protection locked="0"/>
    </xf>
    <xf numFmtId="3" fontId="39" fillId="0" borderId="68" xfId="0" applyNumberFormat="1" applyFont="1" applyFill="1" applyBorder="1" applyAlignment="1" applyProtection="1">
      <alignment horizontal="center" vertical="center" wrapText="1"/>
      <protection locked="0"/>
    </xf>
    <xf numFmtId="3" fontId="39" fillId="0" borderId="68" xfId="0" applyNumberFormat="1" applyFont="1" applyFill="1" applyBorder="1" applyAlignment="1" applyProtection="1">
      <alignment horizontal="left" vertical="center" wrapText="1"/>
      <protection locked="0"/>
    </xf>
    <xf numFmtId="0" fontId="47" fillId="0" borderId="68" xfId="0" applyFont="1" applyFill="1" applyBorder="1" applyAlignment="1" applyProtection="1">
      <alignment horizontal="center" vertical="center" wrapText="1"/>
      <protection locked="0"/>
    </xf>
    <xf numFmtId="0" fontId="40" fillId="10" borderId="68" xfId="0" applyFont="1" applyFill="1" applyBorder="1" applyAlignment="1">
      <alignment horizontal="center" vertical="center" textRotation="180" wrapText="1"/>
    </xf>
    <xf numFmtId="14" fontId="39" fillId="0" borderId="68" xfId="0" applyNumberFormat="1" applyFont="1" applyFill="1" applyBorder="1" applyAlignment="1" applyProtection="1">
      <alignment horizontal="left" vertical="top" wrapText="1"/>
      <protection locked="0"/>
    </xf>
    <xf numFmtId="1" fontId="39" fillId="0" borderId="68" xfId="0" applyNumberFormat="1" applyFont="1" applyFill="1" applyBorder="1" applyAlignment="1" applyProtection="1">
      <alignment horizontal="center" vertical="center" wrapText="1"/>
      <protection locked="0"/>
    </xf>
    <xf numFmtId="0" fontId="40" fillId="0" borderId="67" xfId="0" applyFont="1" applyFill="1" applyBorder="1" applyAlignment="1" applyProtection="1">
      <alignment horizontal="center" vertical="center" wrapText="1"/>
      <protection locked="0"/>
    </xf>
    <xf numFmtId="0" fontId="40" fillId="0" borderId="67" xfId="0" applyFont="1" applyFill="1" applyBorder="1" applyAlignment="1" applyProtection="1">
      <alignment horizontal="center" vertical="center" textRotation="90" wrapText="1"/>
      <protection locked="0"/>
    </xf>
    <xf numFmtId="0" fontId="40" fillId="0" borderId="67" xfId="0" applyFont="1" applyFill="1" applyBorder="1" applyAlignment="1" applyProtection="1">
      <alignment vertical="center" wrapText="1"/>
      <protection locked="0"/>
    </xf>
    <xf numFmtId="0" fontId="40" fillId="0" borderId="67" xfId="0" applyFont="1" applyFill="1" applyBorder="1" applyAlignment="1" applyProtection="1">
      <alignment horizontal="center" vertical="center" textRotation="180" wrapText="1"/>
      <protection locked="0"/>
    </xf>
    <xf numFmtId="0" fontId="40" fillId="0" borderId="67" xfId="0" applyFont="1" applyFill="1" applyBorder="1" applyAlignment="1">
      <alignment vertical="center"/>
    </xf>
    <xf numFmtId="0" fontId="40" fillId="8" borderId="67" xfId="0" applyFont="1" applyFill="1" applyBorder="1" applyAlignment="1">
      <alignment vertical="center" wrapText="1"/>
    </xf>
    <xf numFmtId="0" fontId="40" fillId="0" borderId="67" xfId="0" applyFont="1" applyFill="1" applyBorder="1" applyAlignment="1" applyProtection="1">
      <alignment vertical="center"/>
      <protection locked="0"/>
    </xf>
    <xf numFmtId="0" fontId="39" fillId="0" borderId="67" xfId="0" applyFont="1" applyFill="1" applyBorder="1" applyAlignment="1">
      <alignment vertical="center" wrapText="1"/>
    </xf>
    <xf numFmtId="0" fontId="39" fillId="0" borderId="68" xfId="0" applyFont="1" applyFill="1" applyBorder="1" applyAlignment="1" applyProtection="1">
      <alignment horizontal="center" vertical="center" textRotation="180" wrapText="1"/>
      <protection locked="0"/>
    </xf>
    <xf numFmtId="0" fontId="39" fillId="0" borderId="68" xfId="0" applyFont="1" applyFill="1" applyBorder="1" applyAlignment="1" applyProtection="1">
      <alignment horizontal="center" vertical="center"/>
      <protection locked="0"/>
    </xf>
    <xf numFmtId="0" fontId="39" fillId="0" borderId="68" xfId="0" applyFont="1" applyFill="1" applyBorder="1" applyAlignment="1">
      <alignment horizontal="left" vertical="center" wrapText="1"/>
    </xf>
    <xf numFmtId="0" fontId="39" fillId="0" borderId="68" xfId="0" applyFont="1" applyFill="1" applyBorder="1" applyAlignment="1" applyProtection="1">
      <alignment vertical="center" wrapText="1"/>
      <protection locked="0"/>
    </xf>
    <xf numFmtId="0" fontId="38" fillId="0" borderId="68" xfId="0" applyFont="1" applyFill="1" applyBorder="1" applyAlignment="1" applyProtection="1">
      <alignment horizontal="left" vertical="center" wrapText="1"/>
      <protection locked="0"/>
    </xf>
    <xf numFmtId="10" fontId="40" fillId="0" borderId="68" xfId="0" applyNumberFormat="1" applyFont="1" applyFill="1" applyBorder="1" applyAlignment="1" applyProtection="1">
      <alignment horizontal="center" vertical="center"/>
      <protection locked="0"/>
    </xf>
    <xf numFmtId="10" fontId="39" fillId="0" borderId="68" xfId="0" applyNumberFormat="1" applyFont="1" applyFill="1" applyBorder="1" applyAlignment="1" applyProtection="1">
      <alignment horizontal="center" vertical="center"/>
      <protection locked="0"/>
    </xf>
    <xf numFmtId="0" fontId="47" fillId="0" borderId="68" xfId="0" applyFont="1" applyFill="1" applyBorder="1" applyAlignment="1" applyProtection="1">
      <alignment horizontal="center" vertical="center"/>
      <protection locked="0"/>
    </xf>
    <xf numFmtId="0" fontId="5" fillId="0" borderId="68" xfId="0" applyFont="1" applyFill="1" applyBorder="1" applyAlignment="1" applyProtection="1">
      <alignment horizontal="center" vertical="center" wrapText="1"/>
      <protection locked="0"/>
    </xf>
    <xf numFmtId="9" fontId="39" fillId="0" borderId="68" xfId="0" applyNumberFormat="1" applyFont="1" applyFill="1" applyBorder="1" applyAlignment="1" applyProtection="1">
      <alignment horizontal="center" vertical="center"/>
      <protection locked="0"/>
    </xf>
    <xf numFmtId="0" fontId="0" fillId="0" borderId="68" xfId="0" applyFill="1" applyBorder="1" applyAlignment="1" applyProtection="1">
      <alignment horizontal="center" vertical="top" wrapText="1"/>
      <protection locked="0"/>
    </xf>
    <xf numFmtId="0" fontId="40" fillId="2" borderId="68" xfId="0" applyFont="1" applyFill="1" applyBorder="1" applyAlignment="1" applyProtection="1">
      <alignment horizontal="center" vertical="center"/>
      <protection locked="0"/>
    </xf>
    <xf numFmtId="0" fontId="40" fillId="0" borderId="66" xfId="0" applyFont="1" applyFill="1" applyBorder="1" applyAlignment="1" applyProtection="1">
      <alignment horizontal="center" wrapText="1"/>
      <protection locked="0"/>
    </xf>
    <xf numFmtId="0" fontId="40" fillId="0" borderId="66" xfId="0" applyFont="1" applyFill="1" applyBorder="1" applyAlignment="1" applyProtection="1">
      <alignment horizontal="center" vertical="center" wrapText="1"/>
      <protection locked="0"/>
    </xf>
  </cellXfs>
  <cellStyles count="217">
    <cellStyle name="20% - Accent1" xfId="11"/>
    <cellStyle name="20% - Accent2" xfId="12"/>
    <cellStyle name="20% - Accent3" xfId="13"/>
    <cellStyle name="20% - Accent4" xfId="14"/>
    <cellStyle name="20% - Accent5" xfId="15"/>
    <cellStyle name="20% - Accent6" xfId="16"/>
    <cellStyle name="20% - Énfasis1 2" xfId="18"/>
    <cellStyle name="20% - Énfasis1 3" xfId="17"/>
    <cellStyle name="20% - Énfasis2 2" xfId="20"/>
    <cellStyle name="20% - Énfasis2 3" xfId="19"/>
    <cellStyle name="20% - Énfasis3 2" xfId="22"/>
    <cellStyle name="20% - Énfasis3 3" xfId="21"/>
    <cellStyle name="20% - Énfasis4 2" xfId="24"/>
    <cellStyle name="20% - Énfasis4 3" xfId="23"/>
    <cellStyle name="20% - Énfasis5 2" xfId="26"/>
    <cellStyle name="20% - Énfasis5 3" xfId="25"/>
    <cellStyle name="20% - Énfasis6 2" xfId="28"/>
    <cellStyle name="20% - Énfasis6 3" xfId="27"/>
    <cellStyle name="40% - Accent1" xfId="29"/>
    <cellStyle name="40% - Accent2" xfId="30"/>
    <cellStyle name="40% - Accent3" xfId="31"/>
    <cellStyle name="40% - Accent4" xfId="32"/>
    <cellStyle name="40% - Accent5" xfId="33"/>
    <cellStyle name="40% - Accent6" xfId="34"/>
    <cellStyle name="40% - Énfasis1 2" xfId="36"/>
    <cellStyle name="40% - Énfasis1 3" xfId="35"/>
    <cellStyle name="40% - Énfasis2 2" xfId="38"/>
    <cellStyle name="40% - Énfasis2 3" xfId="37"/>
    <cellStyle name="40% - Énfasis3 2" xfId="40"/>
    <cellStyle name="40% - Énfasis3 3" xfId="39"/>
    <cellStyle name="40% - Énfasis4 2" xfId="42"/>
    <cellStyle name="40% - Énfasis4 3" xfId="41"/>
    <cellStyle name="40% - Énfasis5 2" xfId="44"/>
    <cellStyle name="40% - Énfasis5 3" xfId="43"/>
    <cellStyle name="40% - Énfasis6 2" xfId="46"/>
    <cellStyle name="40% - Énfasis6 3" xfId="45"/>
    <cellStyle name="60% - Accent1" xfId="47"/>
    <cellStyle name="60% - Accent2" xfId="48"/>
    <cellStyle name="60% - Accent3" xfId="49"/>
    <cellStyle name="60% - Accent4" xfId="50"/>
    <cellStyle name="60% - Accent5" xfId="51"/>
    <cellStyle name="60% - Accent6" xfId="52"/>
    <cellStyle name="60% - Énfasis1 2" xfId="54"/>
    <cellStyle name="60% - Énfasis1 3" xfId="53"/>
    <cellStyle name="60% - Énfasis2 2" xfId="56"/>
    <cellStyle name="60% - Énfasis2 3" xfId="55"/>
    <cellStyle name="60% - Énfasis3 2" xfId="58"/>
    <cellStyle name="60% - Énfasis3 3" xfId="57"/>
    <cellStyle name="60% - Énfasis4 2" xfId="60"/>
    <cellStyle name="60% - Énfasis4 3" xfId="59"/>
    <cellStyle name="60% - Énfasis5 2" xfId="62"/>
    <cellStyle name="60% - Énfasis5 3" xfId="61"/>
    <cellStyle name="60% - Énfasis6 2" xfId="64"/>
    <cellStyle name="60% - Énfasis6 3" xfId="63"/>
    <cellStyle name="Accent1" xfId="65"/>
    <cellStyle name="Accent2" xfId="66"/>
    <cellStyle name="Accent3" xfId="67"/>
    <cellStyle name="Accent4" xfId="68"/>
    <cellStyle name="Accent5" xfId="69"/>
    <cellStyle name="Accent6" xfId="70"/>
    <cellStyle name="Bad" xfId="71"/>
    <cellStyle name="Buena 2" xfId="72"/>
    <cellStyle name="Calculation" xfId="73"/>
    <cellStyle name="Calculation 2" xfId="164"/>
    <cellStyle name="Calculation 2 2" xfId="202"/>
    <cellStyle name="Calculation 3" xfId="181"/>
    <cellStyle name="Cálculo 2" xfId="75"/>
    <cellStyle name="Cálculo 2 2" xfId="166"/>
    <cellStyle name="Cálculo 2 2 2" xfId="204"/>
    <cellStyle name="Cálculo 2 3" xfId="183"/>
    <cellStyle name="Cálculo 3" xfId="74"/>
    <cellStyle name="Cálculo 3 2" xfId="182"/>
    <cellStyle name="Cálculo 4" xfId="165"/>
    <cellStyle name="Cálculo 4 2" xfId="203"/>
    <cellStyle name="Celda de comprobación 2" xfId="77"/>
    <cellStyle name="Celda de comprobación 3" xfId="76"/>
    <cellStyle name="Celda vinculada 2" xfId="79"/>
    <cellStyle name="Celda vinculada 3" xfId="78"/>
    <cellStyle name="Check Cell" xfId="80"/>
    <cellStyle name="Encabezado 4 2" xfId="82"/>
    <cellStyle name="Encabezado 4 3" xfId="81"/>
    <cellStyle name="Énfasis1 2" xfId="84"/>
    <cellStyle name="Énfasis1 3" xfId="83"/>
    <cellStyle name="Énfasis2 2" xfId="86"/>
    <cellStyle name="Énfasis2 3" xfId="85"/>
    <cellStyle name="Énfasis3 2" xfId="88"/>
    <cellStyle name="Énfasis3 3" xfId="87"/>
    <cellStyle name="Énfasis4 2" xfId="90"/>
    <cellStyle name="Énfasis4 3" xfId="89"/>
    <cellStyle name="Énfasis5 2" xfId="92"/>
    <cellStyle name="Énfasis5 3" xfId="91"/>
    <cellStyle name="Énfasis6 2" xfId="94"/>
    <cellStyle name="Énfasis6 3" xfId="93"/>
    <cellStyle name="Entrada 2" xfId="96"/>
    <cellStyle name="Entrada 2 2" xfId="168"/>
    <cellStyle name="Entrada 2 2 2" xfId="206"/>
    <cellStyle name="Entrada 2 3" xfId="185"/>
    <cellStyle name="Entrada 3" xfId="95"/>
    <cellStyle name="Entrada 3 2" xfId="184"/>
    <cellStyle name="Entrada 4" xfId="167"/>
    <cellStyle name="Entrada 4 2" xfId="205"/>
    <cellStyle name="Estilo 1" xfId="170"/>
    <cellStyle name="Estilo 1 2" xfId="208"/>
    <cellStyle name="Estilo 2" xfId="171"/>
    <cellStyle name="Estilo 2 2" xfId="209"/>
    <cellStyle name="Estilo 3" xfId="172"/>
    <cellStyle name="Estilo 3 2" xfId="210"/>
    <cellStyle name="Estilo 4" xfId="173"/>
    <cellStyle name="Estilo 4 2" xfId="211"/>
    <cellStyle name="Estilo 5" xfId="174"/>
    <cellStyle name="Estilo 5 2" xfId="212"/>
    <cellStyle name="Estilo 6" xfId="175"/>
    <cellStyle name="Estilo 6 2" xfId="213"/>
    <cellStyle name="Estilo 7" xfId="176"/>
    <cellStyle name="Estilo 7 2" xfId="214"/>
    <cellStyle name="Estilo 8" xfId="177"/>
    <cellStyle name="Estilo 8 2" xfId="215"/>
    <cellStyle name="Estilo 9" xfId="178"/>
    <cellStyle name="Estilo 9 2" xfId="216"/>
    <cellStyle name="Explanatory Text" xfId="97"/>
    <cellStyle name="Good" xfId="98"/>
    <cellStyle name="Heading 1" xfId="99"/>
    <cellStyle name="Heading 2" xfId="100"/>
    <cellStyle name="Heading 3" xfId="101"/>
    <cellStyle name="Heading 4" xfId="102"/>
    <cellStyle name="Hipervínculo" xfId="1" builtinId="8" hidden="1"/>
    <cellStyle name="Hipervínculo" xfId="3" builtinId="8" hidden="1"/>
    <cellStyle name="Hipervínculo visitado" xfId="2" builtinId="9" hidden="1"/>
    <cellStyle name="Hipervínculo visitado" xfId="4" builtinId="9" hidden="1"/>
    <cellStyle name="Incorrecto 2" xfId="104"/>
    <cellStyle name="Incorrecto 3" xfId="103"/>
    <cellStyle name="Input" xfId="105"/>
    <cellStyle name="Input 2" xfId="169"/>
    <cellStyle name="Input 2 2" xfId="207"/>
    <cellStyle name="Input 3" xfId="186"/>
    <cellStyle name="Linked Cell" xfId="106"/>
    <cellStyle name="Millares 2" xfId="108"/>
    <cellStyle name="Millares 3" xfId="109"/>
    <cellStyle name="Millares 4" xfId="107"/>
    <cellStyle name="Moneda 2" xfId="179"/>
    <cellStyle name="Neutral 10" xfId="110"/>
    <cellStyle name="Neutral 2" xfId="111"/>
    <cellStyle name="Neutral 3" xfId="112"/>
    <cellStyle name="Neutral 4" xfId="113"/>
    <cellStyle name="Neutral 5" xfId="114"/>
    <cellStyle name="Neutral 6" xfId="115"/>
    <cellStyle name="Neutral 7" xfId="116"/>
    <cellStyle name="Neutral 8" xfId="117"/>
    <cellStyle name="Neutral 9" xfId="118"/>
    <cellStyle name="Normal" xfId="0" builtinId="0"/>
    <cellStyle name="Normal 2" xfId="5"/>
    <cellStyle name="Normal 2 2" xfId="7"/>
    <cellStyle name="Normal 2 2 2" xfId="8"/>
    <cellStyle name="Normal 2 2_CAUCA" xfId="119"/>
    <cellStyle name="Normal 2 3" xfId="120"/>
    <cellStyle name="Normal 2 4" xfId="121"/>
    <cellStyle name="Normal 2 5" xfId="122"/>
    <cellStyle name="Normal 2 6" xfId="123"/>
    <cellStyle name="Normal 2 7" xfId="124"/>
    <cellStyle name="Normal 2 8" xfId="125"/>
    <cellStyle name="Normal 2_PLANTA DE PERSONAL ICA - Enero 29 Bahamón2" xfId="126"/>
    <cellStyle name="Normal 3" xfId="9"/>
    <cellStyle name="Normal 3 2" xfId="128"/>
    <cellStyle name="Normal 3 3" xfId="127"/>
    <cellStyle name="Normal 4" xfId="129"/>
    <cellStyle name="Normal 5" xfId="130"/>
    <cellStyle name="Normal 6" xfId="131"/>
    <cellStyle name="Normal 7" xfId="132"/>
    <cellStyle name="Normal 8" xfId="133"/>
    <cellStyle name="Normal 9" xfId="134"/>
    <cellStyle name="Normal 9 2" xfId="135"/>
    <cellStyle name="Notas 2" xfId="137"/>
    <cellStyle name="Notas 2 2" xfId="188"/>
    <cellStyle name="Notas 3" xfId="136"/>
    <cellStyle name="Notas 3 2" xfId="187"/>
    <cellStyle name="Note" xfId="138"/>
    <cellStyle name="Note 2" xfId="189"/>
    <cellStyle name="Output" xfId="139"/>
    <cellStyle name="Output 2" xfId="190"/>
    <cellStyle name="Porcentaje" xfId="6" builtinId="5"/>
    <cellStyle name="Porcentaje 2" xfId="180"/>
    <cellStyle name="Porcentual 2" xfId="10"/>
    <cellStyle name="Salida 2" xfId="141"/>
    <cellStyle name="Salida 2 2" xfId="192"/>
    <cellStyle name="Salida 3" xfId="140"/>
    <cellStyle name="Salida 3 2" xfId="191"/>
    <cellStyle name="Texto de advertencia 2" xfId="143"/>
    <cellStyle name="Texto de advertencia 3" xfId="142"/>
    <cellStyle name="Texto explicativo 2" xfId="145"/>
    <cellStyle name="Texto explicativo 3" xfId="144"/>
    <cellStyle name="Title" xfId="146"/>
    <cellStyle name="Título 1 2" xfId="148"/>
    <cellStyle name="Título 2 2" xfId="150"/>
    <cellStyle name="Título 2 3" xfId="149"/>
    <cellStyle name="Título 3 2" xfId="152"/>
    <cellStyle name="Título 3 3" xfId="151"/>
    <cellStyle name="Título 4" xfId="153"/>
    <cellStyle name="Título 5" xfId="147"/>
    <cellStyle name="Total 10" xfId="154"/>
    <cellStyle name="Total 10 2" xfId="193"/>
    <cellStyle name="Total 2" xfId="155"/>
    <cellStyle name="Total 2 2" xfId="194"/>
    <cellStyle name="Total 3" xfId="156"/>
    <cellStyle name="Total 3 2" xfId="195"/>
    <cellStyle name="Total 4" xfId="157"/>
    <cellStyle name="Total 4 2" xfId="196"/>
    <cellStyle name="Total 5" xfId="158"/>
    <cellStyle name="Total 5 2" xfId="197"/>
    <cellStyle name="Total 6" xfId="159"/>
    <cellStyle name="Total 6 2" xfId="198"/>
    <cellStyle name="Total 7" xfId="160"/>
    <cellStyle name="Total 7 2" xfId="199"/>
    <cellStyle name="Total 8" xfId="161"/>
    <cellStyle name="Total 8 2" xfId="200"/>
    <cellStyle name="Total 9" xfId="162"/>
    <cellStyle name="Total 9 2" xfId="201"/>
    <cellStyle name="Warning Text" xfId="163"/>
  </cellStyles>
  <dxfs count="256">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strike val="0"/>
        <outline val="0"/>
        <shadow val="0"/>
        <u val="none"/>
        <vertAlign val="baseline"/>
        <sz val="14"/>
        <name val="Calibri"/>
        <scheme val="minor"/>
      </font>
      <alignment horizontal="left"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alignment horizontal="general"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0" formatCode="General"/>
      <fill>
        <patternFill patternType="solid">
          <fgColor indexed="64"/>
          <bgColor theme="8" tint="0.79998168889431442"/>
        </patternFill>
      </fill>
      <alignment horizontal="center" vertical="center" textRotation="18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4"/>
        <name val="Calibri"/>
        <scheme val="minor"/>
      </font>
      <alignment horizontal="center"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solid">
          <fgColor indexed="64"/>
          <bgColor rgb="FFFFFF00"/>
        </patternFill>
      </fill>
      <alignment horizontal="right" vertical="center" textRotation="18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4"/>
        <name val="Calibri"/>
        <scheme val="minor"/>
      </font>
      <alignment horizontal="center" vertical="center" textRotation="18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indexed="65"/>
        </patternFill>
      </fill>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000000"/>
        </top>
      </border>
    </dxf>
    <dxf>
      <font>
        <strike val="0"/>
        <outline val="0"/>
        <shadow val="0"/>
        <u val="none"/>
        <vertAlign val="baseline"/>
        <sz val="14"/>
        <name val="Calibri"/>
        <scheme val="none"/>
      </font>
      <alignment horizontal="left"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4"/>
        <color theme="0" tint="-4.9989318521683403E-2"/>
        <name val="Calibri"/>
        <scheme val="minor"/>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CC3300"/>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812800</xdr:colOff>
      <xdr:row>2</xdr:row>
      <xdr:rowOff>3888</xdr:rowOff>
    </xdr:to>
    <xdr:pic>
      <xdr:nvPicPr>
        <xdr:cNvPr id="2" name="Imagen 1" descr="Recorte de pantalla">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27175" cy="4991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66674</xdr:rowOff>
    </xdr:from>
    <xdr:to>
      <xdr:col>2</xdr:col>
      <xdr:colOff>990332</xdr:colOff>
      <xdr:row>2</xdr:row>
      <xdr:rowOff>400049</xdr:rowOff>
    </xdr:to>
    <xdr:pic>
      <xdr:nvPicPr>
        <xdr:cNvPr id="3" name="Imagen 2" descr="Recorte de pantalla">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247649"/>
          <a:ext cx="1638032" cy="847725"/>
        </a:xfrm>
        <a:prstGeom prst="rect">
          <a:avLst/>
        </a:prstGeom>
      </xdr:spPr>
    </xdr:pic>
    <xdr:clientData/>
  </xdr:twoCellAnchor>
  <xdr:twoCellAnchor editAs="oneCell">
    <xdr:from>
      <xdr:col>13</xdr:col>
      <xdr:colOff>57150</xdr:colOff>
      <xdr:row>1</xdr:row>
      <xdr:rowOff>114300</xdr:rowOff>
    </xdr:from>
    <xdr:to>
      <xdr:col>15</xdr:col>
      <xdr:colOff>561975</xdr:colOff>
      <xdr:row>2</xdr:row>
      <xdr:rowOff>457200</xdr:rowOff>
    </xdr:to>
    <xdr:pic>
      <xdr:nvPicPr>
        <xdr:cNvPr id="5" name="Imagen 4" descr="Recorte de pantalla">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91675" y="295275"/>
          <a:ext cx="1819275" cy="85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29539</xdr:colOff>
      <xdr:row>0</xdr:row>
      <xdr:rowOff>112058</xdr:rowOff>
    </xdr:from>
    <xdr:to>
      <xdr:col>2</xdr:col>
      <xdr:colOff>309562</xdr:colOff>
      <xdr:row>3</xdr:row>
      <xdr:rowOff>133085</xdr:rowOff>
    </xdr:to>
    <xdr:pic>
      <xdr:nvPicPr>
        <xdr:cNvPr id="2" name="Imagen 1" descr="Recorte de pantalla">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39" y="112058"/>
          <a:ext cx="2299323" cy="763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STI&#211;N%20DEL%20RIESGO\TALLER%20LEVANTAMIENTO%20RIESGOS%202021\TALLER%20RIESGOS%20AMBULATORIOS\TALLER%20MATRIZ%20RIESGOS%202021%20DIRECCION%20DE%20AMBULATORIOS%2016%20DE%20DICIEMBRE%20D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ALOR"/>
      <sheetName val="lista desplegabe "/>
      <sheetName val="PRIORIZACION RIESGOS"/>
      <sheetName val="1 - POLÍTICA"/>
      <sheetName val="2 - CONTEXTO"/>
      <sheetName val="3-IDENTIFICACIÓN DEL RIESGO"/>
      <sheetName val="4-VALORACIÓN DEL RIESGO"/>
      <sheetName val="5-CONTROLES"/>
      <sheetName val="6-MAPA DE RIESGOS CORRUPCION"/>
      <sheetName val="6-RIESGOSINSTITUCI"/>
      <sheetName val="Anexo 2 Informe de Monitoreo"/>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2021%20MAPARIESGOS%20SUR.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4238.591930208335" createdVersion="6" refreshedVersion="6" minRefreshableVersion="3" recordCount="89">
  <cacheSource type="worksheet">
    <worksheetSource ref="A10:E99" sheet="Mapa Institucional" r:id="rId2"/>
  </cacheSource>
  <cacheFields count="5">
    <cacheField name="ID" numFmtId="0">
      <sharedItems containsString="0" containsBlank="1" containsNumber="1" containsInteger="1" minValue="1" maxValue="88"/>
    </cacheField>
    <cacheField name="PROCESO" numFmtId="0">
      <sharedItems containsBlank="1"/>
    </cacheField>
    <cacheField name="SUBPROCESO" numFmtId="0">
      <sharedItems containsBlank="1"/>
    </cacheField>
    <cacheField name="RIESGO" numFmtId="0">
      <sharedItems containsBlank="1"/>
    </cacheField>
    <cacheField name="TIPOLOGIA" numFmtId="0">
      <sharedItems containsBlank="1" count="14">
        <s v="OPERATIVO "/>
        <s v="CORRUPCIÓN "/>
        <s v="IMAGEN "/>
        <s v="ESTRATÉGICO "/>
        <s v="SEGURIDAD INFORMÁTICA "/>
        <s v="POBLACIONAL "/>
        <s v="SEGURIDAD DEL PACIENTE "/>
        <s v="LEGAL "/>
        <s v="AMBIENTAL "/>
        <s v="CLÍNICO "/>
        <s v="SST"/>
        <s v="FINANCIERO "/>
        <m/>
        <s v="LAFT"/>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9">
  <r>
    <n v="1"/>
    <s v="Gestion documental"/>
    <s v="Adminsitracion de archivos . "/>
    <s v="Pérdida documental de archivos físicos"/>
    <x v="0"/>
  </r>
  <r>
    <n v="2"/>
    <s v="Gestion documental"/>
    <s v="Control documental "/>
    <s v="Documentación sin normalización en la entidad"/>
    <x v="0"/>
  </r>
  <r>
    <n v="3"/>
    <s v="Gestion documental"/>
    <s v="Gestión de Gastos"/>
    <s v="Alteración, ocultamiento y sustracción de información "/>
    <x v="1"/>
  </r>
  <r>
    <n v="4"/>
    <s v="Comunicaciones"/>
    <s v="Defensa Judicial_x000a_-_x000a_Asesoria Juridica"/>
    <s v="Deterioro  de la imagen institucional"/>
    <x v="2"/>
  </r>
  <r>
    <n v="5"/>
    <s v="Comunicaciones"/>
    <s v="Defensa Judicial"/>
    <s v="Incumplimiento  del Plan Estratégico  de comunicaciones (PECO)"/>
    <x v="3"/>
  </r>
  <r>
    <n v="6"/>
    <s v="Comunicaciones"/>
    <s v="Asesoria Juridica"/>
    <s v="Favorecimiento a terceros en la evaluación técnica que se realiza a los oferentes en procesos precontractuales relacionados a impresos y comunicaciones"/>
    <x v="1"/>
  </r>
  <r>
    <n v="7"/>
    <s v="Gerencia de la Información y TICS"/>
    <s v="Innformación y análisis de la información. "/>
    <s v="Pérdida de la información Institucional Electrónica"/>
    <x v="4"/>
  </r>
  <r>
    <n v="8"/>
    <s v="Gerencia de la Información y TICS"/>
    <s v="Innformación y análisis de la información. "/>
    <s v="Ataque a la seguridad informática de la institución"/>
    <x v="4"/>
  </r>
  <r>
    <n v="9"/>
    <s v="Gerencia de la Información y TICS"/>
    <s v="Tecnologia de Informacion y Comunicación en Salud"/>
    <s v="Manipular, no divulgar u ocultar información considerada pública a los grupos de interés en beneficio propio o  de un particular "/>
    <x v="1"/>
  </r>
  <r>
    <n v="10"/>
    <s v="Participación Comunitaria y Servicio al Ciudadano"/>
    <s v="Participación Comunitaria y Servicio al Ciudadano"/>
    <s v="Recibir dádivas en beneficio propio o de un tercero, favoreciendo la consecución de un trámite o un servicio sin el cumplimiento de requisitos."/>
    <x v="1"/>
  </r>
  <r>
    <n v="11"/>
    <s v="Participación Comunitaria y Servicio al Ciudadano"/>
    <s v="Participación Comunitaria y Servicio al Ciudadano"/>
    <s v="_x000a_Usuario desorientado y/o  desinformado por  causas inherentes  al proceso de participación "/>
    <x v="0"/>
  </r>
  <r>
    <n v="12"/>
    <s v="Participación Comunitaria y Servicio al Ciudadano"/>
    <s v="Participación Comunitaria y Servicio al Ciudadano"/>
    <s v="Inoportunidad en  las respuesta a requerimientos, peticiones, quejas  o reclamos  interpuesto por el usuario"/>
    <x v="2"/>
  </r>
  <r>
    <n v="13"/>
    <s v="Participación Comunitaria y Servicio al Ciudadano"/>
    <s v="Participación social y Atención al Ciudadano. "/>
    <s v="Disminución de la base social de participación por falta de recursos logísticos  y/o de apoyo a las actividades comunitarias."/>
    <x v="5"/>
  </r>
  <r>
    <n v="14"/>
    <s v="Participación Comunitaria y Servicio al Ciudadano"/>
    <s v="Participación social y Atención al Ciudadano. "/>
    <s v="Larga instancia de Pacientes en Abandono social por  falta de gestión social "/>
    <x v="6"/>
  </r>
  <r>
    <n v="15"/>
    <s v="Gestion del Conocimiento"/>
    <s v="Docencia y servicios"/>
    <s v="Probabilidad de Cierre de escenarios de práctica formativa"/>
    <x v="3"/>
  </r>
  <r>
    <n v="16"/>
    <s v="Gestion del Conocimiento"/>
    <s v="Docencia y servicios"/>
    <s v="Sobreocupación de capacidad instalada en práctica académica  simultanea"/>
    <x v="3"/>
  </r>
  <r>
    <n v="17"/>
    <s v="Gestion del Conocimiento"/>
    <s v="Docencia y servicios"/>
    <s v="Inadecuada toma de decisiones estructuradas de proyectos de investigación que afecten la gestión eficientemente. "/>
    <x v="0"/>
  </r>
  <r>
    <n v="18"/>
    <s v="Gestion del Conocimiento"/>
    <s v="Docencia y servicios"/>
    <s v="Escasa competitividad en el sector salud, ante la baja innovación social"/>
    <x v="3"/>
  </r>
  <r>
    <n v="19"/>
    <s v="Gestion del Conocimiento"/>
    <s v="Docencia y servicios"/>
    <s v="Delitos contra la propiedad intelectual y derechos de autor"/>
    <x v="1"/>
  </r>
  <r>
    <n v="20"/>
    <s v="Gestión Juridica"/>
    <s v="Defensa Judicial"/>
    <s v="Vencimiento de términos según la  normatividad vigente para cada acción judicial tramitada por la entidad"/>
    <x v="7"/>
  </r>
  <r>
    <n v="21"/>
    <s v="Gestión Juridica"/>
    <s v="Defensa Judicial_x000a_-_x000a_Asesoria Juridica"/>
    <s v="Incremento de eventos generadores de daño antijuridico"/>
    <x v="7"/>
  </r>
  <r>
    <n v="22"/>
    <s v="Gestión Juridica"/>
    <s v="Asesoria Juridica"/>
    <s v="Incumplimiento en el debido proceso adelantado desde Jurídica, para la recuperación de cartera de cobro coactivo   "/>
    <x v="7"/>
  </r>
  <r>
    <n v="23"/>
    <s v="Gestión Juridica"/>
    <s v="Defensa Judicial"/>
    <s v="Respuestas y/o conceptos jurídicos ajustados a intereses de particulares o de un tercero. "/>
    <x v="1"/>
  </r>
  <r>
    <n v="24"/>
    <s v="Contratación"/>
    <s v="Contratación OPS y Bienes &amp; Servicios"/>
    <s v="Incumplimiento normativo relacionado con la compra de medicamentos y material médico quirúrgico mediante compras conjuntas, EAGAT,  y  Compras a través de mecanismos electrónicos."/>
    <x v="7"/>
  </r>
  <r>
    <n v="25"/>
    <s v="Contratación"/>
    <s v="Contratación OPS y Bienes &amp; Servicios"/>
    <s v="Omisión en la terminación/liquidación de los contratos para beneficio personal o de terceros"/>
    <x v="1"/>
  </r>
  <r>
    <n v="26"/>
    <s v="Contratación"/>
    <s v="Contratación OPS y Bienes &amp; Servicios"/>
    <s v="Ejecutar el contrato sin el lleno de requisitos legales o sin cumplimiento de obligaciones contractuales"/>
    <x v="7"/>
  </r>
  <r>
    <n v="27"/>
    <s v="Contratación"/>
    <s v="Contratación OPS y Bienes &amp; Servicios"/>
    <s v="Trafico de Influencias en la celebración de contratos para beneficio particular o de un tercero "/>
    <x v="1"/>
  </r>
  <r>
    <n v="28"/>
    <s v="CONTROL INTERNO"/>
    <s v="CONTROL INTERNO"/>
    <s v="Inefectividad del aseguramiento independiente y objetivo del sistema de gestión del riesgo de la Subred"/>
    <x v="3"/>
  </r>
  <r>
    <n v="29"/>
    <s v="CONTROL INTERNO"/>
    <s v="CONTROL INTERNO"/>
    <s v="Prevalencia del interés  personal sobre el general en beneficio del individuo "/>
    <x v="1"/>
  </r>
  <r>
    <n v="30"/>
    <s v="Gestion Ambiental"/>
    <s v="Gestion Ambiental"/>
    <s v=" Gestión inadecuada de residuos"/>
    <x v="8"/>
  </r>
  <r>
    <n v="31"/>
    <s v="Gestion Ambiental"/>
    <s v="Gestion Ambiental"/>
    <s v=" Disposición inadecuada de aguas residuales no domésticas (vertimientos) a la red de alcantarillado distrital e incumplimiento de parámetros normativos."/>
    <x v="8"/>
  </r>
  <r>
    <n v="32"/>
    <s v="Gestion Ambiental"/>
    <s v="Gestion Ambiental"/>
    <s v="Incremento en el consumo de los recursos  agua y energía. "/>
    <x v="8"/>
  </r>
  <r>
    <n v="33"/>
    <s v="Gestion Ambiental"/>
    <s v="Gestion Ambiental"/>
    <s v="Tráfico de Influencias en la celebración de contratos para beneficio particular o de un tercero."/>
    <x v="1"/>
  </r>
  <r>
    <n v="34"/>
    <s v="Gestion Ambiental"/>
    <s v="Gestion Ambiental"/>
    <s v="Afectación de la salud y/o del medio ambiente por un transporte inadecuado de residuos peligrosos químicos entre las sedes que integran la Subred."/>
    <x v="8"/>
  </r>
  <r>
    <n v="35"/>
    <s v="Calidad"/>
    <s v="Seguridad del Paciente"/>
    <s v="Afectación de la prestación del servicio de salud por demoras en la identificación de  alertas tempranas de la calidad de la  atención ( IAAS y evento adverso)"/>
    <x v="6"/>
  </r>
  <r>
    <n v="36"/>
    <s v="Calidad"/>
    <s v="Habilitación"/>
    <s v="Prestación de servicios de salud que no se encuentren registrados en el  REPS"/>
    <x v="7"/>
  </r>
  <r>
    <n v="37"/>
    <s v="Calidad"/>
    <s v="Seguridad del Paciente"/>
    <s v="Ineficiencia en los resultados de la Política de Seguridad del Paciente"/>
    <x v="6"/>
  </r>
  <r>
    <n v="38"/>
    <s v="Calidad"/>
    <s v="Programa De Prevención Seguimiento Y Control De Las Infecciones Asociadas Al Cuidado De La Salud."/>
    <s v="Evaluación inadecuada de los procesos auditados por PAMEC, que genera incertidumbre en la toma de decisiones"/>
    <x v="0"/>
  </r>
  <r>
    <n v="39"/>
    <s v="Calidad"/>
    <s v="Control Documental"/>
    <s v="Inoportunidad en  la normalización  de los documentos entregados por los procesos para el tramite de control documental e inoportunidad en las deficiencias de su contenido "/>
    <x v="0"/>
  </r>
  <r>
    <n v="40"/>
    <s v="Calidad"/>
    <s v="Acreditacion"/>
    <s v="Incumplimiento del plan de acción de mantenimiento del Sistema Único de Acreditación "/>
    <x v="3"/>
  </r>
  <r>
    <n v="41"/>
    <s v="Calidad"/>
    <s v="Acreditacion"/>
    <s v="Omisión de información de oportunidades de mejoramiento o hallazgos identificados en Auditorias de la Oficina de Calidad a cambio de obtener un beneficio propio o a terceros"/>
    <x v="1"/>
  </r>
  <r>
    <n v="42"/>
    <s v="Gestión de Servicios Hospitalarios"/>
    <s v="CIRUGIA"/>
    <s v="Inoportunidad en la programación de cirugía"/>
    <x v="6"/>
  </r>
  <r>
    <n v="43"/>
    <s v="Gestión de Servicios Hospitalarios"/>
    <s v="hospitalizacion"/>
    <s v="Inadecuada prestación del servicio de acuerdo al protocolo de administración de medicamentos."/>
    <x v="6"/>
  </r>
  <r>
    <n v="44"/>
    <s v="Gestión de Servicios Hospitalarios"/>
    <s v="hospitalizacion"/>
    <s v="Ausencia de barreras de seguridad para la prevención de caídas en los pacientes de servicios hospitalarios."/>
    <x v="6"/>
  </r>
  <r>
    <n v="45"/>
    <s v="Gestión de Servicios Hospitalarios"/>
    <s v="hospitalizacion"/>
    <s v="Inadecuada prestación de la atención de acuerdo al protocolo de colocación, cuidados y retiro de catéter central y sonda vesical. "/>
    <x v="6"/>
  </r>
  <r>
    <n v="46"/>
    <s v="Gestión de Servicios Hospitalarios"/>
    <s v="hospitalizacion"/>
    <s v="Inadecuada atención de gestantes que ingresan a la institución"/>
    <x v="9"/>
  </r>
  <r>
    <n v="47"/>
    <s v="Gestión de Servicios Hospitalarios"/>
    <s v="hospitalizacion"/>
    <s v="Inadecuado e incompleto   registro de las atenciones  del paciente en los servicios de hospitalización en la historia clínica  _x000a_"/>
    <x v="9"/>
  </r>
  <r>
    <n v="48"/>
    <s v="Gestión de Servicios Hospitalarios"/>
    <s v="hospitalaria"/>
    <s v="Favorecimiento  propio o a terceros en la supervisión de contratos de bienes o servicios y/o OPS en la Dirección Hospitalaria"/>
    <x v="1"/>
  </r>
  <r>
    <n v="49"/>
    <s v="Control Interno Disciplinario"/>
    <s v="control interno disciplinario"/>
    <s v="Vencimiento de términos por mora en la evaluación"/>
    <x v="7"/>
  </r>
  <r>
    <n v="50"/>
    <s v="Control Interno Disciplinario"/>
    <s v="control interno disciplinario"/>
    <s v="Pérdida de validez de la decisión de un proceso disciplinario"/>
    <x v="7"/>
  </r>
  <r>
    <n v="51"/>
    <s v="Control Interno Disciplinario"/>
    <s v="control interno disciplinario"/>
    <s v="Violación de la Reserva Legal"/>
    <x v="7"/>
  </r>
  <r>
    <n v="52"/>
    <s v="Control Interno Disciplinario"/>
    <s v="control interno disciplinario"/>
    <s v="Uso del poder en evaluación tardía y/o contraria a la ley de la queja o informe en beneficio o interés propio o de un tercero"/>
    <x v="1"/>
  </r>
  <r>
    <n v="53"/>
    <s v="GESTIÓN DE URGENCIAS"/>
    <s v="GESTIÓN DE URGENCIAS"/>
    <s v="Afectación de la salud de los pacientes por demoras en la realización de traslados "/>
    <x v="6"/>
  </r>
  <r>
    <n v="54"/>
    <s v="GESTIÓN DE URGENCIAS"/>
    <s v="GESTIÓN DE URGENCIAS"/>
    <s v="Afectación de la salud de los pacientes por inoportunidad en la atención de triage II. "/>
    <x v="6"/>
  </r>
  <r>
    <n v="55"/>
    <s v="GESTIÓN DE URGENCIAS"/>
    <s v="GESTIÓN DE URGENCIAS"/>
    <s v="Inadecuado registro de la Historia Clínica. "/>
    <x v="6"/>
  </r>
  <r>
    <n v="56"/>
    <s v="GESTIÓN DE URGENCIAS"/>
    <s v="GESTIÓN DE URGENCIAS"/>
    <s v="Uso del poder para la expedición de incapacidades fraudulentas para beneficio propio o de un particular. "/>
    <x v="1"/>
  </r>
  <r>
    <n v="57"/>
    <s v="GESTIÓN DE URGENCIAS"/>
    <s v="GESTIÓN DE URGENCIAS"/>
    <s v="Aceptación de dádivas o cobro para beneficio a nombre de propio o de terceros, durante la prestación de servicio de transporte Asistencial."/>
    <x v="1"/>
  </r>
  <r>
    <n v="58"/>
    <s v="GESTIÓN COMPLEMENTARIOS "/>
    <s v="GESTIÓN COMPLEMENTARIOS "/>
    <s v="Inoportunidad en la entrega de  MEDICAMENTOS  que puedan afectar el desarrollo institucional o prestación de servicios de  salud del usuario (Unidades de servicios RURALES y Urbanas)"/>
    <x v="7"/>
  </r>
  <r>
    <n v="59"/>
    <s v="GESTIÓN COMPLEMENTARIOS "/>
    <s v="GESTIÓN COMPLEMENTARIOS "/>
    <s v="Inoportunidad en la toma de examen y entrega de resultados de Imágenes Diagnosticas. "/>
    <x v="7"/>
  </r>
  <r>
    <n v="60"/>
    <s v="GESTIÓN COMPLEMENTARIOS "/>
    <s v="GESTIÓN COMPLEMENTARIOS "/>
    <s v="Inatención de pacientes en laboratorio, gastroenterología , hemodinamia,  cardiología, patología y radiología por errores de identificación y/o preparación del paciente (USS URBANAS Y RURALES)"/>
    <x v="9"/>
  </r>
  <r>
    <n v="61"/>
    <s v="GESTIÓN COMPLEMENTARIOS "/>
    <s v="GESTIÓN COMPLEMENTARIOS "/>
    <s v="Complicaciones derivadas de los procedimientos por mala técnica en los servicios de Terapias, Cardiología, gastroenterología e imagenología. "/>
    <x v="6"/>
  </r>
  <r>
    <n v="62"/>
    <s v="GESTIÓN COMPLEMENTARIOS "/>
    <s v="GESTIÓN COMPLEMENTARIOS "/>
    <s v="Error en la entrega de resultados de laboratorio clínico, fisiatría, Patología, diagnóstico cardiovascular, gastroenterología y radiología "/>
    <x v="6"/>
  </r>
  <r>
    <n v="63"/>
    <s v="GESTION DEL RIESGO EN SALUD"/>
    <s v="Gestión de riesgo individual y colectivo"/>
    <s v="Emisión de conceptos sanitarios de visitas de Inspección Vigilancia y Control (IVC), ajustados a intereses de particulares o de un tercero."/>
    <x v="1"/>
  </r>
  <r>
    <n v="64"/>
    <s v="GESTION DEL RIESGO EN SALUD"/>
    <s v="Gestión de riesgo individual y colectivo"/>
    <s v="Generación de glosas o descuentos en la facturación de un producto concertado contractualmente."/>
    <x v="0"/>
  </r>
  <r>
    <n v="65"/>
    <s v="GESTION DEL RIESGO EN SALUD"/>
    <s v="Gestión de riesgo individual y colectivo"/>
    <s v="Incumplimiento de las metas y productos establecidas en los contratos y convenios que ejecuta la Dirección de Gestión del Riesgo en Salud"/>
    <x v="3"/>
  </r>
  <r>
    <n v="66"/>
    <s v="GESTION DEL RIESGO EN SALUD"/>
    <s v="Gestión de riesgo individual y colectivo"/>
    <s v="Actos de violencia e inseguridad contra los colaboradores en el desarrollo de funciones en campo"/>
    <x v="10"/>
  </r>
  <r>
    <n v="67"/>
    <s v="GESTIÓN DE SERVICIOS AMBULATORIOS "/>
    <s v="Consulta Especializada"/>
    <s v="Identificación tardía  de complicaciones o riesgos en salud de patologías crónicas"/>
    <x v="9"/>
  </r>
  <r>
    <n v="68"/>
    <s v="GESTIÓN DE SERVICIOS AMBULATORIOS "/>
    <s v="Consulta Especializada"/>
    <s v="Inoportunidad en asignación de citas de especialidades básicas"/>
    <x v="7"/>
  </r>
  <r>
    <n v="69"/>
    <s v="GESTIÓN DE SERVICIOS AMBULATORIOS "/>
    <s v="Consulta Especializada"/>
    <s v="Eventos adversos o incidentes en el proceso de atención "/>
    <x v="6"/>
  </r>
  <r>
    <n v="70"/>
    <s v="GESTIÓN DE SERVICIOS AMBULATORIOS "/>
    <s v="Consulta Especializada"/>
    <s v="Deficiente supervisión de contractos y/o convenios asignados a la dirección para beneficio propio o de un tercero"/>
    <x v="1"/>
  </r>
  <r>
    <n v="71"/>
    <s v="GESTIÓN  FINANCIERA "/>
    <s v="Gestión de Gastos "/>
    <s v="Posibilidad que los Estados Contables no reflejen la realidad económica de la entidad"/>
    <x v="11"/>
  </r>
  <r>
    <n v="72"/>
    <s v="GESTIÓN  FINANCIERA "/>
    <s v="Gestión de Gastos "/>
    <s v="Aplicación inadecuada del Nuevo Marco Normativo Contable aplicable a las Entidades de Gobierno de conformidad con la normatividad vigente._x000a_"/>
    <x v="7"/>
  </r>
  <r>
    <n v="73"/>
    <s v="GESTIÓN  FINANCIERA "/>
    <s v="Gestión de Gastos "/>
    <s v="Apropiación para sí mismo o para terceros, del dinero en efectivo recaudado en las cajas como pago por la prestación de los servicios de salud ."/>
    <x v="1"/>
  </r>
  <r>
    <n v="74"/>
    <s v="GESTIÓN  FINANCIERA "/>
    <s v="Gestión Ingresos "/>
    <s v="Incremento en la facturación pendiente por radicar generada por la ESE"/>
    <x v="11"/>
  </r>
  <r>
    <n v="75"/>
    <s v="GESTIÓN  FINANCIERA "/>
    <s v="Gestión Ingresos "/>
    <s v="Incumplimiento en las metas de recaudo de la cartera corriente por venta de servicios de salud_x000a_"/>
    <x v="3"/>
  </r>
  <r>
    <n v="76"/>
    <s v="GESTIÓN  FINANCIERA "/>
    <s v="Gestión Ingresos "/>
    <s v="Incremento en la facturación glosada por las ERP frente a la facturación generada por la ESE"/>
    <x v="11"/>
  </r>
  <r>
    <n v="77"/>
    <s v="GESTIÓN  FINANCIERA "/>
    <s v="Gestión Ingresos "/>
    <s v="Incremento en la facturación devuelta por las ERP frente a la facturación generada por la ESE_x000a_"/>
    <x v="11"/>
  </r>
  <r>
    <m/>
    <m/>
    <m/>
    <m/>
    <x v="12"/>
  </r>
  <r>
    <n v="78"/>
    <s v="GESTIÓN  FINANCIERA "/>
    <s v="Gestión de Gastos "/>
    <s v="Desviación en el uso de recursos  y/o Presencia de actos de soborno (dar o recibir dádivas) para favorecimiento propio o de un tercero._x000a__x000a__x000a_"/>
    <x v="1"/>
  </r>
  <r>
    <n v="79"/>
    <s v="GESTIÓN DE TALENTO HUMANO "/>
    <s v="Ingreso Laboral "/>
    <s v="Aceptar y/o permitir el tráfico de influencias en la provisión de empleos, con el fin de obtener un beneficio propio o para un tercero"/>
    <x v="1"/>
  </r>
  <r>
    <n v="80"/>
    <s v="GESTIÓN DE TALENTO HUMANO "/>
    <s v="Permanencia Laboral "/>
    <s v="Deficiencia en la ejecución de los planes: capacitación, bienestar, y seguridad y salud en el trabajo"/>
    <x v="0"/>
  </r>
  <r>
    <n v="81"/>
    <s v="GESTIÓN DE TALENTO HUMANO "/>
    <s v="Permanencia Laboral "/>
    <s v="Pérdida, deterioro o información incompleta del archivo de Gestión Documental"/>
    <x v="0"/>
  </r>
  <r>
    <n v="82"/>
    <s v="GESTIÓN DE TALENTO HUMANO "/>
    <s v="Permanencia Laboral "/>
    <s v="Realizar pagos por nómina por servicios no prestados o cuantía superior a la legal o por errónea liquidación, obteniendo beneficios de particulares o favorecimiento a terceros."/>
    <x v="1"/>
  </r>
  <r>
    <n v="83"/>
    <s v="DIRECCIONAMIENTO ESTRATEGICO "/>
    <s v="Planeacion "/>
    <s v="Incumplimiento de reportes de informes de SARLAFT"/>
    <x v="13"/>
  </r>
  <r>
    <n v="84"/>
    <s v="DIRECCIONAMIENTO ESTRATEGICO "/>
    <s v="Planeacion "/>
    <s v="Ocultamiento o manipulación de información relacionada con la planeación estratégica, plan de ventas, proyectos de inversión, sus resultados y metas alcanzadas para favorecimiento particular o de un tercero"/>
    <x v="1"/>
  </r>
  <r>
    <n v="85"/>
    <s v="DIRECCIONAMIENTO ESTRATEGICO "/>
    <s v="Planeacion "/>
    <s v="Inadecuado Seguimiento al Plan Anual de Adquisiciones que afecten los resultados de la entidad"/>
    <x v="3"/>
  </r>
  <r>
    <n v="86"/>
    <s v="DIRECCIONAMIENTO ESTRATEGICO "/>
    <s v="Proyectos"/>
    <s v="Incumplimiento en el plan de trabajo de los proyectos de infraestructura y dotación amparados en los distintos convenios interadministrativos suscritos con el FFDS"/>
    <x v="3"/>
  </r>
  <r>
    <n v="87"/>
    <s v="DIRECCIONAMIENTO ESTRATEGICO "/>
    <s v="Mercadeo"/>
    <s v="Contratación de venta de servicios de salud con tarifas por debajo de los costos"/>
    <x v="3"/>
  </r>
  <r>
    <n v="88"/>
    <s v="SUBGRENCIA DE SERVICIOS DE SALUD"/>
    <s v="SUBGERENCIA DE SERVICIOS DE SALUD"/>
    <s v="Incremento de casos de COVID 19 en colaboradores de la institución "/>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8" firstHeaderRow="1" firstDataRow="1" firstDataCol="1"/>
  <pivotFields count="5">
    <pivotField showAll="0"/>
    <pivotField showAll="0"/>
    <pivotField showAll="0"/>
    <pivotField showAll="0"/>
    <pivotField axis="axisRow" dataField="1" showAll="0" sortType="descending">
      <items count="15">
        <item x="8"/>
        <item x="9"/>
        <item x="1"/>
        <item x="3"/>
        <item x="11"/>
        <item x="2"/>
        <item x="13"/>
        <item x="7"/>
        <item x="0"/>
        <item x="5"/>
        <item x="6"/>
        <item x="4"/>
        <item x="10"/>
        <item x="12"/>
        <item t="default"/>
      </items>
      <autoSortScope>
        <pivotArea dataOnly="0" outline="0" fieldPosition="0">
          <references count="1">
            <reference field="4294967294" count="1" selected="0">
              <x v="0"/>
            </reference>
          </references>
        </pivotArea>
      </autoSortScope>
    </pivotField>
  </pivotFields>
  <rowFields count="1">
    <field x="4"/>
  </rowFields>
  <rowItems count="15">
    <i>
      <x v="2"/>
    </i>
    <i>
      <x v="10"/>
    </i>
    <i>
      <x v="7"/>
    </i>
    <i>
      <x v="3"/>
    </i>
    <i>
      <x v="8"/>
    </i>
    <i>
      <x/>
    </i>
    <i>
      <x v="1"/>
    </i>
    <i>
      <x v="4"/>
    </i>
    <i>
      <x v="12"/>
    </i>
    <i>
      <x v="11"/>
    </i>
    <i>
      <x v="5"/>
    </i>
    <i>
      <x v="9"/>
    </i>
    <i>
      <x v="6"/>
    </i>
    <i>
      <x v="13"/>
    </i>
    <i t="grand">
      <x/>
    </i>
  </rowItems>
  <colItems count="1">
    <i/>
  </colItems>
  <dataFields count="1">
    <dataField name="Cuenta de TIPOLOGIA"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4" name="MATRIZ_RIESGOS45" displayName="MATRIZ_RIESGOS45" ref="A10:U49" totalsRowShown="0" headerRowDxfId="235" dataDxfId="233" headerRowBorderDxfId="234" tableBorderDxfId="232">
  <autoFilter ref="A10:U49"/>
  <sortState ref="A11:X90">
    <sortCondition descending="1" ref="A10:A90"/>
  </sortState>
  <tableColumns count="21">
    <tableColumn id="1" name="ID" dataDxfId="231">
      <calculatedColumnFormula>+CONCATENATE("R",ROW(A6),"",LEFT(MATRIZ_RIESGOS45[[#This Row],[TIPOLOGIA]],3)," ","-", " ")</calculatedColumnFormula>
    </tableColumn>
    <tableColumn id="31" name="PROCESO" dataDxfId="230"/>
    <tableColumn id="2" name="SUBPROCESO" dataDxfId="229"/>
    <tableColumn id="3" name="RIESGO" dataDxfId="228"/>
    <tableColumn id="4" name="TIPOLOGIA" dataDxfId="227"/>
    <tableColumn id="22" name="CAUSA" dataDxfId="226"/>
    <tableColumn id="17" name="CONSECUENCIAS" dataDxfId="225"/>
    <tableColumn id="15" name="IMPACTO" dataDxfId="224">
      <calculatedColumnFormula>#REF!</calculatedColumnFormula>
    </tableColumn>
    <tableColumn id="10" name="PROBABILIDAD" dataDxfId="223">
      <calculatedColumnFormula>#REF!</calculatedColumnFormula>
    </tableColumn>
    <tableColumn id="19" name="PRODUCTO IMPACTO PROBABILAD" dataDxfId="222">
      <calculatedColumnFormula>+MATRIZ_RIESGOS45[[#This Row],[IMPACTO]]*MATRIZ_RIESGOS45[[#This Row],[PROBABILIDAD]]</calculatedColumnFormula>
    </tableColumn>
    <tableColumn id="7" name="PROBABILIDAD_x000a_2" dataDxfId="221">
      <calculatedColumnFormula>#REF!</calculatedColumnFormula>
    </tableColumn>
    <tableColumn id="8" name="IMPACTO_x000a_2" dataDxfId="220"/>
    <tableColumn id="30" name="RIESGO INHERENTE" dataDxfId="219"/>
    <tableColumn id="9" name="OPCIÓN DE MANEJO" dataDxfId="218"/>
    <tableColumn id="11" name="     ACTIVIDAD DE CONTROL._x000a__x000a_1. RESPONSABLE. 2.PERIODICIDAD. 3. PROPOSITO._x000a_4CÓMO REALIZA LA ACTIVIDAD. 5. DESVIACIONES." dataDxfId="217"/>
    <tableColumn id="18" name="EVIDENCIA" dataDxfId="216"/>
    <tableColumn id="12" name="CARGO O ACTIVIDAD DE RESPONSABLE_x000a_" dataDxfId="215"/>
    <tableColumn id="13" name="PERIOCIDAD DE CONTROL" dataDxfId="214"/>
    <tableColumn id="6" name="RESIDUAL" dataDxfId="213">
      <calculatedColumnFormula>+#REF!</calculatedColumnFormula>
    </tableColumn>
    <tableColumn id="16" name="SOLIDEZ " dataDxfId="212"/>
    <tableColumn id="25" name="INDICADOR" dataDxfId="21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23"/>
  <sheetViews>
    <sheetView tabSelected="1" zoomScale="40" zoomScaleNormal="40" workbookViewId="0">
      <selection activeCell="A4" sqref="A4:B4"/>
    </sheetView>
  </sheetViews>
  <sheetFormatPr baseColWidth="10" defaultColWidth="9.140625" defaultRowHeight="18.75" x14ac:dyDescent="0.25"/>
  <cols>
    <col min="1" max="1" width="10.7109375" style="79" bestFit="1" customWidth="1"/>
    <col min="2" max="2" width="19.5703125" style="79" customWidth="1"/>
    <col min="3" max="3" width="17.85546875" style="80" bestFit="1" customWidth="1"/>
    <col min="4" max="4" width="48.85546875" style="79" customWidth="1"/>
    <col min="5" max="5" width="13.5703125" style="79" customWidth="1"/>
    <col min="6" max="6" width="84.5703125" style="79" customWidth="1"/>
    <col min="7" max="7" width="64.5703125" style="79" customWidth="1"/>
    <col min="8" max="8" width="17" style="79" customWidth="1"/>
    <col min="9" max="9" width="19" style="79" customWidth="1"/>
    <col min="10" max="10" width="17.140625" style="79" customWidth="1"/>
    <col min="11" max="11" width="21.140625" style="79" customWidth="1"/>
    <col min="12" max="12" width="19.140625" style="79" customWidth="1"/>
    <col min="13" max="13" width="18" style="79" customWidth="1"/>
    <col min="14" max="14" width="18.85546875" style="79" customWidth="1"/>
    <col min="15" max="15" width="124.140625" style="79" customWidth="1"/>
    <col min="16" max="16" width="71.42578125" style="79" customWidth="1"/>
    <col min="17" max="17" width="21.28515625" style="79" customWidth="1"/>
    <col min="18" max="18" width="17.7109375" style="79" customWidth="1"/>
    <col min="19" max="19" width="15.42578125" style="79" customWidth="1"/>
    <col min="20" max="20" width="46" style="79" customWidth="1"/>
    <col min="21" max="21" width="16.5703125" style="79" customWidth="1"/>
    <col min="22" max="22" width="196.5703125" style="79" customWidth="1"/>
    <col min="23" max="23" width="38.85546875" style="79" customWidth="1"/>
    <col min="24" max="25" width="28.42578125" style="79" customWidth="1"/>
    <col min="26" max="26" width="147.5703125" style="79" customWidth="1"/>
    <col min="27" max="27" width="22.7109375" style="79" customWidth="1"/>
    <col min="28" max="28" width="17.7109375" style="79" customWidth="1"/>
    <col min="29" max="31" width="19.140625" style="79" customWidth="1"/>
    <col min="32" max="32" width="22.5703125" style="79" customWidth="1"/>
    <col min="33" max="38" width="9.140625" style="28" customWidth="1"/>
    <col min="39" max="16384" width="9.140625" style="28"/>
  </cols>
  <sheetData>
    <row r="1" spans="1:104" ht="19.5" customHeight="1" thickBot="1" x14ac:dyDescent="0.35">
      <c r="A1" s="167"/>
      <c r="B1" s="168"/>
      <c r="C1" s="169"/>
      <c r="D1" s="173" t="s">
        <v>28</v>
      </c>
      <c r="E1" s="174"/>
      <c r="F1" s="174"/>
      <c r="G1" s="174"/>
      <c r="H1" s="174"/>
      <c r="I1" s="174"/>
      <c r="J1" s="174"/>
      <c r="K1" s="174"/>
      <c r="L1" s="174"/>
      <c r="M1" s="174"/>
      <c r="N1" s="174"/>
      <c r="O1" s="174"/>
      <c r="P1" s="174"/>
      <c r="Q1" s="174"/>
      <c r="R1" s="174"/>
      <c r="S1" s="175"/>
      <c r="T1" s="144" t="s">
        <v>29</v>
      </c>
      <c r="U1" s="25"/>
      <c r="V1" s="25"/>
      <c r="W1" s="25"/>
      <c r="X1" s="25"/>
      <c r="Y1" s="25"/>
      <c r="Z1" s="25"/>
      <c r="AA1" s="26"/>
      <c r="AB1" s="26"/>
      <c r="AC1" s="26"/>
      <c r="AD1" s="26"/>
      <c r="AE1" s="26"/>
      <c r="AF1" s="26"/>
      <c r="AG1" s="27"/>
      <c r="AH1" s="27"/>
      <c r="AI1" s="27"/>
      <c r="AJ1" s="145" t="s">
        <v>2</v>
      </c>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row>
    <row r="2" spans="1:104" ht="19.5" customHeight="1" thickBot="1" x14ac:dyDescent="0.35">
      <c r="A2" s="170"/>
      <c r="B2" s="171"/>
      <c r="C2" s="172"/>
      <c r="D2" s="176" t="s">
        <v>118</v>
      </c>
      <c r="E2" s="176"/>
      <c r="F2" s="176"/>
      <c r="G2" s="176"/>
      <c r="H2" s="176"/>
      <c r="I2" s="176"/>
      <c r="J2" s="176"/>
      <c r="K2" s="176"/>
      <c r="L2" s="176"/>
      <c r="M2" s="176"/>
      <c r="N2" s="176"/>
      <c r="O2" s="176"/>
      <c r="P2" s="176"/>
      <c r="Q2" s="176"/>
      <c r="R2" s="176"/>
      <c r="S2" s="176"/>
      <c r="T2" s="177"/>
      <c r="U2" s="25"/>
      <c r="V2" s="25"/>
      <c r="W2" s="25"/>
      <c r="X2" s="25"/>
      <c r="Y2" s="25"/>
      <c r="Z2" s="25"/>
      <c r="AA2" s="26"/>
      <c r="AB2" s="26"/>
      <c r="AC2" s="26"/>
      <c r="AD2" s="26"/>
      <c r="AE2" s="26"/>
      <c r="AF2" s="26"/>
      <c r="AG2" s="27"/>
      <c r="AH2" s="27"/>
      <c r="AI2" s="27"/>
      <c r="AJ2" s="145" t="s">
        <v>5</v>
      </c>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row>
    <row r="3" spans="1:104" ht="19.5" thickBot="1" x14ac:dyDescent="0.35">
      <c r="A3" s="139"/>
      <c r="B3" s="140"/>
      <c r="C3" s="140"/>
      <c r="D3" s="176"/>
      <c r="E3" s="176"/>
      <c r="F3" s="176"/>
      <c r="G3" s="176"/>
      <c r="H3" s="176"/>
      <c r="I3" s="176"/>
      <c r="J3" s="176"/>
      <c r="K3" s="176"/>
      <c r="L3" s="176"/>
      <c r="M3" s="176"/>
      <c r="N3" s="176"/>
      <c r="O3" s="176"/>
      <c r="P3" s="176"/>
      <c r="Q3" s="176"/>
      <c r="R3" s="176"/>
      <c r="S3" s="176"/>
      <c r="T3" s="177"/>
      <c r="U3" s="30"/>
      <c r="V3" s="30"/>
      <c r="W3" s="30"/>
      <c r="X3" s="30"/>
      <c r="Y3" s="30"/>
      <c r="Z3" s="30"/>
      <c r="AA3" s="26"/>
      <c r="AB3" s="26"/>
      <c r="AC3" s="26"/>
      <c r="AD3" s="26"/>
      <c r="AE3" s="26"/>
      <c r="AF3" s="26"/>
      <c r="AG3" s="27"/>
      <c r="AH3" s="27"/>
      <c r="AI3" s="27"/>
      <c r="AJ3" s="145" t="s">
        <v>6</v>
      </c>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row>
    <row r="4" spans="1:104" ht="37.5" customHeight="1" thickBot="1" x14ac:dyDescent="0.35">
      <c r="A4" s="162" t="s">
        <v>30</v>
      </c>
      <c r="B4" s="163"/>
      <c r="C4" s="164" t="s">
        <v>369</v>
      </c>
      <c r="D4" s="165"/>
      <c r="E4" s="165"/>
      <c r="F4" s="165"/>
      <c r="G4" s="165"/>
      <c r="H4" s="165"/>
      <c r="I4" s="165"/>
      <c r="J4" s="165"/>
      <c r="K4" s="165"/>
      <c r="L4" s="165"/>
      <c r="M4" s="165"/>
      <c r="N4" s="165"/>
      <c r="O4" s="165"/>
      <c r="P4" s="165"/>
      <c r="Q4" s="165"/>
      <c r="R4" s="166"/>
      <c r="S4" s="148"/>
      <c r="T4" s="141" t="s">
        <v>31</v>
      </c>
      <c r="U4" s="25"/>
      <c r="V4" s="25"/>
      <c r="W4" s="25"/>
      <c r="X4" s="25"/>
      <c r="Y4" s="25"/>
      <c r="Z4" s="25"/>
      <c r="AA4" s="26"/>
      <c r="AB4" s="26"/>
      <c r="AC4" s="26"/>
      <c r="AD4" s="26"/>
      <c r="AE4" s="26"/>
      <c r="AF4" s="26"/>
      <c r="AG4" s="27"/>
      <c r="AH4" s="27"/>
      <c r="AI4" s="27"/>
      <c r="AJ4" s="145" t="s">
        <v>13</v>
      </c>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row>
    <row r="5" spans="1:104" ht="34.5" customHeight="1" thickBot="1" x14ac:dyDescent="0.35">
      <c r="A5" s="162" t="s">
        <v>32</v>
      </c>
      <c r="B5" s="163"/>
      <c r="C5" s="164" t="s">
        <v>370</v>
      </c>
      <c r="D5" s="165"/>
      <c r="E5" s="165"/>
      <c r="F5" s="165"/>
      <c r="G5" s="165"/>
      <c r="H5" s="165"/>
      <c r="I5" s="165"/>
      <c r="J5" s="165"/>
      <c r="K5" s="165"/>
      <c r="L5" s="165"/>
      <c r="M5" s="165"/>
      <c r="N5" s="165"/>
      <c r="O5" s="165"/>
      <c r="P5" s="165"/>
      <c r="Q5" s="165"/>
      <c r="R5" s="166"/>
      <c r="S5" s="142"/>
      <c r="T5" s="143"/>
      <c r="U5" s="25"/>
      <c r="V5" s="25"/>
      <c r="W5" s="25"/>
      <c r="X5" s="25"/>
      <c r="Y5" s="25"/>
      <c r="Z5" s="25"/>
      <c r="AA5" s="26"/>
      <c r="AB5" s="26"/>
      <c r="AC5" s="26"/>
      <c r="AD5" s="26"/>
      <c r="AE5" s="26"/>
      <c r="AF5" s="26"/>
      <c r="AG5" s="27"/>
      <c r="AH5" s="27"/>
      <c r="AI5" s="27"/>
      <c r="AJ5" s="145" t="s">
        <v>12</v>
      </c>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row>
    <row r="6" spans="1:104" ht="204" customHeight="1" thickBot="1" x14ac:dyDescent="0.35">
      <c r="A6" s="162" t="s">
        <v>33</v>
      </c>
      <c r="B6" s="163"/>
      <c r="C6" s="178" t="s">
        <v>868</v>
      </c>
      <c r="D6" s="179"/>
      <c r="E6" s="179"/>
      <c r="F6" s="179"/>
      <c r="G6" s="179"/>
      <c r="H6" s="179"/>
      <c r="I6" s="179"/>
      <c r="J6" s="179"/>
      <c r="K6" s="179"/>
      <c r="L6" s="179"/>
      <c r="M6" s="179"/>
      <c r="N6" s="179"/>
      <c r="O6" s="179"/>
      <c r="P6" s="179"/>
      <c r="Q6" s="179"/>
      <c r="R6" s="180"/>
      <c r="S6" s="84"/>
      <c r="T6" s="141" t="s">
        <v>34</v>
      </c>
      <c r="U6" s="25"/>
      <c r="V6" s="25"/>
      <c r="W6" s="25"/>
      <c r="X6" s="25"/>
      <c r="Y6" s="25"/>
      <c r="Z6" s="25"/>
      <c r="AA6" s="26"/>
      <c r="AB6" s="26"/>
      <c r="AC6" s="26"/>
      <c r="AD6" s="26"/>
      <c r="AE6" s="26"/>
      <c r="AF6" s="26"/>
      <c r="AG6" s="27"/>
      <c r="AH6" s="27"/>
      <c r="AI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row>
    <row r="7" spans="1:104" ht="19.5" thickBot="1" x14ac:dyDescent="0.35">
      <c r="A7" s="161"/>
      <c r="B7" s="161"/>
      <c r="C7" s="31"/>
      <c r="D7" s="31"/>
      <c r="E7" s="31"/>
      <c r="F7" s="31"/>
      <c r="G7" s="31"/>
      <c r="H7" s="31"/>
      <c r="I7" s="31"/>
      <c r="J7" s="31"/>
      <c r="K7" s="31"/>
      <c r="L7" s="32"/>
      <c r="M7" s="32"/>
      <c r="N7" s="31"/>
      <c r="O7" s="31"/>
      <c r="P7" s="31"/>
      <c r="Q7" s="31"/>
      <c r="R7" s="31"/>
      <c r="S7" s="181"/>
      <c r="T7" s="182"/>
      <c r="U7" s="183" t="s">
        <v>36</v>
      </c>
      <c r="V7" s="184"/>
      <c r="W7" s="184"/>
      <c r="X7" s="184"/>
      <c r="Y7" s="184"/>
      <c r="Z7" s="185"/>
      <c r="AA7" s="185"/>
      <c r="AB7" s="185"/>
      <c r="AC7" s="185"/>
      <c r="AD7" s="185"/>
      <c r="AE7" s="185"/>
      <c r="AF7" s="185"/>
      <c r="AG7" s="27"/>
      <c r="AH7" s="27"/>
      <c r="AI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row>
    <row r="8" spans="1:104" s="27" customFormat="1" ht="18.75" customHeight="1" x14ac:dyDescent="0.3">
      <c r="A8" s="186" t="s">
        <v>35</v>
      </c>
      <c r="B8" s="187"/>
      <c r="C8" s="188"/>
      <c r="D8" s="186" t="s">
        <v>100</v>
      </c>
      <c r="E8" s="187"/>
      <c r="F8" s="187"/>
      <c r="G8" s="187"/>
      <c r="H8" s="187"/>
      <c r="I8" s="187"/>
      <c r="J8" s="187"/>
      <c r="K8" s="187"/>
      <c r="L8" s="187"/>
      <c r="M8" s="187"/>
      <c r="N8" s="188"/>
      <c r="O8" s="186" t="s">
        <v>19</v>
      </c>
      <c r="P8" s="187"/>
      <c r="Q8" s="187"/>
      <c r="R8" s="187"/>
      <c r="S8" s="187"/>
      <c r="T8" s="187"/>
      <c r="U8" s="265" t="s">
        <v>134</v>
      </c>
      <c r="V8" s="265"/>
      <c r="W8" s="265"/>
      <c r="X8" s="265"/>
      <c r="Y8" s="265"/>
      <c r="Z8" s="266" t="s">
        <v>1080</v>
      </c>
      <c r="AA8" s="265" t="s">
        <v>67</v>
      </c>
      <c r="AB8" s="265" t="s">
        <v>22</v>
      </c>
      <c r="AC8" s="265"/>
      <c r="AD8" s="265"/>
      <c r="AE8" s="265"/>
      <c r="AF8" s="265"/>
    </row>
    <row r="9" spans="1:104" s="27" customFormat="1" ht="55.5" customHeight="1" thickBot="1" x14ac:dyDescent="0.35">
      <c r="A9" s="189"/>
      <c r="B9" s="190"/>
      <c r="C9" s="191"/>
      <c r="D9" s="189"/>
      <c r="E9" s="190"/>
      <c r="F9" s="190"/>
      <c r="G9" s="190"/>
      <c r="H9" s="190"/>
      <c r="I9" s="190"/>
      <c r="J9" s="190"/>
      <c r="K9" s="190"/>
      <c r="L9" s="190"/>
      <c r="M9" s="190"/>
      <c r="N9" s="191"/>
      <c r="O9" s="192"/>
      <c r="P9" s="193"/>
      <c r="Q9" s="193"/>
      <c r="R9" s="193"/>
      <c r="S9" s="193"/>
      <c r="T9" s="193"/>
      <c r="U9" s="265"/>
      <c r="V9" s="265"/>
      <c r="W9" s="265"/>
      <c r="X9" s="265"/>
      <c r="Y9" s="265"/>
      <c r="Z9" s="266"/>
      <c r="AA9" s="267"/>
      <c r="AB9" s="267"/>
      <c r="AC9" s="265"/>
      <c r="AD9" s="265"/>
      <c r="AE9" s="265"/>
      <c r="AF9" s="265"/>
    </row>
    <row r="10" spans="1:104" s="27" customFormat="1" ht="99.75" customHeight="1" x14ac:dyDescent="0.3">
      <c r="A10" s="33" t="s">
        <v>122</v>
      </c>
      <c r="B10" s="268" t="s">
        <v>10</v>
      </c>
      <c r="C10" s="35" t="s">
        <v>37</v>
      </c>
      <c r="D10" s="36" t="s">
        <v>38</v>
      </c>
      <c r="E10" s="37" t="s">
        <v>39</v>
      </c>
      <c r="F10" s="38" t="s">
        <v>40</v>
      </c>
      <c r="G10" s="38" t="s">
        <v>41</v>
      </c>
      <c r="H10" s="38" t="s">
        <v>14</v>
      </c>
      <c r="I10" s="38" t="s">
        <v>15</v>
      </c>
      <c r="J10" s="38" t="s">
        <v>158</v>
      </c>
      <c r="K10" s="38" t="s">
        <v>159</v>
      </c>
      <c r="L10" s="38" t="s">
        <v>160</v>
      </c>
      <c r="M10" s="38" t="s">
        <v>17</v>
      </c>
      <c r="N10" s="39" t="s">
        <v>18</v>
      </c>
      <c r="O10" s="40" t="s">
        <v>137</v>
      </c>
      <c r="P10" s="38" t="s">
        <v>20</v>
      </c>
      <c r="Q10" s="38" t="s">
        <v>121</v>
      </c>
      <c r="R10" s="41" t="s">
        <v>101</v>
      </c>
      <c r="S10" s="42" t="s">
        <v>42</v>
      </c>
      <c r="T10" s="38" t="s">
        <v>102</v>
      </c>
      <c r="U10" s="40" t="s">
        <v>25</v>
      </c>
      <c r="V10" s="38" t="s">
        <v>94</v>
      </c>
      <c r="W10" s="38" t="s">
        <v>43</v>
      </c>
      <c r="X10" s="44" t="s">
        <v>869</v>
      </c>
      <c r="Y10" s="44" t="s">
        <v>870</v>
      </c>
      <c r="Z10" s="44" t="s">
        <v>95</v>
      </c>
      <c r="AA10" s="45" t="s">
        <v>66</v>
      </c>
      <c r="AB10" s="82" t="s">
        <v>116</v>
      </c>
      <c r="AC10" s="42" t="s">
        <v>117</v>
      </c>
      <c r="AD10" s="82" t="s">
        <v>878</v>
      </c>
      <c r="AE10" s="42" t="s">
        <v>879</v>
      </c>
      <c r="AF10" s="38" t="s">
        <v>120</v>
      </c>
    </row>
    <row r="11" spans="1:104" s="27" customFormat="1" ht="316.5" customHeight="1" x14ac:dyDescent="0.3">
      <c r="A11" s="151">
        <v>1</v>
      </c>
      <c r="B11" s="269" t="s">
        <v>811</v>
      </c>
      <c r="C11" s="269" t="s">
        <v>771</v>
      </c>
      <c r="D11" s="156" t="s">
        <v>762</v>
      </c>
      <c r="E11" s="270" t="s">
        <v>130</v>
      </c>
      <c r="F11" s="158" t="s">
        <v>764</v>
      </c>
      <c r="G11" s="158" t="s">
        <v>164</v>
      </c>
      <c r="H11" s="150">
        <v>1</v>
      </c>
      <c r="I11" s="150">
        <v>4</v>
      </c>
      <c r="J11" s="271">
        <v>4</v>
      </c>
      <c r="K11" s="151" t="s">
        <v>9</v>
      </c>
      <c r="L11" s="151" t="s">
        <v>5</v>
      </c>
      <c r="M11" s="271" t="s">
        <v>365</v>
      </c>
      <c r="N11" s="150" t="s">
        <v>23</v>
      </c>
      <c r="O11" s="272" t="s">
        <v>770</v>
      </c>
      <c r="P11" s="151" t="s">
        <v>769</v>
      </c>
      <c r="Q11" s="151" t="s">
        <v>562</v>
      </c>
      <c r="R11" s="151" t="s">
        <v>104</v>
      </c>
      <c r="S11" s="150" t="s">
        <v>7</v>
      </c>
      <c r="T11" s="156" t="s">
        <v>574</v>
      </c>
      <c r="U11" s="273">
        <v>44293</v>
      </c>
      <c r="V11" s="274" t="s">
        <v>971</v>
      </c>
      <c r="W11" s="275" t="s">
        <v>972</v>
      </c>
      <c r="X11" s="156" t="s">
        <v>973</v>
      </c>
      <c r="Y11" s="156" t="s">
        <v>21</v>
      </c>
      <c r="Z11" s="276" t="s">
        <v>1059</v>
      </c>
      <c r="AA11" s="156" t="s">
        <v>21</v>
      </c>
      <c r="AB11" s="277">
        <v>3</v>
      </c>
      <c r="AC11" s="278">
        <v>1</v>
      </c>
      <c r="AD11" s="155" t="s">
        <v>6</v>
      </c>
      <c r="AE11" s="155" t="s">
        <v>9</v>
      </c>
      <c r="AF11" s="279" t="s">
        <v>6</v>
      </c>
    </row>
    <row r="12" spans="1:104" s="27" customFormat="1" ht="204.6" customHeight="1" x14ac:dyDescent="0.3">
      <c r="A12" s="151">
        <v>2</v>
      </c>
      <c r="B12" s="269" t="s">
        <v>811</v>
      </c>
      <c r="C12" s="269" t="s">
        <v>167</v>
      </c>
      <c r="D12" s="156" t="s">
        <v>765</v>
      </c>
      <c r="E12" s="270" t="s">
        <v>130</v>
      </c>
      <c r="F12" s="158" t="s">
        <v>763</v>
      </c>
      <c r="G12" s="158" t="s">
        <v>408</v>
      </c>
      <c r="H12" s="150">
        <v>5</v>
      </c>
      <c r="I12" s="150">
        <v>4</v>
      </c>
      <c r="J12" s="271">
        <v>20</v>
      </c>
      <c r="K12" s="151" t="s">
        <v>11</v>
      </c>
      <c r="L12" s="151" t="s">
        <v>5</v>
      </c>
      <c r="M12" s="271" t="s">
        <v>856</v>
      </c>
      <c r="N12" s="150" t="s">
        <v>0</v>
      </c>
      <c r="O12" s="272" t="s">
        <v>768</v>
      </c>
      <c r="P12" s="151" t="s">
        <v>767</v>
      </c>
      <c r="Q12" s="151" t="s">
        <v>766</v>
      </c>
      <c r="R12" s="151" t="s">
        <v>104</v>
      </c>
      <c r="S12" s="150" t="s">
        <v>7</v>
      </c>
      <c r="T12" s="156" t="s">
        <v>761</v>
      </c>
      <c r="U12" s="273">
        <v>44293</v>
      </c>
      <c r="V12" s="274" t="s">
        <v>876</v>
      </c>
      <c r="W12" s="156" t="s">
        <v>877</v>
      </c>
      <c r="X12" s="280">
        <v>0.6048</v>
      </c>
      <c r="Y12" s="156" t="s">
        <v>21</v>
      </c>
      <c r="Z12" s="276" t="s">
        <v>974</v>
      </c>
      <c r="AA12" s="156" t="s">
        <v>21</v>
      </c>
      <c r="AB12" s="278">
        <v>3</v>
      </c>
      <c r="AC12" s="278">
        <v>3</v>
      </c>
      <c r="AD12" s="155" t="s">
        <v>6</v>
      </c>
      <c r="AE12" s="155" t="s">
        <v>1</v>
      </c>
      <c r="AF12" s="279" t="s">
        <v>365</v>
      </c>
    </row>
    <row r="13" spans="1:104" s="27" customFormat="1" ht="276.60000000000002" customHeight="1" x14ac:dyDescent="0.3">
      <c r="A13" s="151">
        <v>3</v>
      </c>
      <c r="B13" s="269" t="s">
        <v>811</v>
      </c>
      <c r="C13" s="269" t="s">
        <v>771</v>
      </c>
      <c r="D13" s="156" t="s">
        <v>409</v>
      </c>
      <c r="E13" s="281" t="s">
        <v>125</v>
      </c>
      <c r="F13" s="158" t="s">
        <v>163</v>
      </c>
      <c r="G13" s="158" t="s">
        <v>164</v>
      </c>
      <c r="H13" s="150">
        <v>2</v>
      </c>
      <c r="I13" s="150">
        <v>4</v>
      </c>
      <c r="J13" s="271">
        <v>8</v>
      </c>
      <c r="K13" s="151" t="s">
        <v>4</v>
      </c>
      <c r="L13" s="151" t="s">
        <v>5</v>
      </c>
      <c r="M13" s="271" t="s">
        <v>365</v>
      </c>
      <c r="N13" s="150" t="s">
        <v>23</v>
      </c>
      <c r="O13" s="272" t="s">
        <v>507</v>
      </c>
      <c r="P13" s="151" t="s">
        <v>497</v>
      </c>
      <c r="Q13" s="151" t="s">
        <v>562</v>
      </c>
      <c r="R13" s="151" t="s">
        <v>104</v>
      </c>
      <c r="S13" s="150" t="s">
        <v>6</v>
      </c>
      <c r="T13" s="156" t="s">
        <v>169</v>
      </c>
      <c r="U13" s="273">
        <v>44293</v>
      </c>
      <c r="V13" s="274" t="s">
        <v>975</v>
      </c>
      <c r="W13" s="156" t="s">
        <v>976</v>
      </c>
      <c r="X13" s="280">
        <v>0.996</v>
      </c>
      <c r="Y13" s="156" t="s">
        <v>21</v>
      </c>
      <c r="Z13" s="276" t="s">
        <v>1058</v>
      </c>
      <c r="AA13" s="156" t="s">
        <v>21</v>
      </c>
      <c r="AB13" s="278">
        <v>3</v>
      </c>
      <c r="AC13" s="278">
        <v>2</v>
      </c>
      <c r="AD13" s="155" t="s">
        <v>6</v>
      </c>
      <c r="AE13" s="155" t="s">
        <v>4</v>
      </c>
      <c r="AF13" s="279" t="s">
        <v>6</v>
      </c>
    </row>
    <row r="14" spans="1:104" s="27" customFormat="1" ht="356.1" customHeight="1" x14ac:dyDescent="0.3">
      <c r="A14" s="151">
        <v>4</v>
      </c>
      <c r="B14" s="269" t="s">
        <v>49</v>
      </c>
      <c r="C14" s="269" t="s">
        <v>71</v>
      </c>
      <c r="D14" s="151" t="s">
        <v>170</v>
      </c>
      <c r="E14" s="270" t="s">
        <v>132</v>
      </c>
      <c r="F14" s="158" t="s">
        <v>379</v>
      </c>
      <c r="G14" s="158" t="s">
        <v>431</v>
      </c>
      <c r="H14" s="150">
        <v>4</v>
      </c>
      <c r="I14" s="150">
        <v>5</v>
      </c>
      <c r="J14" s="271">
        <v>20</v>
      </c>
      <c r="K14" s="151" t="s">
        <v>1</v>
      </c>
      <c r="L14" s="151" t="s">
        <v>2</v>
      </c>
      <c r="M14" s="271" t="s">
        <v>856</v>
      </c>
      <c r="N14" s="150" t="s">
        <v>23</v>
      </c>
      <c r="O14" s="158" t="s">
        <v>498</v>
      </c>
      <c r="P14" s="151" t="s">
        <v>175</v>
      </c>
      <c r="Q14" s="151" t="s">
        <v>173</v>
      </c>
      <c r="R14" s="151" t="s">
        <v>174</v>
      </c>
      <c r="S14" s="150" t="s">
        <v>6</v>
      </c>
      <c r="T14" s="156" t="s">
        <v>692</v>
      </c>
      <c r="U14" s="273">
        <v>44301</v>
      </c>
      <c r="V14" s="274" t="s">
        <v>884</v>
      </c>
      <c r="W14" s="282">
        <v>1</v>
      </c>
      <c r="X14" s="282">
        <v>0.99</v>
      </c>
      <c r="Y14" s="156" t="s">
        <v>21</v>
      </c>
      <c r="Z14" s="276" t="s">
        <v>977</v>
      </c>
      <c r="AA14" s="156" t="s">
        <v>21</v>
      </c>
      <c r="AB14" s="278">
        <v>3</v>
      </c>
      <c r="AC14" s="278">
        <v>2</v>
      </c>
      <c r="AD14" s="155" t="s">
        <v>6</v>
      </c>
      <c r="AE14" s="155" t="s">
        <v>4</v>
      </c>
      <c r="AF14" s="279" t="s">
        <v>6</v>
      </c>
    </row>
    <row r="15" spans="1:104" s="27" customFormat="1" ht="409.5" customHeight="1" x14ac:dyDescent="0.3">
      <c r="A15" s="151">
        <v>5</v>
      </c>
      <c r="B15" s="269" t="s">
        <v>49</v>
      </c>
      <c r="C15" s="269" t="s">
        <v>70</v>
      </c>
      <c r="D15" s="151" t="s">
        <v>776</v>
      </c>
      <c r="E15" s="270" t="s">
        <v>126</v>
      </c>
      <c r="F15" s="158" t="s">
        <v>707</v>
      </c>
      <c r="G15" s="158" t="s">
        <v>703</v>
      </c>
      <c r="H15" s="150">
        <v>3</v>
      </c>
      <c r="I15" s="150">
        <v>5</v>
      </c>
      <c r="J15" s="271">
        <v>15</v>
      </c>
      <c r="K15" s="151" t="s">
        <v>3</v>
      </c>
      <c r="L15" s="151" t="s">
        <v>2</v>
      </c>
      <c r="M15" s="271" t="s">
        <v>856</v>
      </c>
      <c r="N15" s="150" t="s">
        <v>0</v>
      </c>
      <c r="O15" s="158" t="s">
        <v>806</v>
      </c>
      <c r="P15" s="151" t="s">
        <v>805</v>
      </c>
      <c r="Q15" s="151" t="s">
        <v>705</v>
      </c>
      <c r="R15" s="151" t="s">
        <v>704</v>
      </c>
      <c r="S15" s="150" t="s">
        <v>6</v>
      </c>
      <c r="T15" s="156" t="s">
        <v>706</v>
      </c>
      <c r="U15" s="273">
        <v>44301</v>
      </c>
      <c r="V15" s="274" t="s">
        <v>885</v>
      </c>
      <c r="W15" s="282">
        <v>1</v>
      </c>
      <c r="X15" s="282">
        <v>0</v>
      </c>
      <c r="Y15" s="156" t="s">
        <v>21</v>
      </c>
      <c r="Z15" s="276" t="s">
        <v>1060</v>
      </c>
      <c r="AA15" s="156" t="s">
        <v>21</v>
      </c>
      <c r="AB15" s="278">
        <v>3</v>
      </c>
      <c r="AC15" s="278">
        <v>1</v>
      </c>
      <c r="AD15" s="155" t="s">
        <v>6</v>
      </c>
      <c r="AE15" s="155" t="s">
        <v>9</v>
      </c>
      <c r="AF15" s="279" t="s">
        <v>6</v>
      </c>
    </row>
    <row r="16" spans="1:104" s="27" customFormat="1" ht="132" customHeight="1" x14ac:dyDescent="0.3">
      <c r="A16" s="151">
        <v>6</v>
      </c>
      <c r="B16" s="269" t="s">
        <v>49</v>
      </c>
      <c r="C16" s="269" t="s">
        <v>70</v>
      </c>
      <c r="D16" s="151" t="s">
        <v>690</v>
      </c>
      <c r="E16" s="281" t="s">
        <v>125</v>
      </c>
      <c r="F16" s="158" t="s">
        <v>432</v>
      </c>
      <c r="G16" s="158" t="s">
        <v>172</v>
      </c>
      <c r="H16" s="150">
        <v>1</v>
      </c>
      <c r="I16" s="150">
        <v>5</v>
      </c>
      <c r="J16" s="271">
        <v>5</v>
      </c>
      <c r="K16" s="151" t="s">
        <v>9</v>
      </c>
      <c r="L16" s="151" t="s">
        <v>2</v>
      </c>
      <c r="M16" s="271" t="s">
        <v>856</v>
      </c>
      <c r="N16" s="150" t="s">
        <v>23</v>
      </c>
      <c r="O16" s="158" t="s">
        <v>177</v>
      </c>
      <c r="P16" s="151" t="s">
        <v>499</v>
      </c>
      <c r="Q16" s="151" t="s">
        <v>171</v>
      </c>
      <c r="R16" s="151" t="s">
        <v>176</v>
      </c>
      <c r="S16" s="150" t="s">
        <v>6</v>
      </c>
      <c r="T16" s="156" t="s">
        <v>691</v>
      </c>
      <c r="U16" s="273">
        <v>44301</v>
      </c>
      <c r="V16" s="274" t="s">
        <v>886</v>
      </c>
      <c r="W16" s="156" t="s">
        <v>88</v>
      </c>
      <c r="X16" s="282" t="s">
        <v>88</v>
      </c>
      <c r="Y16" s="156" t="s">
        <v>21</v>
      </c>
      <c r="Z16" s="276" t="s">
        <v>978</v>
      </c>
      <c r="AA16" s="156" t="s">
        <v>21</v>
      </c>
      <c r="AB16" s="278">
        <v>3</v>
      </c>
      <c r="AC16" s="278">
        <v>1</v>
      </c>
      <c r="AD16" s="155" t="s">
        <v>6</v>
      </c>
      <c r="AE16" s="155" t="s">
        <v>9</v>
      </c>
      <c r="AF16" s="279" t="s">
        <v>6</v>
      </c>
    </row>
    <row r="17" spans="1:32" s="27" customFormat="1" ht="409.5" customHeight="1" x14ac:dyDescent="0.3">
      <c r="A17" s="151">
        <v>7</v>
      </c>
      <c r="B17" s="269" t="s">
        <v>688</v>
      </c>
      <c r="C17" s="269" t="s">
        <v>817</v>
      </c>
      <c r="D17" s="151" t="s">
        <v>381</v>
      </c>
      <c r="E17" s="270" t="s">
        <v>133</v>
      </c>
      <c r="F17" s="158" t="s">
        <v>382</v>
      </c>
      <c r="G17" s="158" t="s">
        <v>380</v>
      </c>
      <c r="H17" s="150">
        <v>5</v>
      </c>
      <c r="I17" s="150">
        <v>3</v>
      </c>
      <c r="J17" s="271">
        <v>15</v>
      </c>
      <c r="K17" s="151" t="s">
        <v>11</v>
      </c>
      <c r="L17" s="151" t="s">
        <v>6</v>
      </c>
      <c r="M17" s="271" t="s">
        <v>856</v>
      </c>
      <c r="N17" s="150" t="s">
        <v>23</v>
      </c>
      <c r="O17" s="158" t="s">
        <v>777</v>
      </c>
      <c r="P17" s="151" t="s">
        <v>500</v>
      </c>
      <c r="Q17" s="151" t="s">
        <v>563</v>
      </c>
      <c r="R17" s="151" t="s">
        <v>338</v>
      </c>
      <c r="S17" s="150" t="s">
        <v>6</v>
      </c>
      <c r="T17" s="151" t="s">
        <v>181</v>
      </c>
      <c r="U17" s="273">
        <v>44301</v>
      </c>
      <c r="V17" s="160" t="s">
        <v>880</v>
      </c>
      <c r="W17" s="156" t="s">
        <v>881</v>
      </c>
      <c r="X17" s="283">
        <v>1</v>
      </c>
      <c r="Y17" s="156" t="s">
        <v>21</v>
      </c>
      <c r="Z17" s="276" t="s">
        <v>979</v>
      </c>
      <c r="AA17" s="278" t="s">
        <v>21</v>
      </c>
      <c r="AB17" s="278">
        <v>3</v>
      </c>
      <c r="AC17" s="278">
        <v>3</v>
      </c>
      <c r="AD17" s="155" t="s">
        <v>6</v>
      </c>
      <c r="AE17" s="155" t="s">
        <v>3</v>
      </c>
      <c r="AF17" s="279" t="s">
        <v>365</v>
      </c>
    </row>
    <row r="18" spans="1:32" s="27" customFormat="1" ht="184.5" customHeight="1" x14ac:dyDescent="0.3">
      <c r="A18" s="151">
        <v>8</v>
      </c>
      <c r="B18" s="269" t="s">
        <v>688</v>
      </c>
      <c r="C18" s="269" t="s">
        <v>816</v>
      </c>
      <c r="D18" s="151" t="s">
        <v>433</v>
      </c>
      <c r="E18" s="281" t="s">
        <v>125</v>
      </c>
      <c r="F18" s="158" t="s">
        <v>383</v>
      </c>
      <c r="G18" s="158" t="s">
        <v>434</v>
      </c>
      <c r="H18" s="150">
        <v>2</v>
      </c>
      <c r="I18" s="150">
        <v>4</v>
      </c>
      <c r="J18" s="271">
        <v>8</v>
      </c>
      <c r="K18" s="151" t="s">
        <v>4</v>
      </c>
      <c r="L18" s="151" t="s">
        <v>5</v>
      </c>
      <c r="M18" s="271" t="s">
        <v>365</v>
      </c>
      <c r="N18" s="150" t="s">
        <v>23</v>
      </c>
      <c r="O18" s="158" t="s">
        <v>778</v>
      </c>
      <c r="P18" s="151" t="s">
        <v>180</v>
      </c>
      <c r="Q18" s="151" t="s">
        <v>564</v>
      </c>
      <c r="R18" s="151" t="s">
        <v>338</v>
      </c>
      <c r="S18" s="150" t="s">
        <v>6</v>
      </c>
      <c r="T18" s="156" t="s">
        <v>617</v>
      </c>
      <c r="U18" s="273">
        <v>44298</v>
      </c>
      <c r="V18" s="284" t="s">
        <v>882</v>
      </c>
      <c r="W18" s="156" t="s">
        <v>883</v>
      </c>
      <c r="X18" s="280">
        <v>0.92010000000000003</v>
      </c>
      <c r="Y18" s="156" t="s">
        <v>21</v>
      </c>
      <c r="Z18" s="276" t="s">
        <v>980</v>
      </c>
      <c r="AA18" s="278" t="s">
        <v>21</v>
      </c>
      <c r="AB18" s="278">
        <v>3</v>
      </c>
      <c r="AC18" s="278">
        <v>1</v>
      </c>
      <c r="AD18" s="155" t="s">
        <v>6</v>
      </c>
      <c r="AE18" s="155" t="s">
        <v>9</v>
      </c>
      <c r="AF18" s="279" t="s">
        <v>6</v>
      </c>
    </row>
    <row r="19" spans="1:32" s="27" customFormat="1" ht="176.1" customHeight="1" x14ac:dyDescent="0.3">
      <c r="A19" s="151">
        <v>9</v>
      </c>
      <c r="B19" s="269" t="s">
        <v>812</v>
      </c>
      <c r="C19" s="269" t="s">
        <v>85</v>
      </c>
      <c r="D19" s="151" t="s">
        <v>384</v>
      </c>
      <c r="E19" s="281" t="s">
        <v>125</v>
      </c>
      <c r="F19" s="158" t="s">
        <v>435</v>
      </c>
      <c r="G19" s="158" t="s">
        <v>385</v>
      </c>
      <c r="H19" s="150">
        <v>2</v>
      </c>
      <c r="I19" s="150">
        <v>4</v>
      </c>
      <c r="J19" s="271">
        <v>8</v>
      </c>
      <c r="K19" s="151" t="s">
        <v>4</v>
      </c>
      <c r="L19" s="151" t="s">
        <v>5</v>
      </c>
      <c r="M19" s="271" t="s">
        <v>365</v>
      </c>
      <c r="N19" s="150" t="s">
        <v>23</v>
      </c>
      <c r="O19" s="158" t="s">
        <v>565</v>
      </c>
      <c r="P19" s="151" t="s">
        <v>186</v>
      </c>
      <c r="Q19" s="151" t="s">
        <v>183</v>
      </c>
      <c r="R19" s="151" t="s">
        <v>338</v>
      </c>
      <c r="S19" s="150" t="s">
        <v>6</v>
      </c>
      <c r="T19" s="156" t="s">
        <v>86</v>
      </c>
      <c r="U19" s="273">
        <v>44301</v>
      </c>
      <c r="V19" s="285" t="s">
        <v>892</v>
      </c>
      <c r="W19" s="283">
        <v>1</v>
      </c>
      <c r="X19" s="282">
        <v>0</v>
      </c>
      <c r="Y19" s="156" t="s">
        <v>21</v>
      </c>
      <c r="Z19" s="276" t="s">
        <v>981</v>
      </c>
      <c r="AA19" s="278" t="s">
        <v>21</v>
      </c>
      <c r="AB19" s="278">
        <v>3</v>
      </c>
      <c r="AC19" s="278">
        <v>1</v>
      </c>
      <c r="AD19" s="155" t="s">
        <v>6</v>
      </c>
      <c r="AE19" s="155" t="s">
        <v>9</v>
      </c>
      <c r="AF19" s="279" t="s">
        <v>6</v>
      </c>
    </row>
    <row r="20" spans="1:32" s="27" customFormat="1" ht="123" customHeight="1" x14ac:dyDescent="0.3">
      <c r="A20" s="151">
        <v>10</v>
      </c>
      <c r="B20" s="269" t="s">
        <v>812</v>
      </c>
      <c r="C20" s="269" t="s">
        <v>85</v>
      </c>
      <c r="D20" s="151" t="s">
        <v>840</v>
      </c>
      <c r="E20" s="270" t="s">
        <v>130</v>
      </c>
      <c r="F20" s="158" t="s">
        <v>386</v>
      </c>
      <c r="G20" s="158" t="s">
        <v>436</v>
      </c>
      <c r="H20" s="150">
        <v>5</v>
      </c>
      <c r="I20" s="150">
        <v>4</v>
      </c>
      <c r="J20" s="271">
        <v>20</v>
      </c>
      <c r="K20" s="151" t="s">
        <v>11</v>
      </c>
      <c r="L20" s="151" t="s">
        <v>5</v>
      </c>
      <c r="M20" s="271" t="s">
        <v>856</v>
      </c>
      <c r="N20" s="150" t="s">
        <v>23</v>
      </c>
      <c r="O20" s="158" t="s">
        <v>188</v>
      </c>
      <c r="P20" s="151" t="s">
        <v>187</v>
      </c>
      <c r="Q20" s="151" t="s">
        <v>183</v>
      </c>
      <c r="R20" s="151" t="s">
        <v>338</v>
      </c>
      <c r="S20" s="150" t="s">
        <v>7</v>
      </c>
      <c r="T20" s="156" t="s">
        <v>576</v>
      </c>
      <c r="U20" s="273">
        <v>44301</v>
      </c>
      <c r="V20" s="285" t="s">
        <v>893</v>
      </c>
      <c r="W20" s="283">
        <v>1</v>
      </c>
      <c r="X20" s="282">
        <v>0</v>
      </c>
      <c r="Y20" s="156" t="s">
        <v>21</v>
      </c>
      <c r="Z20" s="276" t="s">
        <v>982</v>
      </c>
      <c r="AA20" s="278" t="s">
        <v>21</v>
      </c>
      <c r="AB20" s="278">
        <v>3</v>
      </c>
      <c r="AC20" s="278">
        <v>3</v>
      </c>
      <c r="AD20" s="155" t="s">
        <v>6</v>
      </c>
      <c r="AE20" s="155" t="s">
        <v>3</v>
      </c>
      <c r="AF20" s="279" t="s">
        <v>365</v>
      </c>
    </row>
    <row r="21" spans="1:32" s="27" customFormat="1" ht="123" customHeight="1" x14ac:dyDescent="0.3">
      <c r="A21" s="151">
        <v>11</v>
      </c>
      <c r="B21" s="269" t="s">
        <v>812</v>
      </c>
      <c r="C21" s="269" t="s">
        <v>85</v>
      </c>
      <c r="D21" s="151" t="s">
        <v>182</v>
      </c>
      <c r="E21" s="270" t="s">
        <v>132</v>
      </c>
      <c r="F21" s="158" t="s">
        <v>437</v>
      </c>
      <c r="G21" s="158" t="s">
        <v>438</v>
      </c>
      <c r="H21" s="150">
        <v>3</v>
      </c>
      <c r="I21" s="150">
        <v>4</v>
      </c>
      <c r="J21" s="271">
        <v>12</v>
      </c>
      <c r="K21" s="151" t="s">
        <v>3</v>
      </c>
      <c r="L21" s="151" t="s">
        <v>5</v>
      </c>
      <c r="M21" s="271" t="s">
        <v>856</v>
      </c>
      <c r="N21" s="150" t="s">
        <v>23</v>
      </c>
      <c r="O21" s="158" t="s">
        <v>566</v>
      </c>
      <c r="P21" s="151" t="s">
        <v>501</v>
      </c>
      <c r="Q21" s="151" t="s">
        <v>183</v>
      </c>
      <c r="R21" s="151" t="s">
        <v>294</v>
      </c>
      <c r="S21" s="150" t="s">
        <v>7</v>
      </c>
      <c r="T21" s="151" t="s">
        <v>190</v>
      </c>
      <c r="U21" s="273">
        <v>44301</v>
      </c>
      <c r="V21" s="274" t="s">
        <v>894</v>
      </c>
      <c r="W21" s="286" t="s">
        <v>895</v>
      </c>
      <c r="X21" s="282">
        <v>1</v>
      </c>
      <c r="Y21" s="156" t="s">
        <v>21</v>
      </c>
      <c r="Z21" s="276" t="s">
        <v>983</v>
      </c>
      <c r="AA21" s="278" t="s">
        <v>21</v>
      </c>
      <c r="AB21" s="278">
        <v>3</v>
      </c>
      <c r="AC21" s="278">
        <v>1</v>
      </c>
      <c r="AD21" s="155" t="s">
        <v>6</v>
      </c>
      <c r="AE21" s="155" t="s">
        <v>9</v>
      </c>
      <c r="AF21" s="279" t="s">
        <v>6</v>
      </c>
    </row>
    <row r="22" spans="1:32" s="27" customFormat="1" ht="123" customHeight="1" x14ac:dyDescent="0.3">
      <c r="A22" s="151">
        <v>12</v>
      </c>
      <c r="B22" s="269" t="s">
        <v>812</v>
      </c>
      <c r="C22" s="287" t="s">
        <v>119</v>
      </c>
      <c r="D22" s="151" t="s">
        <v>410</v>
      </c>
      <c r="E22" s="270" t="s">
        <v>131</v>
      </c>
      <c r="F22" s="158" t="s">
        <v>430</v>
      </c>
      <c r="G22" s="158" t="s">
        <v>387</v>
      </c>
      <c r="H22" s="150">
        <v>3</v>
      </c>
      <c r="I22" s="150">
        <v>4</v>
      </c>
      <c r="J22" s="271">
        <v>12</v>
      </c>
      <c r="K22" s="151" t="s">
        <v>3</v>
      </c>
      <c r="L22" s="151" t="s">
        <v>5</v>
      </c>
      <c r="M22" s="271" t="s">
        <v>856</v>
      </c>
      <c r="N22" s="150" t="s">
        <v>0</v>
      </c>
      <c r="O22" s="158" t="s">
        <v>855</v>
      </c>
      <c r="P22" s="151" t="s">
        <v>189</v>
      </c>
      <c r="Q22" s="151" t="s">
        <v>183</v>
      </c>
      <c r="R22" s="151" t="s">
        <v>339</v>
      </c>
      <c r="S22" s="150" t="s">
        <v>7</v>
      </c>
      <c r="T22" s="158" t="s">
        <v>191</v>
      </c>
      <c r="U22" s="273" t="s">
        <v>897</v>
      </c>
      <c r="V22" s="273" t="s">
        <v>897</v>
      </c>
      <c r="W22" s="273" t="s">
        <v>897</v>
      </c>
      <c r="X22" s="273" t="s">
        <v>897</v>
      </c>
      <c r="Y22" s="273" t="s">
        <v>897</v>
      </c>
      <c r="Z22" s="273" t="s">
        <v>897</v>
      </c>
      <c r="AA22" s="273" t="s">
        <v>897</v>
      </c>
      <c r="AB22" s="278">
        <v>3</v>
      </c>
      <c r="AC22" s="278">
        <v>3</v>
      </c>
      <c r="AD22" s="155" t="s">
        <v>6</v>
      </c>
      <c r="AE22" s="155" t="s">
        <v>3</v>
      </c>
      <c r="AF22" s="279" t="s">
        <v>365</v>
      </c>
    </row>
    <row r="23" spans="1:32" s="27" customFormat="1" ht="158.1" customHeight="1" x14ac:dyDescent="0.3">
      <c r="A23" s="151">
        <v>13</v>
      </c>
      <c r="B23" s="269" t="s">
        <v>812</v>
      </c>
      <c r="C23" s="288" t="s">
        <v>119</v>
      </c>
      <c r="D23" s="151" t="s">
        <v>693</v>
      </c>
      <c r="E23" s="270" t="s">
        <v>128</v>
      </c>
      <c r="F23" s="158" t="s">
        <v>702</v>
      </c>
      <c r="G23" s="158" t="s">
        <v>388</v>
      </c>
      <c r="H23" s="150">
        <v>5</v>
      </c>
      <c r="I23" s="150">
        <v>3</v>
      </c>
      <c r="J23" s="271">
        <v>15</v>
      </c>
      <c r="K23" s="151" t="s">
        <v>11</v>
      </c>
      <c r="L23" s="151" t="s">
        <v>6</v>
      </c>
      <c r="M23" s="271" t="s">
        <v>856</v>
      </c>
      <c r="N23" s="150" t="s">
        <v>24</v>
      </c>
      <c r="O23" s="158" t="s">
        <v>857</v>
      </c>
      <c r="P23" s="151" t="s">
        <v>502</v>
      </c>
      <c r="Q23" s="151" t="s">
        <v>184</v>
      </c>
      <c r="R23" s="151" t="s">
        <v>103</v>
      </c>
      <c r="S23" s="150" t="s">
        <v>7</v>
      </c>
      <c r="T23" s="289" t="s">
        <v>577</v>
      </c>
      <c r="U23" s="273">
        <v>44301</v>
      </c>
      <c r="V23" s="285" t="s">
        <v>896</v>
      </c>
      <c r="W23" s="283">
        <v>1</v>
      </c>
      <c r="X23" s="282">
        <v>1</v>
      </c>
      <c r="Y23" s="156" t="s">
        <v>21</v>
      </c>
      <c r="Z23" s="285" t="s">
        <v>984</v>
      </c>
      <c r="AA23" s="278" t="s">
        <v>21</v>
      </c>
      <c r="AB23" s="278">
        <v>3</v>
      </c>
      <c r="AC23" s="278">
        <v>1</v>
      </c>
      <c r="AD23" s="155" t="s">
        <v>6</v>
      </c>
      <c r="AE23" s="155" t="s">
        <v>9</v>
      </c>
      <c r="AF23" s="279" t="s">
        <v>6</v>
      </c>
    </row>
    <row r="24" spans="1:32" s="27" customFormat="1" ht="177" customHeight="1" x14ac:dyDescent="0.3">
      <c r="A24" s="151">
        <v>14</v>
      </c>
      <c r="B24" s="269" t="s">
        <v>813</v>
      </c>
      <c r="C24" s="290" t="s">
        <v>89</v>
      </c>
      <c r="D24" s="151" t="s">
        <v>411</v>
      </c>
      <c r="E24" s="270" t="s">
        <v>126</v>
      </c>
      <c r="F24" s="158" t="s">
        <v>439</v>
      </c>
      <c r="G24" s="158" t="s">
        <v>389</v>
      </c>
      <c r="H24" s="150">
        <v>1</v>
      </c>
      <c r="I24" s="150">
        <v>4</v>
      </c>
      <c r="J24" s="271">
        <v>4</v>
      </c>
      <c r="K24" s="151" t="s">
        <v>9</v>
      </c>
      <c r="L24" s="151" t="s">
        <v>5</v>
      </c>
      <c r="M24" s="271" t="s">
        <v>365</v>
      </c>
      <c r="N24" s="150" t="s">
        <v>23</v>
      </c>
      <c r="O24" s="158" t="s">
        <v>845</v>
      </c>
      <c r="P24" s="151" t="s">
        <v>854</v>
      </c>
      <c r="Q24" s="270" t="s">
        <v>193</v>
      </c>
      <c r="R24" s="270" t="s">
        <v>326</v>
      </c>
      <c r="S24" s="278" t="s">
        <v>7</v>
      </c>
      <c r="T24" s="151" t="s">
        <v>197</v>
      </c>
      <c r="U24" s="273">
        <v>44286</v>
      </c>
      <c r="V24" s="284" t="s">
        <v>887</v>
      </c>
      <c r="W24" s="283">
        <v>1</v>
      </c>
      <c r="X24" s="283">
        <v>1</v>
      </c>
      <c r="Y24" s="156" t="s">
        <v>21</v>
      </c>
      <c r="Z24" s="276" t="s">
        <v>985</v>
      </c>
      <c r="AA24" s="156" t="s">
        <v>21</v>
      </c>
      <c r="AB24" s="278">
        <v>3</v>
      </c>
      <c r="AC24" s="278">
        <v>1</v>
      </c>
      <c r="AD24" s="155" t="s">
        <v>6</v>
      </c>
      <c r="AE24" s="155" t="s">
        <v>9</v>
      </c>
      <c r="AF24" s="279" t="s">
        <v>6</v>
      </c>
    </row>
    <row r="25" spans="1:32" s="27" customFormat="1" ht="170.25" customHeight="1" x14ac:dyDescent="0.3">
      <c r="A25" s="151">
        <v>15</v>
      </c>
      <c r="B25" s="269" t="s">
        <v>813</v>
      </c>
      <c r="C25" s="277" t="s">
        <v>89</v>
      </c>
      <c r="D25" s="151" t="s">
        <v>392</v>
      </c>
      <c r="E25" s="270" t="s">
        <v>126</v>
      </c>
      <c r="F25" s="158" t="s">
        <v>440</v>
      </c>
      <c r="G25" s="158" t="s">
        <v>390</v>
      </c>
      <c r="H25" s="150">
        <v>5</v>
      </c>
      <c r="I25" s="150">
        <v>4</v>
      </c>
      <c r="J25" s="271">
        <v>20</v>
      </c>
      <c r="K25" s="151" t="s">
        <v>11</v>
      </c>
      <c r="L25" s="151" t="s">
        <v>5</v>
      </c>
      <c r="M25" s="271" t="s">
        <v>856</v>
      </c>
      <c r="N25" s="150" t="s">
        <v>0</v>
      </c>
      <c r="O25" s="158" t="s">
        <v>846</v>
      </c>
      <c r="P25" s="274" t="s">
        <v>503</v>
      </c>
      <c r="Q25" s="270" t="s">
        <v>193</v>
      </c>
      <c r="R25" s="270" t="s">
        <v>339</v>
      </c>
      <c r="S25" s="278" t="s">
        <v>6</v>
      </c>
      <c r="T25" s="158" t="s">
        <v>198</v>
      </c>
      <c r="U25" s="273">
        <v>44286</v>
      </c>
      <c r="V25" s="284" t="s">
        <v>888</v>
      </c>
      <c r="W25" s="283">
        <v>1</v>
      </c>
      <c r="X25" s="283">
        <v>1</v>
      </c>
      <c r="Y25" s="156" t="s">
        <v>21</v>
      </c>
      <c r="Z25" s="276" t="s">
        <v>986</v>
      </c>
      <c r="AA25" s="156" t="s">
        <v>21</v>
      </c>
      <c r="AB25" s="278">
        <v>3</v>
      </c>
      <c r="AC25" s="278">
        <v>3</v>
      </c>
      <c r="AD25" s="155" t="s">
        <v>6</v>
      </c>
      <c r="AE25" s="155" t="s">
        <v>3</v>
      </c>
      <c r="AF25" s="279" t="s">
        <v>365</v>
      </c>
    </row>
    <row r="26" spans="1:32" s="27" customFormat="1" ht="165.95" customHeight="1" x14ac:dyDescent="0.3">
      <c r="A26" s="151">
        <v>16</v>
      </c>
      <c r="B26" s="269" t="s">
        <v>813</v>
      </c>
      <c r="C26" s="277" t="s">
        <v>89</v>
      </c>
      <c r="D26" s="151" t="s">
        <v>858</v>
      </c>
      <c r="E26" s="270" t="s">
        <v>130</v>
      </c>
      <c r="F26" s="158" t="s">
        <v>441</v>
      </c>
      <c r="G26" s="158" t="s">
        <v>391</v>
      </c>
      <c r="H26" s="150">
        <v>5</v>
      </c>
      <c r="I26" s="150">
        <v>4</v>
      </c>
      <c r="J26" s="271">
        <v>20</v>
      </c>
      <c r="K26" s="151" t="s">
        <v>11</v>
      </c>
      <c r="L26" s="151" t="s">
        <v>5</v>
      </c>
      <c r="M26" s="271" t="s">
        <v>856</v>
      </c>
      <c r="N26" s="150" t="s">
        <v>23</v>
      </c>
      <c r="O26" s="158" t="s">
        <v>847</v>
      </c>
      <c r="P26" s="274" t="s">
        <v>853</v>
      </c>
      <c r="Q26" s="270" t="s">
        <v>193</v>
      </c>
      <c r="R26" s="270" t="s">
        <v>339</v>
      </c>
      <c r="S26" s="278" t="s">
        <v>7</v>
      </c>
      <c r="T26" s="158" t="s">
        <v>199</v>
      </c>
      <c r="U26" s="273">
        <v>44286</v>
      </c>
      <c r="V26" s="291" t="s">
        <v>889</v>
      </c>
      <c r="W26" s="283">
        <v>1</v>
      </c>
      <c r="X26" s="283">
        <v>1</v>
      </c>
      <c r="Y26" s="156" t="s">
        <v>21</v>
      </c>
      <c r="Z26" s="276" t="s">
        <v>987</v>
      </c>
      <c r="AA26" s="156" t="s">
        <v>21</v>
      </c>
      <c r="AB26" s="278">
        <v>3</v>
      </c>
      <c r="AC26" s="278">
        <v>3</v>
      </c>
      <c r="AD26" s="155" t="s">
        <v>6</v>
      </c>
      <c r="AE26" s="155" t="s">
        <v>3</v>
      </c>
      <c r="AF26" s="279" t="s">
        <v>365</v>
      </c>
    </row>
    <row r="27" spans="1:32" s="27" customFormat="1" ht="165.6" customHeight="1" x14ac:dyDescent="0.3">
      <c r="A27" s="151">
        <v>17</v>
      </c>
      <c r="B27" s="269" t="s">
        <v>813</v>
      </c>
      <c r="C27" s="277" t="s">
        <v>89</v>
      </c>
      <c r="D27" s="151" t="s">
        <v>393</v>
      </c>
      <c r="E27" s="270" t="s">
        <v>126</v>
      </c>
      <c r="F27" s="158" t="s">
        <v>442</v>
      </c>
      <c r="G27" s="158" t="s">
        <v>194</v>
      </c>
      <c r="H27" s="150">
        <v>5</v>
      </c>
      <c r="I27" s="150">
        <v>4</v>
      </c>
      <c r="J27" s="271">
        <v>20</v>
      </c>
      <c r="K27" s="151" t="s">
        <v>11</v>
      </c>
      <c r="L27" s="151" t="s">
        <v>5</v>
      </c>
      <c r="M27" s="271" t="s">
        <v>856</v>
      </c>
      <c r="N27" s="150" t="s">
        <v>0</v>
      </c>
      <c r="O27" s="158" t="s">
        <v>848</v>
      </c>
      <c r="P27" s="274" t="s">
        <v>852</v>
      </c>
      <c r="Q27" s="270" t="s">
        <v>193</v>
      </c>
      <c r="R27" s="270" t="s">
        <v>326</v>
      </c>
      <c r="S27" s="278" t="s">
        <v>7</v>
      </c>
      <c r="T27" s="158" t="s">
        <v>200</v>
      </c>
      <c r="U27" s="273">
        <v>44286</v>
      </c>
      <c r="V27" s="291" t="s">
        <v>890</v>
      </c>
      <c r="W27" s="283">
        <v>1</v>
      </c>
      <c r="X27" s="283">
        <v>1</v>
      </c>
      <c r="Y27" s="156" t="s">
        <v>21</v>
      </c>
      <c r="Z27" s="276" t="s">
        <v>988</v>
      </c>
      <c r="AA27" s="156" t="s">
        <v>21</v>
      </c>
      <c r="AB27" s="278">
        <v>3</v>
      </c>
      <c r="AC27" s="278">
        <v>3</v>
      </c>
      <c r="AD27" s="155" t="s">
        <v>6</v>
      </c>
      <c r="AE27" s="155" t="s">
        <v>3</v>
      </c>
      <c r="AF27" s="279" t="s">
        <v>365</v>
      </c>
    </row>
    <row r="28" spans="1:32" s="27" customFormat="1" ht="180.6" customHeight="1" x14ac:dyDescent="0.3">
      <c r="A28" s="151">
        <v>18</v>
      </c>
      <c r="B28" s="269" t="s">
        <v>813</v>
      </c>
      <c r="C28" s="277" t="s">
        <v>89</v>
      </c>
      <c r="D28" s="151" t="s">
        <v>192</v>
      </c>
      <c r="E28" s="281" t="s">
        <v>125</v>
      </c>
      <c r="F28" s="158" t="s">
        <v>394</v>
      </c>
      <c r="G28" s="158" t="s">
        <v>195</v>
      </c>
      <c r="H28" s="150">
        <v>3</v>
      </c>
      <c r="I28" s="150">
        <v>4</v>
      </c>
      <c r="J28" s="271">
        <v>12</v>
      </c>
      <c r="K28" s="151" t="s">
        <v>3</v>
      </c>
      <c r="L28" s="151" t="s">
        <v>5</v>
      </c>
      <c r="M28" s="271" t="s">
        <v>856</v>
      </c>
      <c r="N28" s="150" t="s">
        <v>23</v>
      </c>
      <c r="O28" s="158" t="s">
        <v>849</v>
      </c>
      <c r="P28" s="274" t="s">
        <v>504</v>
      </c>
      <c r="Q28" s="270" t="s">
        <v>193</v>
      </c>
      <c r="R28" s="270" t="s">
        <v>339</v>
      </c>
      <c r="S28" s="151" t="s">
        <v>7</v>
      </c>
      <c r="T28" s="289" t="s">
        <v>201</v>
      </c>
      <c r="U28" s="273">
        <v>44286</v>
      </c>
      <c r="V28" s="291" t="s">
        <v>891</v>
      </c>
      <c r="W28" s="283">
        <v>1</v>
      </c>
      <c r="X28" s="283">
        <v>0.15</v>
      </c>
      <c r="Y28" s="156" t="s">
        <v>21</v>
      </c>
      <c r="Z28" s="276" t="s">
        <v>989</v>
      </c>
      <c r="AA28" s="156" t="s">
        <v>21</v>
      </c>
      <c r="AB28" s="278">
        <v>3</v>
      </c>
      <c r="AC28" s="278">
        <v>2</v>
      </c>
      <c r="AD28" s="155" t="s">
        <v>6</v>
      </c>
      <c r="AE28" s="155" t="s">
        <v>4</v>
      </c>
      <c r="AF28" s="279" t="s">
        <v>6</v>
      </c>
    </row>
    <row r="29" spans="1:32" s="27" customFormat="1" ht="316.5" customHeight="1" x14ac:dyDescent="0.3">
      <c r="A29" s="151">
        <v>19</v>
      </c>
      <c r="B29" s="269" t="s">
        <v>51</v>
      </c>
      <c r="C29" s="269" t="s">
        <v>80</v>
      </c>
      <c r="D29" s="291" t="s">
        <v>146</v>
      </c>
      <c r="E29" s="270" t="s">
        <v>129</v>
      </c>
      <c r="F29" s="158" t="s">
        <v>150</v>
      </c>
      <c r="G29" s="158" t="s">
        <v>444</v>
      </c>
      <c r="H29" s="151">
        <v>2</v>
      </c>
      <c r="I29" s="151">
        <v>4</v>
      </c>
      <c r="J29" s="151">
        <v>8</v>
      </c>
      <c r="K29" s="151" t="s">
        <v>4</v>
      </c>
      <c r="L29" s="151" t="s">
        <v>5</v>
      </c>
      <c r="M29" s="151" t="s">
        <v>365</v>
      </c>
      <c r="N29" s="270" t="s">
        <v>23</v>
      </c>
      <c r="O29" s="158" t="s">
        <v>779</v>
      </c>
      <c r="P29" s="274" t="s">
        <v>505</v>
      </c>
      <c r="Q29" s="270" t="s">
        <v>154</v>
      </c>
      <c r="R29" s="270" t="s">
        <v>155</v>
      </c>
      <c r="S29" s="150" t="s">
        <v>7</v>
      </c>
      <c r="T29" s="158" t="s">
        <v>578</v>
      </c>
      <c r="U29" s="273">
        <v>44298</v>
      </c>
      <c r="V29" s="274" t="s">
        <v>990</v>
      </c>
      <c r="W29" s="283">
        <v>1</v>
      </c>
      <c r="X29" s="292">
        <v>0.88888888888888884</v>
      </c>
      <c r="Y29" s="156" t="s">
        <v>21</v>
      </c>
      <c r="Z29" s="276" t="s">
        <v>991</v>
      </c>
      <c r="AA29" s="156" t="s">
        <v>21</v>
      </c>
      <c r="AB29" s="278">
        <v>3</v>
      </c>
      <c r="AC29" s="278">
        <v>1</v>
      </c>
      <c r="AD29" s="155" t="s">
        <v>6</v>
      </c>
      <c r="AE29" s="155" t="s">
        <v>9</v>
      </c>
      <c r="AF29" s="279" t="s">
        <v>6</v>
      </c>
    </row>
    <row r="30" spans="1:32" s="27" customFormat="1" ht="187.5" customHeight="1" x14ac:dyDescent="0.3">
      <c r="A30" s="151">
        <v>20</v>
      </c>
      <c r="B30" s="269" t="s">
        <v>51</v>
      </c>
      <c r="C30" s="269" t="s">
        <v>618</v>
      </c>
      <c r="D30" s="291" t="s">
        <v>772</v>
      </c>
      <c r="E30" s="270" t="s">
        <v>129</v>
      </c>
      <c r="F30" s="158" t="s">
        <v>443</v>
      </c>
      <c r="G30" s="158" t="s">
        <v>152</v>
      </c>
      <c r="H30" s="151">
        <v>4</v>
      </c>
      <c r="I30" s="151">
        <v>4</v>
      </c>
      <c r="J30" s="151">
        <v>16</v>
      </c>
      <c r="K30" s="151" t="s">
        <v>1</v>
      </c>
      <c r="L30" s="151" t="s">
        <v>5</v>
      </c>
      <c r="M30" s="151" t="s">
        <v>856</v>
      </c>
      <c r="N30" s="270" t="s">
        <v>0</v>
      </c>
      <c r="O30" s="158" t="s">
        <v>780</v>
      </c>
      <c r="P30" s="274" t="s">
        <v>644</v>
      </c>
      <c r="Q30" s="270" t="s">
        <v>154</v>
      </c>
      <c r="R30" s="270" t="s">
        <v>689</v>
      </c>
      <c r="S30" s="150" t="s">
        <v>7</v>
      </c>
      <c r="T30" s="158" t="s">
        <v>579</v>
      </c>
      <c r="U30" s="273" t="s">
        <v>88</v>
      </c>
      <c r="V30" s="156" t="s">
        <v>921</v>
      </c>
      <c r="W30" s="156" t="s">
        <v>88</v>
      </c>
      <c r="X30" s="156" t="s">
        <v>88</v>
      </c>
      <c r="Y30" s="156" t="s">
        <v>88</v>
      </c>
      <c r="Z30" s="273" t="s">
        <v>897</v>
      </c>
      <c r="AA30" s="273" t="s">
        <v>897</v>
      </c>
      <c r="AB30" s="278">
        <v>3</v>
      </c>
      <c r="AC30" s="278">
        <v>2</v>
      </c>
      <c r="AD30" s="155" t="s">
        <v>6</v>
      </c>
      <c r="AE30" s="155" t="s">
        <v>4</v>
      </c>
      <c r="AF30" s="279" t="s">
        <v>6</v>
      </c>
    </row>
    <row r="31" spans="1:32" s="27" customFormat="1" ht="147" customHeight="1" x14ac:dyDescent="0.3">
      <c r="A31" s="151">
        <v>21</v>
      </c>
      <c r="B31" s="269" t="s">
        <v>51</v>
      </c>
      <c r="C31" s="269" t="s">
        <v>619</v>
      </c>
      <c r="D31" s="291" t="s">
        <v>412</v>
      </c>
      <c r="E31" s="270" t="s">
        <v>129</v>
      </c>
      <c r="F31" s="158" t="s">
        <v>147</v>
      </c>
      <c r="G31" s="158" t="s">
        <v>445</v>
      </c>
      <c r="H31" s="151">
        <v>1</v>
      </c>
      <c r="I31" s="151">
        <v>4</v>
      </c>
      <c r="J31" s="151">
        <v>4</v>
      </c>
      <c r="K31" s="151" t="s">
        <v>9</v>
      </c>
      <c r="L31" s="151" t="s">
        <v>5</v>
      </c>
      <c r="M31" s="151" t="s">
        <v>365</v>
      </c>
      <c r="N31" s="270" t="s">
        <v>23</v>
      </c>
      <c r="O31" s="158" t="s">
        <v>567</v>
      </c>
      <c r="P31" s="274" t="s">
        <v>568</v>
      </c>
      <c r="Q31" s="270" t="s">
        <v>154</v>
      </c>
      <c r="R31" s="270" t="s">
        <v>155</v>
      </c>
      <c r="S31" s="150" t="s">
        <v>685</v>
      </c>
      <c r="T31" s="158" t="s">
        <v>358</v>
      </c>
      <c r="U31" s="273">
        <v>44301</v>
      </c>
      <c r="V31" s="274" t="s">
        <v>922</v>
      </c>
      <c r="W31" s="283">
        <v>1</v>
      </c>
      <c r="X31" s="282">
        <v>1</v>
      </c>
      <c r="Y31" s="156" t="s">
        <v>21</v>
      </c>
      <c r="Z31" s="276" t="s">
        <v>992</v>
      </c>
      <c r="AA31" s="156" t="s">
        <v>21</v>
      </c>
      <c r="AB31" s="278">
        <v>3</v>
      </c>
      <c r="AC31" s="278">
        <v>1</v>
      </c>
      <c r="AD31" s="155" t="s">
        <v>6</v>
      </c>
      <c r="AE31" s="155" t="s">
        <v>9</v>
      </c>
      <c r="AF31" s="279" t="s">
        <v>6</v>
      </c>
    </row>
    <row r="32" spans="1:32" s="27" customFormat="1" ht="179.25" customHeight="1" x14ac:dyDescent="0.3">
      <c r="A32" s="151">
        <v>22</v>
      </c>
      <c r="B32" s="269" t="s">
        <v>51</v>
      </c>
      <c r="C32" s="269" t="s">
        <v>80</v>
      </c>
      <c r="D32" s="291" t="s">
        <v>148</v>
      </c>
      <c r="E32" s="281" t="s">
        <v>125</v>
      </c>
      <c r="F32" s="158" t="s">
        <v>151</v>
      </c>
      <c r="G32" s="158" t="s">
        <v>153</v>
      </c>
      <c r="H32" s="151">
        <v>1</v>
      </c>
      <c r="I32" s="151">
        <v>5</v>
      </c>
      <c r="J32" s="151">
        <v>5</v>
      </c>
      <c r="K32" s="151" t="s">
        <v>9</v>
      </c>
      <c r="L32" s="151" t="s">
        <v>2</v>
      </c>
      <c r="M32" s="151" t="s">
        <v>856</v>
      </c>
      <c r="N32" s="270" t="s">
        <v>23</v>
      </c>
      <c r="O32" s="158" t="s">
        <v>830</v>
      </c>
      <c r="P32" s="274" t="s">
        <v>645</v>
      </c>
      <c r="Q32" s="270" t="s">
        <v>149</v>
      </c>
      <c r="R32" s="270" t="s">
        <v>155</v>
      </c>
      <c r="S32" s="150" t="s">
        <v>685</v>
      </c>
      <c r="T32" s="158" t="s">
        <v>580</v>
      </c>
      <c r="U32" s="273">
        <v>44302</v>
      </c>
      <c r="V32" s="274" t="s">
        <v>923</v>
      </c>
      <c r="W32" s="283">
        <v>1</v>
      </c>
      <c r="X32" s="282">
        <v>1</v>
      </c>
      <c r="Y32" s="156" t="s">
        <v>21</v>
      </c>
      <c r="Z32" s="276" t="s">
        <v>993</v>
      </c>
      <c r="AA32" s="156" t="s">
        <v>21</v>
      </c>
      <c r="AB32" s="278">
        <v>3</v>
      </c>
      <c r="AC32" s="278">
        <v>1</v>
      </c>
      <c r="AD32" s="155" t="s">
        <v>6</v>
      </c>
      <c r="AE32" s="155" t="s">
        <v>9</v>
      </c>
      <c r="AF32" s="279" t="s">
        <v>6</v>
      </c>
    </row>
    <row r="33" spans="1:32" s="27" customFormat="1" ht="329.1" customHeight="1" x14ac:dyDescent="0.3">
      <c r="A33" s="151">
        <v>23</v>
      </c>
      <c r="B33" s="269" t="s">
        <v>50</v>
      </c>
      <c r="C33" s="269" t="s">
        <v>73</v>
      </c>
      <c r="D33" s="291" t="s">
        <v>859</v>
      </c>
      <c r="E33" s="270" t="s">
        <v>129</v>
      </c>
      <c r="F33" s="158" t="s">
        <v>720</v>
      </c>
      <c r="G33" s="158" t="s">
        <v>446</v>
      </c>
      <c r="H33" s="151">
        <v>4</v>
      </c>
      <c r="I33" s="151">
        <v>5</v>
      </c>
      <c r="J33" s="151">
        <v>20</v>
      </c>
      <c r="K33" s="151" t="s">
        <v>1</v>
      </c>
      <c r="L33" s="151" t="s">
        <v>2</v>
      </c>
      <c r="M33" s="151" t="s">
        <v>856</v>
      </c>
      <c r="N33" s="270" t="s">
        <v>23</v>
      </c>
      <c r="O33" s="158" t="s">
        <v>860</v>
      </c>
      <c r="P33" s="274" t="s">
        <v>781</v>
      </c>
      <c r="Q33" s="270" t="s">
        <v>506</v>
      </c>
      <c r="R33" s="270" t="s">
        <v>694</v>
      </c>
      <c r="S33" s="150" t="s">
        <v>7</v>
      </c>
      <c r="T33" s="156" t="s">
        <v>678</v>
      </c>
      <c r="U33" s="273">
        <v>44285</v>
      </c>
      <c r="V33" s="293" t="s">
        <v>911</v>
      </c>
      <c r="W33" s="283">
        <v>1</v>
      </c>
      <c r="X33" s="283">
        <v>1</v>
      </c>
      <c r="Y33" s="156" t="s">
        <v>202</v>
      </c>
      <c r="Z33" s="294" t="s">
        <v>994</v>
      </c>
      <c r="AA33" s="156" t="s">
        <v>21</v>
      </c>
      <c r="AB33" s="278">
        <v>4</v>
      </c>
      <c r="AC33" s="278">
        <v>3</v>
      </c>
      <c r="AD33" s="155" t="s">
        <v>5</v>
      </c>
      <c r="AE33" s="155" t="s">
        <v>3</v>
      </c>
      <c r="AF33" s="279" t="s">
        <v>856</v>
      </c>
    </row>
    <row r="34" spans="1:32" s="27" customFormat="1" ht="169.5" customHeight="1" x14ac:dyDescent="0.3">
      <c r="A34" s="151">
        <v>24</v>
      </c>
      <c r="B34" s="269" t="s">
        <v>50</v>
      </c>
      <c r="C34" s="269" t="s">
        <v>73</v>
      </c>
      <c r="D34" s="291" t="s">
        <v>74</v>
      </c>
      <c r="E34" s="270" t="s">
        <v>129</v>
      </c>
      <c r="F34" s="158" t="s">
        <v>861</v>
      </c>
      <c r="G34" s="158" t="s">
        <v>675</v>
      </c>
      <c r="H34" s="151">
        <v>4</v>
      </c>
      <c r="I34" s="151">
        <v>4</v>
      </c>
      <c r="J34" s="271">
        <v>16</v>
      </c>
      <c r="K34" s="151" t="s">
        <v>1</v>
      </c>
      <c r="L34" s="151" t="s">
        <v>5</v>
      </c>
      <c r="M34" s="271" t="s">
        <v>856</v>
      </c>
      <c r="N34" s="270" t="s">
        <v>23</v>
      </c>
      <c r="O34" s="158" t="s">
        <v>782</v>
      </c>
      <c r="P34" s="274" t="s">
        <v>695</v>
      </c>
      <c r="Q34" s="270" t="s">
        <v>696</v>
      </c>
      <c r="R34" s="270" t="s">
        <v>104</v>
      </c>
      <c r="S34" s="150" t="s">
        <v>6</v>
      </c>
      <c r="T34" s="274" t="s">
        <v>679</v>
      </c>
      <c r="U34" s="273">
        <v>44285</v>
      </c>
      <c r="V34" s="274" t="s">
        <v>918</v>
      </c>
      <c r="W34" s="283">
        <v>1</v>
      </c>
      <c r="X34" s="283">
        <v>1</v>
      </c>
      <c r="Y34" s="156" t="s">
        <v>202</v>
      </c>
      <c r="Z34" s="276" t="s">
        <v>995</v>
      </c>
      <c r="AA34" s="156" t="s">
        <v>21</v>
      </c>
      <c r="AB34" s="278">
        <v>3</v>
      </c>
      <c r="AC34" s="278">
        <v>2</v>
      </c>
      <c r="AD34" s="155" t="s">
        <v>6</v>
      </c>
      <c r="AE34" s="155" t="s">
        <v>4</v>
      </c>
      <c r="AF34" s="279" t="s">
        <v>6</v>
      </c>
    </row>
    <row r="35" spans="1:32" s="27" customFormat="1" ht="409.5" customHeight="1" x14ac:dyDescent="0.3">
      <c r="A35" s="151">
        <v>25</v>
      </c>
      <c r="B35" s="269" t="s">
        <v>50</v>
      </c>
      <c r="C35" s="269" t="s">
        <v>73</v>
      </c>
      <c r="D35" s="291" t="s">
        <v>833</v>
      </c>
      <c r="E35" s="270" t="s">
        <v>129</v>
      </c>
      <c r="F35" s="158" t="s">
        <v>673</v>
      </c>
      <c r="G35" s="158" t="s">
        <v>395</v>
      </c>
      <c r="H35" s="151">
        <v>2</v>
      </c>
      <c r="I35" s="151">
        <v>5</v>
      </c>
      <c r="J35" s="271">
        <v>10</v>
      </c>
      <c r="K35" s="151" t="s">
        <v>4</v>
      </c>
      <c r="L35" s="151" t="s">
        <v>2</v>
      </c>
      <c r="M35" s="271" t="s">
        <v>856</v>
      </c>
      <c r="N35" s="270" t="s">
        <v>23</v>
      </c>
      <c r="O35" s="158" t="s">
        <v>862</v>
      </c>
      <c r="P35" s="274" t="s">
        <v>697</v>
      </c>
      <c r="Q35" s="270" t="s">
        <v>203</v>
      </c>
      <c r="R35" s="270" t="s">
        <v>142</v>
      </c>
      <c r="S35" s="150" t="s">
        <v>8</v>
      </c>
      <c r="T35" s="274" t="s">
        <v>808</v>
      </c>
      <c r="U35" s="273">
        <v>44285</v>
      </c>
      <c r="V35" s="274" t="s">
        <v>924</v>
      </c>
      <c r="W35" s="283">
        <v>0.75</v>
      </c>
      <c r="X35" s="283">
        <v>0.75</v>
      </c>
      <c r="Y35" s="156" t="s">
        <v>919</v>
      </c>
      <c r="Z35" s="276" t="s">
        <v>996</v>
      </c>
      <c r="AA35" s="277" t="s">
        <v>997</v>
      </c>
      <c r="AB35" s="278">
        <v>4</v>
      </c>
      <c r="AC35" s="278">
        <v>3</v>
      </c>
      <c r="AD35" s="155" t="s">
        <v>5</v>
      </c>
      <c r="AE35" s="155" t="s">
        <v>3</v>
      </c>
      <c r="AF35" s="279" t="s">
        <v>856</v>
      </c>
    </row>
    <row r="36" spans="1:32" s="27" customFormat="1" ht="143.44999999999999" customHeight="1" x14ac:dyDescent="0.3">
      <c r="A36" s="151">
        <v>26</v>
      </c>
      <c r="B36" s="269" t="s">
        <v>50</v>
      </c>
      <c r="C36" s="269" t="s">
        <v>73</v>
      </c>
      <c r="D36" s="291" t="s">
        <v>831</v>
      </c>
      <c r="E36" s="270" t="s">
        <v>129</v>
      </c>
      <c r="F36" s="158" t="s">
        <v>674</v>
      </c>
      <c r="G36" s="158" t="s">
        <v>676</v>
      </c>
      <c r="H36" s="151">
        <v>4</v>
      </c>
      <c r="I36" s="151">
        <v>3</v>
      </c>
      <c r="J36" s="271">
        <v>12</v>
      </c>
      <c r="K36" s="151" t="s">
        <v>1</v>
      </c>
      <c r="L36" s="151" t="s">
        <v>6</v>
      </c>
      <c r="M36" s="271" t="s">
        <v>365</v>
      </c>
      <c r="N36" s="270" t="s">
        <v>23</v>
      </c>
      <c r="O36" s="158" t="s">
        <v>699</v>
      </c>
      <c r="P36" s="274" t="s">
        <v>783</v>
      </c>
      <c r="Q36" s="270" t="s">
        <v>203</v>
      </c>
      <c r="R36" s="270" t="s">
        <v>142</v>
      </c>
      <c r="S36" s="150"/>
      <c r="T36" s="274" t="s">
        <v>698</v>
      </c>
      <c r="U36" s="273">
        <v>44285</v>
      </c>
      <c r="V36" s="274" t="s">
        <v>912</v>
      </c>
      <c r="W36" s="283">
        <v>1</v>
      </c>
      <c r="X36" s="283">
        <v>1</v>
      </c>
      <c r="Y36" s="156" t="s">
        <v>21</v>
      </c>
      <c r="Z36" s="276" t="s">
        <v>998</v>
      </c>
      <c r="AA36" s="277" t="s">
        <v>21</v>
      </c>
      <c r="AB36" s="278">
        <v>3</v>
      </c>
      <c r="AC36" s="278">
        <v>2</v>
      </c>
      <c r="AD36" s="155" t="s">
        <v>6</v>
      </c>
      <c r="AE36" s="155" t="s">
        <v>4</v>
      </c>
      <c r="AF36" s="279" t="s">
        <v>6</v>
      </c>
    </row>
    <row r="37" spans="1:32" s="27" customFormat="1" ht="283.5" customHeight="1" x14ac:dyDescent="0.3">
      <c r="A37" s="151">
        <v>27</v>
      </c>
      <c r="B37" s="269" t="s">
        <v>50</v>
      </c>
      <c r="C37" s="269" t="s">
        <v>73</v>
      </c>
      <c r="D37" s="291" t="s">
        <v>863</v>
      </c>
      <c r="E37" s="270" t="s">
        <v>129</v>
      </c>
      <c r="F37" s="158" t="s">
        <v>721</v>
      </c>
      <c r="G37" s="158" t="s">
        <v>677</v>
      </c>
      <c r="H37" s="151">
        <v>5</v>
      </c>
      <c r="I37" s="151">
        <v>5</v>
      </c>
      <c r="J37" s="271">
        <v>25</v>
      </c>
      <c r="K37" s="151" t="s">
        <v>11</v>
      </c>
      <c r="L37" s="151" t="s">
        <v>2</v>
      </c>
      <c r="M37" s="271" t="s">
        <v>856</v>
      </c>
      <c r="N37" s="270" t="s">
        <v>23</v>
      </c>
      <c r="O37" s="158" t="s">
        <v>835</v>
      </c>
      <c r="P37" s="274" t="s">
        <v>701</v>
      </c>
      <c r="Q37" s="270" t="s">
        <v>203</v>
      </c>
      <c r="R37" s="270" t="s">
        <v>104</v>
      </c>
      <c r="S37" s="150" t="s">
        <v>7</v>
      </c>
      <c r="T37" s="274" t="s">
        <v>809</v>
      </c>
      <c r="U37" s="273">
        <v>44285</v>
      </c>
      <c r="V37" s="274" t="s">
        <v>913</v>
      </c>
      <c r="W37" s="283">
        <v>1</v>
      </c>
      <c r="X37" s="283">
        <v>1</v>
      </c>
      <c r="Y37" s="156" t="s">
        <v>21</v>
      </c>
      <c r="Z37" s="276" t="s">
        <v>999</v>
      </c>
      <c r="AA37" s="277" t="s">
        <v>21</v>
      </c>
      <c r="AB37" s="278">
        <v>4</v>
      </c>
      <c r="AC37" s="278">
        <v>3</v>
      </c>
      <c r="AD37" s="155" t="s">
        <v>5</v>
      </c>
      <c r="AE37" s="155" t="s">
        <v>3</v>
      </c>
      <c r="AF37" s="279" t="s">
        <v>856</v>
      </c>
    </row>
    <row r="38" spans="1:32" s="27" customFormat="1" ht="214.5" customHeight="1" x14ac:dyDescent="0.3">
      <c r="A38" s="151">
        <v>28</v>
      </c>
      <c r="B38" s="269" t="s">
        <v>50</v>
      </c>
      <c r="C38" s="269" t="s">
        <v>73</v>
      </c>
      <c r="D38" s="291" t="s">
        <v>832</v>
      </c>
      <c r="E38" s="281" t="s">
        <v>125</v>
      </c>
      <c r="F38" s="158" t="s">
        <v>864</v>
      </c>
      <c r="G38" s="158" t="s">
        <v>395</v>
      </c>
      <c r="H38" s="151">
        <v>2</v>
      </c>
      <c r="I38" s="151">
        <v>5</v>
      </c>
      <c r="J38" s="151">
        <v>10</v>
      </c>
      <c r="K38" s="151" t="s">
        <v>4</v>
      </c>
      <c r="L38" s="151" t="s">
        <v>2</v>
      </c>
      <c r="M38" s="151" t="s">
        <v>856</v>
      </c>
      <c r="N38" s="270" t="s">
        <v>23</v>
      </c>
      <c r="O38" s="158" t="s">
        <v>865</v>
      </c>
      <c r="P38" s="274" t="s">
        <v>784</v>
      </c>
      <c r="Q38" s="270" t="s">
        <v>203</v>
      </c>
      <c r="R38" s="270" t="s">
        <v>104</v>
      </c>
      <c r="S38" s="150" t="s">
        <v>7</v>
      </c>
      <c r="T38" s="151" t="s">
        <v>620</v>
      </c>
      <c r="U38" s="273">
        <v>44285</v>
      </c>
      <c r="V38" s="274" t="s">
        <v>914</v>
      </c>
      <c r="W38" s="283">
        <v>1</v>
      </c>
      <c r="X38" s="283">
        <v>1</v>
      </c>
      <c r="Y38" s="156" t="s">
        <v>21</v>
      </c>
      <c r="Z38" s="276" t="s">
        <v>1000</v>
      </c>
      <c r="AA38" s="277" t="s">
        <v>21</v>
      </c>
      <c r="AB38" s="278">
        <v>4</v>
      </c>
      <c r="AC38" s="278">
        <v>1</v>
      </c>
      <c r="AD38" s="155" t="s">
        <v>5</v>
      </c>
      <c r="AE38" s="155" t="s">
        <v>9</v>
      </c>
      <c r="AF38" s="279" t="s">
        <v>365</v>
      </c>
    </row>
    <row r="39" spans="1:32" s="27" customFormat="1" ht="195.75" customHeight="1" x14ac:dyDescent="0.3">
      <c r="A39" s="151">
        <v>29</v>
      </c>
      <c r="B39" s="269" t="s">
        <v>50</v>
      </c>
      <c r="C39" s="269" t="s">
        <v>73</v>
      </c>
      <c r="D39" s="291" t="s">
        <v>396</v>
      </c>
      <c r="E39" s="281" t="s">
        <v>125</v>
      </c>
      <c r="F39" s="158" t="s">
        <v>447</v>
      </c>
      <c r="G39" s="158" t="s">
        <v>448</v>
      </c>
      <c r="H39" s="151">
        <v>5</v>
      </c>
      <c r="I39" s="151">
        <v>5</v>
      </c>
      <c r="J39" s="151">
        <v>25</v>
      </c>
      <c r="K39" s="151" t="s">
        <v>11</v>
      </c>
      <c r="L39" s="151" t="s">
        <v>2</v>
      </c>
      <c r="M39" s="151" t="s">
        <v>856</v>
      </c>
      <c r="N39" s="270" t="s">
        <v>23</v>
      </c>
      <c r="O39" s="158" t="s">
        <v>836</v>
      </c>
      <c r="P39" s="274" t="s">
        <v>700</v>
      </c>
      <c r="Q39" s="270" t="s">
        <v>203</v>
      </c>
      <c r="R39" s="270" t="s">
        <v>142</v>
      </c>
      <c r="S39" s="150" t="s">
        <v>8</v>
      </c>
      <c r="T39" s="151" t="s">
        <v>583</v>
      </c>
      <c r="U39" s="273">
        <v>44285</v>
      </c>
      <c r="V39" s="274" t="s">
        <v>920</v>
      </c>
      <c r="W39" s="283">
        <v>1</v>
      </c>
      <c r="X39" s="283">
        <v>1</v>
      </c>
      <c r="Y39" s="156" t="s">
        <v>21</v>
      </c>
      <c r="Z39" s="294" t="s">
        <v>1001</v>
      </c>
      <c r="AA39" s="277" t="s">
        <v>21</v>
      </c>
      <c r="AB39" s="278">
        <v>4</v>
      </c>
      <c r="AC39" s="278">
        <v>4</v>
      </c>
      <c r="AD39" s="155" t="s">
        <v>5</v>
      </c>
      <c r="AE39" s="155" t="s">
        <v>1</v>
      </c>
      <c r="AF39" s="279" t="s">
        <v>856</v>
      </c>
    </row>
    <row r="40" spans="1:32" s="27" customFormat="1" ht="234.95" customHeight="1" x14ac:dyDescent="0.3">
      <c r="A40" s="151">
        <v>30</v>
      </c>
      <c r="B40" s="269" t="s">
        <v>91</v>
      </c>
      <c r="C40" s="269" t="s">
        <v>90</v>
      </c>
      <c r="D40" s="291" t="s">
        <v>204</v>
      </c>
      <c r="E40" s="270" t="s">
        <v>126</v>
      </c>
      <c r="F40" s="158" t="s">
        <v>397</v>
      </c>
      <c r="G40" s="158" t="s">
        <v>205</v>
      </c>
      <c r="H40" s="151">
        <v>1</v>
      </c>
      <c r="I40" s="151">
        <v>4</v>
      </c>
      <c r="J40" s="151">
        <v>4</v>
      </c>
      <c r="K40" s="151" t="s">
        <v>9</v>
      </c>
      <c r="L40" s="151" t="s">
        <v>5</v>
      </c>
      <c r="M40" s="151" t="s">
        <v>365</v>
      </c>
      <c r="N40" s="270" t="s">
        <v>23</v>
      </c>
      <c r="O40" s="158" t="s">
        <v>509</v>
      </c>
      <c r="P40" s="274" t="s">
        <v>508</v>
      </c>
      <c r="Q40" s="270" t="s">
        <v>206</v>
      </c>
      <c r="R40" s="270" t="s">
        <v>179</v>
      </c>
      <c r="S40" s="150" t="s">
        <v>6</v>
      </c>
      <c r="T40" s="151" t="s">
        <v>364</v>
      </c>
      <c r="U40" s="273" t="s">
        <v>963</v>
      </c>
      <c r="V40" s="273" t="s">
        <v>963</v>
      </c>
      <c r="W40" s="273" t="s">
        <v>963</v>
      </c>
      <c r="X40" s="273" t="s">
        <v>963</v>
      </c>
      <c r="Y40" s="273" t="s">
        <v>963</v>
      </c>
      <c r="Z40" s="295" t="s">
        <v>963</v>
      </c>
      <c r="AA40" s="273" t="s">
        <v>963</v>
      </c>
      <c r="AB40" s="273" t="s">
        <v>963</v>
      </c>
      <c r="AC40" s="273" t="s">
        <v>963</v>
      </c>
      <c r="AD40" s="273" t="s">
        <v>963</v>
      </c>
      <c r="AE40" s="273" t="s">
        <v>963</v>
      </c>
      <c r="AF40" s="273" t="s">
        <v>963</v>
      </c>
    </row>
    <row r="41" spans="1:32" s="27" customFormat="1" ht="216.75" customHeight="1" x14ac:dyDescent="0.3">
      <c r="A41" s="151">
        <v>31</v>
      </c>
      <c r="B41" s="269" t="s">
        <v>91</v>
      </c>
      <c r="C41" s="269" t="s">
        <v>90</v>
      </c>
      <c r="D41" s="291" t="s">
        <v>449</v>
      </c>
      <c r="E41" s="281" t="s">
        <v>125</v>
      </c>
      <c r="F41" s="158" t="s">
        <v>450</v>
      </c>
      <c r="G41" s="158" t="s">
        <v>451</v>
      </c>
      <c r="H41" s="151">
        <v>5</v>
      </c>
      <c r="I41" s="151">
        <v>5</v>
      </c>
      <c r="J41" s="151">
        <v>25</v>
      </c>
      <c r="K41" s="151" t="s">
        <v>11</v>
      </c>
      <c r="L41" s="151" t="s">
        <v>2</v>
      </c>
      <c r="M41" s="151" t="s">
        <v>856</v>
      </c>
      <c r="N41" s="270" t="s">
        <v>23</v>
      </c>
      <c r="O41" s="158" t="s">
        <v>511</v>
      </c>
      <c r="P41" s="274" t="s">
        <v>510</v>
      </c>
      <c r="Q41" s="270" t="s">
        <v>206</v>
      </c>
      <c r="R41" s="270" t="s">
        <v>179</v>
      </c>
      <c r="S41" s="150" t="s">
        <v>8</v>
      </c>
      <c r="T41" s="151" t="s">
        <v>363</v>
      </c>
      <c r="U41" s="273" t="s">
        <v>963</v>
      </c>
      <c r="V41" s="273" t="s">
        <v>963</v>
      </c>
      <c r="W41" s="273" t="s">
        <v>963</v>
      </c>
      <c r="X41" s="273" t="s">
        <v>963</v>
      </c>
      <c r="Y41" s="273" t="s">
        <v>963</v>
      </c>
      <c r="Z41" s="295" t="s">
        <v>963</v>
      </c>
      <c r="AA41" s="273" t="s">
        <v>963</v>
      </c>
      <c r="AB41" s="273" t="s">
        <v>963</v>
      </c>
      <c r="AC41" s="273" t="s">
        <v>963</v>
      </c>
      <c r="AD41" s="273" t="s">
        <v>963</v>
      </c>
      <c r="AE41" s="273" t="s">
        <v>963</v>
      </c>
      <c r="AF41" s="273" t="s">
        <v>963</v>
      </c>
    </row>
    <row r="42" spans="1:32" s="27" customFormat="1" ht="211.5" customHeight="1" x14ac:dyDescent="0.3">
      <c r="A42" s="151">
        <v>32</v>
      </c>
      <c r="B42" s="269" t="s">
        <v>162</v>
      </c>
      <c r="C42" s="269" t="s">
        <v>210</v>
      </c>
      <c r="D42" s="291" t="s">
        <v>818</v>
      </c>
      <c r="E42" s="270" t="s">
        <v>123</v>
      </c>
      <c r="F42" s="158" t="s">
        <v>725</v>
      </c>
      <c r="G42" s="158" t="s">
        <v>726</v>
      </c>
      <c r="H42" s="151">
        <v>4</v>
      </c>
      <c r="I42" s="151">
        <v>4</v>
      </c>
      <c r="J42" s="151">
        <v>16</v>
      </c>
      <c r="K42" s="151" t="s">
        <v>1</v>
      </c>
      <c r="L42" s="151" t="s">
        <v>5</v>
      </c>
      <c r="M42" s="151" t="s">
        <v>856</v>
      </c>
      <c r="N42" s="270" t="s">
        <v>0</v>
      </c>
      <c r="O42" s="158" t="s">
        <v>730</v>
      </c>
      <c r="P42" s="274" t="s">
        <v>731</v>
      </c>
      <c r="Q42" s="270" t="s">
        <v>209</v>
      </c>
      <c r="R42" s="270" t="s">
        <v>103</v>
      </c>
      <c r="S42" s="150" t="s">
        <v>7</v>
      </c>
      <c r="T42" s="156" t="s">
        <v>734</v>
      </c>
      <c r="U42" s="273" t="s">
        <v>963</v>
      </c>
      <c r="V42" s="273" t="s">
        <v>963</v>
      </c>
      <c r="W42" s="273" t="s">
        <v>963</v>
      </c>
      <c r="X42" s="273" t="s">
        <v>963</v>
      </c>
      <c r="Y42" s="273" t="s">
        <v>963</v>
      </c>
      <c r="Z42" s="295" t="s">
        <v>963</v>
      </c>
      <c r="AA42" s="273" t="s">
        <v>963</v>
      </c>
      <c r="AB42" s="273" t="s">
        <v>963</v>
      </c>
      <c r="AC42" s="273" t="s">
        <v>963</v>
      </c>
      <c r="AD42" s="273" t="s">
        <v>963</v>
      </c>
      <c r="AE42" s="273" t="s">
        <v>963</v>
      </c>
      <c r="AF42" s="273" t="s">
        <v>963</v>
      </c>
    </row>
    <row r="43" spans="1:32" s="27" customFormat="1" ht="244.5" customHeight="1" x14ac:dyDescent="0.3">
      <c r="A43" s="151">
        <v>33</v>
      </c>
      <c r="B43" s="269" t="s">
        <v>162</v>
      </c>
      <c r="C43" s="269" t="s">
        <v>210</v>
      </c>
      <c r="D43" s="291" t="s">
        <v>724</v>
      </c>
      <c r="E43" s="270" t="s">
        <v>123</v>
      </c>
      <c r="F43" s="158" t="s">
        <v>746</v>
      </c>
      <c r="G43" s="158" t="s">
        <v>727</v>
      </c>
      <c r="H43" s="151">
        <v>3</v>
      </c>
      <c r="I43" s="151">
        <v>5</v>
      </c>
      <c r="J43" s="151">
        <v>15</v>
      </c>
      <c r="K43" s="151" t="s">
        <v>3</v>
      </c>
      <c r="L43" s="151" t="s">
        <v>2</v>
      </c>
      <c r="M43" s="151" t="s">
        <v>856</v>
      </c>
      <c r="N43" s="270" t="s">
        <v>23</v>
      </c>
      <c r="O43" s="158" t="s">
        <v>729</v>
      </c>
      <c r="P43" s="274" t="s">
        <v>728</v>
      </c>
      <c r="Q43" s="270" t="s">
        <v>209</v>
      </c>
      <c r="R43" s="270" t="s">
        <v>326</v>
      </c>
      <c r="S43" s="150" t="s">
        <v>6</v>
      </c>
      <c r="T43" s="156" t="s">
        <v>735</v>
      </c>
      <c r="U43" s="273" t="s">
        <v>902</v>
      </c>
      <c r="V43" s="273" t="s">
        <v>902</v>
      </c>
      <c r="W43" s="273" t="s">
        <v>902</v>
      </c>
      <c r="X43" s="273" t="s">
        <v>902</v>
      </c>
      <c r="Y43" s="273" t="s">
        <v>902</v>
      </c>
      <c r="Z43" s="273" t="s">
        <v>902</v>
      </c>
      <c r="AA43" s="273" t="s">
        <v>902</v>
      </c>
      <c r="AB43" s="273" t="s">
        <v>902</v>
      </c>
      <c r="AC43" s="273" t="s">
        <v>902</v>
      </c>
      <c r="AD43" s="273" t="s">
        <v>902</v>
      </c>
      <c r="AE43" s="273" t="s">
        <v>902</v>
      </c>
      <c r="AF43" s="296" t="s">
        <v>902</v>
      </c>
    </row>
    <row r="44" spans="1:32" s="27" customFormat="1" ht="334.5" customHeight="1" x14ac:dyDescent="0.3">
      <c r="A44" s="271">
        <v>34</v>
      </c>
      <c r="B44" s="269" t="s">
        <v>161</v>
      </c>
      <c r="C44" s="269" t="s">
        <v>83</v>
      </c>
      <c r="D44" s="291" t="s">
        <v>652</v>
      </c>
      <c r="E44" s="270" t="s">
        <v>128</v>
      </c>
      <c r="F44" s="158" t="s">
        <v>655</v>
      </c>
      <c r="G44" s="158" t="s">
        <v>656</v>
      </c>
      <c r="H44" s="151">
        <v>5</v>
      </c>
      <c r="I44" s="151">
        <v>5</v>
      </c>
      <c r="J44" s="151">
        <v>25</v>
      </c>
      <c r="K44" s="151" t="s">
        <v>11</v>
      </c>
      <c r="L44" s="151" t="s">
        <v>2</v>
      </c>
      <c r="M44" s="151" t="s">
        <v>856</v>
      </c>
      <c r="N44" s="270" t="s">
        <v>0</v>
      </c>
      <c r="O44" s="158" t="s">
        <v>785</v>
      </c>
      <c r="P44" s="274" t="s">
        <v>665</v>
      </c>
      <c r="Q44" s="270" t="s">
        <v>664</v>
      </c>
      <c r="R44" s="270" t="s">
        <v>104</v>
      </c>
      <c r="S44" s="150" t="s">
        <v>8</v>
      </c>
      <c r="T44" s="156" t="s">
        <v>834</v>
      </c>
      <c r="U44" s="273">
        <v>44302</v>
      </c>
      <c r="V44" s="274" t="s">
        <v>910</v>
      </c>
      <c r="W44" s="156" t="s">
        <v>903</v>
      </c>
      <c r="X44" s="283">
        <v>1</v>
      </c>
      <c r="Y44" s="156" t="s">
        <v>21</v>
      </c>
      <c r="Z44" s="276" t="s">
        <v>1002</v>
      </c>
      <c r="AA44" s="156" t="s">
        <v>21</v>
      </c>
      <c r="AB44" s="278">
        <v>4</v>
      </c>
      <c r="AC44" s="278">
        <v>4</v>
      </c>
      <c r="AD44" s="155" t="s">
        <v>5</v>
      </c>
      <c r="AE44" s="155" t="s">
        <v>1</v>
      </c>
      <c r="AF44" s="279" t="s">
        <v>856</v>
      </c>
    </row>
    <row r="45" spans="1:32" s="27" customFormat="1" ht="226.5" x14ac:dyDescent="0.3">
      <c r="A45" s="151">
        <v>35</v>
      </c>
      <c r="B45" s="269" t="s">
        <v>161</v>
      </c>
      <c r="C45" s="269" t="s">
        <v>84</v>
      </c>
      <c r="D45" s="291" t="s">
        <v>708</v>
      </c>
      <c r="E45" s="270" t="s">
        <v>129</v>
      </c>
      <c r="F45" s="158" t="s">
        <v>655</v>
      </c>
      <c r="G45" s="158" t="s">
        <v>653</v>
      </c>
      <c r="H45" s="151">
        <v>5</v>
      </c>
      <c r="I45" s="151">
        <v>5</v>
      </c>
      <c r="J45" s="151">
        <v>25</v>
      </c>
      <c r="K45" s="151" t="s">
        <v>11</v>
      </c>
      <c r="L45" s="151" t="s">
        <v>2</v>
      </c>
      <c r="M45" s="151" t="s">
        <v>856</v>
      </c>
      <c r="N45" s="270" t="s">
        <v>23</v>
      </c>
      <c r="O45" s="158" t="s">
        <v>668</v>
      </c>
      <c r="P45" s="291" t="s">
        <v>667</v>
      </c>
      <c r="Q45" s="270" t="s">
        <v>666</v>
      </c>
      <c r="R45" s="270" t="s">
        <v>103</v>
      </c>
      <c r="S45" s="150" t="s">
        <v>6</v>
      </c>
      <c r="T45" s="156" t="s">
        <v>672</v>
      </c>
      <c r="U45" s="273">
        <v>44302</v>
      </c>
      <c r="V45" s="274" t="s">
        <v>904</v>
      </c>
      <c r="W45" s="283" t="s">
        <v>905</v>
      </c>
      <c r="X45" s="283">
        <v>1</v>
      </c>
      <c r="Y45" s="156" t="s">
        <v>21</v>
      </c>
      <c r="Z45" s="276" t="s">
        <v>1003</v>
      </c>
      <c r="AA45" s="156" t="s">
        <v>21</v>
      </c>
      <c r="AB45" s="278">
        <v>3</v>
      </c>
      <c r="AC45" s="278">
        <v>3</v>
      </c>
      <c r="AD45" s="155" t="s">
        <v>6</v>
      </c>
      <c r="AE45" s="155" t="s">
        <v>3</v>
      </c>
      <c r="AF45" s="279" t="s">
        <v>365</v>
      </c>
    </row>
    <row r="46" spans="1:32" s="27" customFormat="1" ht="262.5" x14ac:dyDescent="0.3">
      <c r="A46" s="151">
        <v>36</v>
      </c>
      <c r="B46" s="269" t="s">
        <v>161</v>
      </c>
      <c r="C46" s="269" t="s">
        <v>83</v>
      </c>
      <c r="D46" s="291" t="s">
        <v>686</v>
      </c>
      <c r="E46" s="270" t="s">
        <v>128</v>
      </c>
      <c r="F46" s="158" t="s">
        <v>657</v>
      </c>
      <c r="G46" s="158" t="s">
        <v>659</v>
      </c>
      <c r="H46" s="151">
        <v>3</v>
      </c>
      <c r="I46" s="151">
        <v>5</v>
      </c>
      <c r="J46" s="151">
        <v>15</v>
      </c>
      <c r="K46" s="151" t="s">
        <v>662</v>
      </c>
      <c r="L46" s="151" t="s">
        <v>2</v>
      </c>
      <c r="M46" s="151" t="s">
        <v>856</v>
      </c>
      <c r="N46" s="270" t="s">
        <v>23</v>
      </c>
      <c r="O46" s="158" t="s">
        <v>786</v>
      </c>
      <c r="P46" s="291" t="s">
        <v>669</v>
      </c>
      <c r="Q46" s="270" t="s">
        <v>108</v>
      </c>
      <c r="R46" s="270" t="s">
        <v>105</v>
      </c>
      <c r="S46" s="150" t="s">
        <v>8</v>
      </c>
      <c r="T46" s="156" t="s">
        <v>586</v>
      </c>
      <c r="U46" s="273" t="s">
        <v>897</v>
      </c>
      <c r="V46" s="273" t="s">
        <v>897</v>
      </c>
      <c r="W46" s="273" t="s">
        <v>897</v>
      </c>
      <c r="X46" s="273" t="s">
        <v>897</v>
      </c>
      <c r="Y46" s="273" t="s">
        <v>897</v>
      </c>
      <c r="Z46" s="273" t="s">
        <v>897</v>
      </c>
      <c r="AA46" s="273" t="s">
        <v>897</v>
      </c>
      <c r="AB46" s="278">
        <v>3</v>
      </c>
      <c r="AC46" s="278">
        <v>1</v>
      </c>
      <c r="AD46" s="155" t="s">
        <v>6</v>
      </c>
      <c r="AE46" s="155" t="s">
        <v>9</v>
      </c>
      <c r="AF46" s="279" t="s">
        <v>6</v>
      </c>
    </row>
    <row r="47" spans="1:32" s="27" customFormat="1" ht="398.25" x14ac:dyDescent="0.3">
      <c r="A47" s="151">
        <v>37</v>
      </c>
      <c r="B47" s="269" t="s">
        <v>161</v>
      </c>
      <c r="C47" s="269" t="s">
        <v>82</v>
      </c>
      <c r="D47" s="291" t="s">
        <v>651</v>
      </c>
      <c r="E47" s="270" t="s">
        <v>130</v>
      </c>
      <c r="F47" s="158" t="s">
        <v>658</v>
      </c>
      <c r="G47" s="158" t="s">
        <v>654</v>
      </c>
      <c r="H47" s="151">
        <v>4</v>
      </c>
      <c r="I47" s="151">
        <v>4</v>
      </c>
      <c r="J47" s="151">
        <v>16</v>
      </c>
      <c r="K47" s="151" t="s">
        <v>1</v>
      </c>
      <c r="L47" s="151" t="s">
        <v>5</v>
      </c>
      <c r="M47" s="151" t="s">
        <v>856</v>
      </c>
      <c r="N47" s="270" t="s">
        <v>23</v>
      </c>
      <c r="O47" s="158" t="s">
        <v>670</v>
      </c>
      <c r="P47" s="291" t="s">
        <v>138</v>
      </c>
      <c r="Q47" s="270" t="s">
        <v>144</v>
      </c>
      <c r="R47" s="270" t="s">
        <v>338</v>
      </c>
      <c r="S47" s="150" t="s">
        <v>7</v>
      </c>
      <c r="T47" s="156" t="s">
        <v>143</v>
      </c>
      <c r="U47" s="273">
        <v>44302</v>
      </c>
      <c r="V47" s="274" t="s">
        <v>906</v>
      </c>
      <c r="W47" s="156" t="s">
        <v>907</v>
      </c>
      <c r="X47" s="283">
        <v>1</v>
      </c>
      <c r="Y47" s="156" t="s">
        <v>21</v>
      </c>
      <c r="Z47" s="276" t="s">
        <v>1004</v>
      </c>
      <c r="AA47" s="156" t="s">
        <v>21</v>
      </c>
      <c r="AB47" s="278">
        <v>3</v>
      </c>
      <c r="AC47" s="278">
        <v>2</v>
      </c>
      <c r="AD47" s="155" t="s">
        <v>6</v>
      </c>
      <c r="AE47" s="155" t="s">
        <v>4</v>
      </c>
      <c r="AF47" s="279" t="s">
        <v>6</v>
      </c>
    </row>
    <row r="48" spans="1:32" ht="393.75" customHeight="1" x14ac:dyDescent="0.25">
      <c r="A48" s="151">
        <v>38</v>
      </c>
      <c r="B48" s="297" t="s">
        <v>161</v>
      </c>
      <c r="C48" s="269" t="s">
        <v>722</v>
      </c>
      <c r="D48" s="291" t="s">
        <v>687</v>
      </c>
      <c r="E48" s="270" t="s">
        <v>126</v>
      </c>
      <c r="F48" s="158" t="s">
        <v>660</v>
      </c>
      <c r="G48" s="158" t="s">
        <v>661</v>
      </c>
      <c r="H48" s="278">
        <v>1</v>
      </c>
      <c r="I48" s="278">
        <v>4</v>
      </c>
      <c r="J48" s="278">
        <v>4</v>
      </c>
      <c r="K48" s="278" t="s">
        <v>663</v>
      </c>
      <c r="L48" s="278" t="s">
        <v>5</v>
      </c>
      <c r="M48" s="298" t="s">
        <v>365</v>
      </c>
      <c r="N48" s="270" t="s">
        <v>23</v>
      </c>
      <c r="O48" s="158" t="s">
        <v>671</v>
      </c>
      <c r="P48" s="291" t="s">
        <v>569</v>
      </c>
      <c r="Q48" s="299" t="s">
        <v>666</v>
      </c>
      <c r="R48" s="299" t="s">
        <v>104</v>
      </c>
      <c r="S48" s="278" t="s">
        <v>6</v>
      </c>
      <c r="T48" s="156" t="s">
        <v>709</v>
      </c>
      <c r="U48" s="273">
        <v>44302</v>
      </c>
      <c r="V48" s="274" t="s">
        <v>908</v>
      </c>
      <c r="W48" s="156" t="s">
        <v>909</v>
      </c>
      <c r="X48" s="283">
        <v>1</v>
      </c>
      <c r="Y48" s="156" t="s">
        <v>21</v>
      </c>
      <c r="Z48" s="276" t="s">
        <v>1005</v>
      </c>
      <c r="AA48" s="156" t="s">
        <v>21</v>
      </c>
      <c r="AB48" s="278">
        <v>3</v>
      </c>
      <c r="AC48" s="278">
        <v>1</v>
      </c>
      <c r="AD48" s="155" t="s">
        <v>6</v>
      </c>
      <c r="AE48" s="155" t="s">
        <v>9</v>
      </c>
      <c r="AF48" s="279" t="s">
        <v>6</v>
      </c>
    </row>
    <row r="49" spans="1:32" ht="168" customHeight="1" x14ac:dyDescent="0.25">
      <c r="A49" s="151">
        <v>39</v>
      </c>
      <c r="B49" s="269" t="s">
        <v>814</v>
      </c>
      <c r="C49" s="269" t="s">
        <v>723</v>
      </c>
      <c r="D49" s="291" t="s">
        <v>413</v>
      </c>
      <c r="E49" s="300" t="s">
        <v>128</v>
      </c>
      <c r="F49" s="158" t="s">
        <v>649</v>
      </c>
      <c r="G49" s="158" t="s">
        <v>452</v>
      </c>
      <c r="H49" s="278">
        <v>5</v>
      </c>
      <c r="I49" s="278">
        <v>5</v>
      </c>
      <c r="J49" s="278">
        <v>25</v>
      </c>
      <c r="K49" s="278" t="s">
        <v>11</v>
      </c>
      <c r="L49" s="278" t="s">
        <v>2</v>
      </c>
      <c r="M49" s="298" t="s">
        <v>856</v>
      </c>
      <c r="N49" s="270" t="s">
        <v>0</v>
      </c>
      <c r="O49" s="158" t="s">
        <v>646</v>
      </c>
      <c r="P49" s="158" t="s">
        <v>650</v>
      </c>
      <c r="Q49" s="270" t="s">
        <v>787</v>
      </c>
      <c r="R49" s="270" t="s">
        <v>104</v>
      </c>
      <c r="S49" s="150" t="s">
        <v>8</v>
      </c>
      <c r="T49" s="301" t="s">
        <v>587</v>
      </c>
      <c r="U49" s="146">
        <v>44285</v>
      </c>
      <c r="V49" s="274" t="s">
        <v>1006</v>
      </c>
      <c r="W49" s="283">
        <v>1</v>
      </c>
      <c r="X49" s="283">
        <v>1</v>
      </c>
      <c r="Y49" s="147" t="s">
        <v>21</v>
      </c>
      <c r="Z49" s="276" t="s">
        <v>1007</v>
      </c>
      <c r="AA49" s="156" t="s">
        <v>21</v>
      </c>
      <c r="AB49" s="278">
        <v>4</v>
      </c>
      <c r="AC49" s="278">
        <v>4</v>
      </c>
      <c r="AD49" s="155" t="s">
        <v>5</v>
      </c>
      <c r="AE49" s="155" t="s">
        <v>1</v>
      </c>
      <c r="AF49" s="279" t="s">
        <v>856</v>
      </c>
    </row>
    <row r="50" spans="1:32" ht="220.5" customHeight="1" x14ac:dyDescent="0.25">
      <c r="A50" s="151">
        <v>40</v>
      </c>
      <c r="B50" s="269" t="s">
        <v>814</v>
      </c>
      <c r="C50" s="269" t="s">
        <v>621</v>
      </c>
      <c r="D50" s="291" t="s">
        <v>414</v>
      </c>
      <c r="E50" s="270" t="s">
        <v>128</v>
      </c>
      <c r="F50" s="158" t="s">
        <v>649</v>
      </c>
      <c r="G50" s="158" t="s">
        <v>453</v>
      </c>
      <c r="H50" s="278">
        <v>5</v>
      </c>
      <c r="I50" s="278">
        <v>5</v>
      </c>
      <c r="J50" s="278">
        <v>25</v>
      </c>
      <c r="K50" s="278" t="s">
        <v>11</v>
      </c>
      <c r="L50" s="278" t="s">
        <v>2</v>
      </c>
      <c r="M50" s="298" t="s">
        <v>856</v>
      </c>
      <c r="N50" s="270" t="s">
        <v>23</v>
      </c>
      <c r="O50" s="158" t="s">
        <v>789</v>
      </c>
      <c r="P50" s="158" t="s">
        <v>788</v>
      </c>
      <c r="Q50" s="270" t="s">
        <v>787</v>
      </c>
      <c r="R50" s="270" t="s">
        <v>103</v>
      </c>
      <c r="S50" s="150" t="s">
        <v>6</v>
      </c>
      <c r="T50" s="302" t="s">
        <v>588</v>
      </c>
      <c r="U50" s="146">
        <v>44285</v>
      </c>
      <c r="V50" s="274" t="s">
        <v>1008</v>
      </c>
      <c r="W50" s="283">
        <v>1</v>
      </c>
      <c r="X50" s="292">
        <v>0.99850000000000005</v>
      </c>
      <c r="Y50" s="147" t="s">
        <v>21</v>
      </c>
      <c r="Z50" s="158" t="s">
        <v>1009</v>
      </c>
      <c r="AA50" s="156" t="s">
        <v>21</v>
      </c>
      <c r="AB50" s="278">
        <v>3</v>
      </c>
      <c r="AC50" s="278">
        <v>3</v>
      </c>
      <c r="AD50" s="155" t="s">
        <v>6</v>
      </c>
      <c r="AE50" s="155" t="s">
        <v>3</v>
      </c>
      <c r="AF50" s="279" t="s">
        <v>365</v>
      </c>
    </row>
    <row r="51" spans="1:32" ht="339.75" customHeight="1" x14ac:dyDescent="0.25">
      <c r="A51" s="151">
        <v>41</v>
      </c>
      <c r="B51" s="269" t="s">
        <v>814</v>
      </c>
      <c r="C51" s="269" t="s">
        <v>621</v>
      </c>
      <c r="D51" s="291" t="s">
        <v>415</v>
      </c>
      <c r="E51" s="300" t="s">
        <v>128</v>
      </c>
      <c r="F51" s="158" t="s">
        <v>496</v>
      </c>
      <c r="G51" s="158" t="s">
        <v>495</v>
      </c>
      <c r="H51" s="278">
        <v>4</v>
      </c>
      <c r="I51" s="278">
        <v>5</v>
      </c>
      <c r="J51" s="278">
        <v>20</v>
      </c>
      <c r="K51" s="278" t="s">
        <v>1</v>
      </c>
      <c r="L51" s="278" t="s">
        <v>2</v>
      </c>
      <c r="M51" s="298" t="s">
        <v>856</v>
      </c>
      <c r="N51" s="270" t="s">
        <v>23</v>
      </c>
      <c r="O51" s="158" t="s">
        <v>790</v>
      </c>
      <c r="P51" s="158" t="s">
        <v>647</v>
      </c>
      <c r="Q51" s="270" t="s">
        <v>108</v>
      </c>
      <c r="R51" s="270" t="s">
        <v>104</v>
      </c>
      <c r="S51" s="150" t="s">
        <v>8</v>
      </c>
      <c r="T51" s="302" t="s">
        <v>589</v>
      </c>
      <c r="U51" s="146">
        <v>44285</v>
      </c>
      <c r="V51" s="274" t="s">
        <v>1010</v>
      </c>
      <c r="W51" s="283">
        <v>1</v>
      </c>
      <c r="X51" s="280">
        <v>0.95840000000000003</v>
      </c>
      <c r="Y51" s="147" t="s">
        <v>21</v>
      </c>
      <c r="Z51" s="276" t="s">
        <v>1011</v>
      </c>
      <c r="AA51" s="156" t="s">
        <v>21</v>
      </c>
      <c r="AB51" s="278">
        <v>3</v>
      </c>
      <c r="AC51" s="278">
        <v>2</v>
      </c>
      <c r="AD51" s="155" t="s">
        <v>6</v>
      </c>
      <c r="AE51" s="155" t="s">
        <v>4</v>
      </c>
      <c r="AF51" s="279" t="s">
        <v>6</v>
      </c>
    </row>
    <row r="52" spans="1:32" ht="409.5" x14ac:dyDescent="0.25">
      <c r="A52" s="151">
        <v>42</v>
      </c>
      <c r="B52" s="269" t="s">
        <v>814</v>
      </c>
      <c r="C52" s="269" t="s">
        <v>621</v>
      </c>
      <c r="D52" s="291" t="s">
        <v>429</v>
      </c>
      <c r="E52" s="270" t="s">
        <v>128</v>
      </c>
      <c r="F52" s="158" t="s">
        <v>494</v>
      </c>
      <c r="G52" s="158" t="s">
        <v>493</v>
      </c>
      <c r="H52" s="278">
        <v>4</v>
      </c>
      <c r="I52" s="278">
        <v>5</v>
      </c>
      <c r="J52" s="278">
        <v>20</v>
      </c>
      <c r="K52" s="278" t="s">
        <v>1</v>
      </c>
      <c r="L52" s="278" t="s">
        <v>2</v>
      </c>
      <c r="M52" s="298" t="s">
        <v>856</v>
      </c>
      <c r="N52" s="270" t="s">
        <v>23</v>
      </c>
      <c r="O52" s="158" t="s">
        <v>791</v>
      </c>
      <c r="P52" s="158" t="s">
        <v>648</v>
      </c>
      <c r="Q52" s="270" t="s">
        <v>144</v>
      </c>
      <c r="R52" s="270" t="s">
        <v>103</v>
      </c>
      <c r="S52" s="150" t="s">
        <v>7</v>
      </c>
      <c r="T52" s="301" t="s">
        <v>590</v>
      </c>
      <c r="U52" s="146">
        <v>44285</v>
      </c>
      <c r="V52" s="274" t="s">
        <v>927</v>
      </c>
      <c r="W52" s="283">
        <v>1</v>
      </c>
      <c r="X52" s="283">
        <v>0.75</v>
      </c>
      <c r="Y52" s="147" t="s">
        <v>928</v>
      </c>
      <c r="Z52" s="276" t="s">
        <v>1012</v>
      </c>
      <c r="AA52" s="303" t="s">
        <v>16</v>
      </c>
      <c r="AB52" s="149">
        <v>3</v>
      </c>
      <c r="AC52" s="278">
        <v>3</v>
      </c>
      <c r="AD52" s="155" t="s">
        <v>6</v>
      </c>
      <c r="AE52" s="155" t="s">
        <v>3</v>
      </c>
      <c r="AF52" s="279" t="s">
        <v>365</v>
      </c>
    </row>
    <row r="53" spans="1:32" ht="204" customHeight="1" x14ac:dyDescent="0.25">
      <c r="A53" s="151">
        <v>43</v>
      </c>
      <c r="B53" s="269" t="s">
        <v>814</v>
      </c>
      <c r="C53" s="269" t="s">
        <v>621</v>
      </c>
      <c r="D53" s="291" t="s">
        <v>416</v>
      </c>
      <c r="E53" s="270" t="s">
        <v>124</v>
      </c>
      <c r="F53" s="158" t="s">
        <v>454</v>
      </c>
      <c r="G53" s="158" t="s">
        <v>207</v>
      </c>
      <c r="H53" s="278">
        <v>4</v>
      </c>
      <c r="I53" s="278">
        <v>5</v>
      </c>
      <c r="J53" s="278">
        <v>20</v>
      </c>
      <c r="K53" s="278" t="s">
        <v>1</v>
      </c>
      <c r="L53" s="278" t="s">
        <v>2</v>
      </c>
      <c r="M53" s="298" t="s">
        <v>856</v>
      </c>
      <c r="N53" s="270" t="s">
        <v>23</v>
      </c>
      <c r="O53" s="158" t="s">
        <v>793</v>
      </c>
      <c r="P53" s="158" t="s">
        <v>792</v>
      </c>
      <c r="Q53" s="270" t="s">
        <v>787</v>
      </c>
      <c r="R53" s="270" t="s">
        <v>103</v>
      </c>
      <c r="S53" s="150" t="s">
        <v>6</v>
      </c>
      <c r="T53" s="301" t="s">
        <v>587</v>
      </c>
      <c r="U53" s="146">
        <v>44285</v>
      </c>
      <c r="V53" s="274" t="s">
        <v>929</v>
      </c>
      <c r="W53" s="283">
        <v>1</v>
      </c>
      <c r="X53" s="280">
        <v>0.91200000000000003</v>
      </c>
      <c r="Y53" s="147" t="s">
        <v>21</v>
      </c>
      <c r="Z53" s="276" t="s">
        <v>1013</v>
      </c>
      <c r="AA53" s="156" t="s">
        <v>21</v>
      </c>
      <c r="AB53" s="149">
        <v>3</v>
      </c>
      <c r="AC53" s="278">
        <v>2</v>
      </c>
      <c r="AD53" s="155" t="s">
        <v>6</v>
      </c>
      <c r="AE53" s="155" t="s">
        <v>4</v>
      </c>
      <c r="AF53" s="279" t="s">
        <v>6</v>
      </c>
    </row>
    <row r="54" spans="1:32" ht="326.25" customHeight="1" x14ac:dyDescent="0.25">
      <c r="A54" s="151">
        <v>44</v>
      </c>
      <c r="B54" s="269" t="s">
        <v>814</v>
      </c>
      <c r="C54" s="269" t="s">
        <v>621</v>
      </c>
      <c r="D54" s="291" t="s">
        <v>841</v>
      </c>
      <c r="E54" s="270" t="s">
        <v>124</v>
      </c>
      <c r="F54" s="158" t="s">
        <v>454</v>
      </c>
      <c r="G54" s="158" t="s">
        <v>453</v>
      </c>
      <c r="H54" s="278">
        <v>4</v>
      </c>
      <c r="I54" s="278">
        <v>5</v>
      </c>
      <c r="J54" s="278">
        <v>20</v>
      </c>
      <c r="K54" s="278" t="s">
        <v>1</v>
      </c>
      <c r="L54" s="278" t="s">
        <v>2</v>
      </c>
      <c r="M54" s="298" t="s">
        <v>856</v>
      </c>
      <c r="N54" s="270" t="s">
        <v>23</v>
      </c>
      <c r="O54" s="158" t="s">
        <v>796</v>
      </c>
      <c r="P54" s="158" t="s">
        <v>795</v>
      </c>
      <c r="Q54" s="270" t="s">
        <v>794</v>
      </c>
      <c r="R54" s="270" t="s">
        <v>103</v>
      </c>
      <c r="S54" s="150" t="s">
        <v>7</v>
      </c>
      <c r="T54" s="277" t="s">
        <v>591</v>
      </c>
      <c r="U54" s="146">
        <v>44285</v>
      </c>
      <c r="V54" s="274" t="s">
        <v>930</v>
      </c>
      <c r="W54" s="283">
        <v>1</v>
      </c>
      <c r="X54" s="283">
        <v>1</v>
      </c>
      <c r="Y54" s="147" t="s">
        <v>21</v>
      </c>
      <c r="Z54" s="276" t="s">
        <v>1014</v>
      </c>
      <c r="AA54" s="156" t="s">
        <v>21</v>
      </c>
      <c r="AB54" s="149">
        <v>3</v>
      </c>
      <c r="AC54" s="278">
        <v>2</v>
      </c>
      <c r="AD54" s="155" t="s">
        <v>6</v>
      </c>
      <c r="AE54" s="155" t="s">
        <v>4</v>
      </c>
      <c r="AF54" s="279" t="s">
        <v>6</v>
      </c>
    </row>
    <row r="55" spans="1:32" ht="114" customHeight="1" x14ac:dyDescent="0.25">
      <c r="A55" s="151">
        <v>45</v>
      </c>
      <c r="B55" s="269" t="s">
        <v>814</v>
      </c>
      <c r="C55" s="269" t="s">
        <v>357</v>
      </c>
      <c r="D55" s="291" t="s">
        <v>842</v>
      </c>
      <c r="E55" s="281" t="s">
        <v>125</v>
      </c>
      <c r="F55" s="158" t="s">
        <v>455</v>
      </c>
      <c r="G55" s="158" t="s">
        <v>219</v>
      </c>
      <c r="H55" s="278">
        <v>1</v>
      </c>
      <c r="I55" s="278">
        <v>5</v>
      </c>
      <c r="J55" s="278">
        <v>5</v>
      </c>
      <c r="K55" s="278" t="s">
        <v>9</v>
      </c>
      <c r="L55" s="278" t="s">
        <v>2</v>
      </c>
      <c r="M55" s="298" t="s">
        <v>856</v>
      </c>
      <c r="N55" s="270" t="s">
        <v>23</v>
      </c>
      <c r="O55" s="158" t="s">
        <v>513</v>
      </c>
      <c r="P55" s="158" t="s">
        <v>512</v>
      </c>
      <c r="Q55" s="270" t="s">
        <v>220</v>
      </c>
      <c r="R55" s="270" t="s">
        <v>103</v>
      </c>
      <c r="S55" s="150" t="s">
        <v>6</v>
      </c>
      <c r="T55" s="277" t="s">
        <v>592</v>
      </c>
      <c r="U55" s="146">
        <v>44285</v>
      </c>
      <c r="V55" s="274" t="s">
        <v>931</v>
      </c>
      <c r="W55" s="283">
        <v>1</v>
      </c>
      <c r="X55" s="283">
        <v>1</v>
      </c>
      <c r="Y55" s="147" t="s">
        <v>21</v>
      </c>
      <c r="Z55" s="276" t="s">
        <v>1015</v>
      </c>
      <c r="AA55" s="156" t="s">
        <v>21</v>
      </c>
      <c r="AB55" s="149">
        <v>3</v>
      </c>
      <c r="AC55" s="278">
        <v>1</v>
      </c>
      <c r="AD55" s="155" t="s">
        <v>6</v>
      </c>
      <c r="AE55" s="155" t="s">
        <v>9</v>
      </c>
      <c r="AF55" s="279" t="s">
        <v>6</v>
      </c>
    </row>
    <row r="56" spans="1:32" ht="205.5" customHeight="1" x14ac:dyDescent="0.25">
      <c r="A56" s="151">
        <v>46</v>
      </c>
      <c r="B56" s="269" t="s">
        <v>212</v>
      </c>
      <c r="C56" s="269" t="s">
        <v>229</v>
      </c>
      <c r="D56" s="291" t="s">
        <v>216</v>
      </c>
      <c r="E56" s="270" t="s">
        <v>129</v>
      </c>
      <c r="F56" s="158" t="s">
        <v>456</v>
      </c>
      <c r="G56" s="158" t="s">
        <v>224</v>
      </c>
      <c r="H56" s="278">
        <v>4</v>
      </c>
      <c r="I56" s="278">
        <v>4</v>
      </c>
      <c r="J56" s="278">
        <v>16</v>
      </c>
      <c r="K56" s="278" t="s">
        <v>1</v>
      </c>
      <c r="L56" s="278" t="s">
        <v>5</v>
      </c>
      <c r="M56" s="298" t="s">
        <v>856</v>
      </c>
      <c r="N56" s="270" t="s">
        <v>0</v>
      </c>
      <c r="O56" s="158" t="s">
        <v>515</v>
      </c>
      <c r="P56" s="158" t="s">
        <v>514</v>
      </c>
      <c r="Q56" s="270" t="s">
        <v>223</v>
      </c>
      <c r="R56" s="270" t="s">
        <v>103</v>
      </c>
      <c r="S56" s="150" t="s">
        <v>8</v>
      </c>
      <c r="T56" s="301" t="s">
        <v>593</v>
      </c>
      <c r="U56" s="273">
        <v>44286</v>
      </c>
      <c r="V56" s="304" t="s">
        <v>916</v>
      </c>
      <c r="W56" s="283">
        <v>1</v>
      </c>
      <c r="X56" s="282">
        <v>1</v>
      </c>
      <c r="Y56" s="156" t="s">
        <v>21</v>
      </c>
      <c r="Z56" s="276" t="s">
        <v>1016</v>
      </c>
      <c r="AA56" s="277" t="s">
        <v>21</v>
      </c>
      <c r="AB56" s="278">
        <v>3</v>
      </c>
      <c r="AC56" s="278">
        <v>3</v>
      </c>
      <c r="AD56" s="155" t="s">
        <v>6</v>
      </c>
      <c r="AE56" s="155" t="s">
        <v>3</v>
      </c>
      <c r="AF56" s="279" t="s">
        <v>365</v>
      </c>
    </row>
    <row r="57" spans="1:32" ht="219" customHeight="1" x14ac:dyDescent="0.25">
      <c r="A57" s="151">
        <v>47</v>
      </c>
      <c r="B57" s="269" t="s">
        <v>212</v>
      </c>
      <c r="C57" s="269" t="s">
        <v>229</v>
      </c>
      <c r="D57" s="291" t="s">
        <v>492</v>
      </c>
      <c r="E57" s="300" t="s">
        <v>129</v>
      </c>
      <c r="F57" s="158" t="s">
        <v>222</v>
      </c>
      <c r="G57" s="158" t="s">
        <v>225</v>
      </c>
      <c r="H57" s="278">
        <v>4</v>
      </c>
      <c r="I57" s="278">
        <v>4</v>
      </c>
      <c r="J57" s="278">
        <v>16</v>
      </c>
      <c r="K57" s="278" t="s">
        <v>1</v>
      </c>
      <c r="L57" s="278" t="s">
        <v>5</v>
      </c>
      <c r="M57" s="298" t="s">
        <v>856</v>
      </c>
      <c r="N57" s="270" t="s">
        <v>23</v>
      </c>
      <c r="O57" s="158" t="s">
        <v>515</v>
      </c>
      <c r="P57" s="158" t="s">
        <v>514</v>
      </c>
      <c r="Q57" s="270" t="s">
        <v>223</v>
      </c>
      <c r="R57" s="270" t="s">
        <v>103</v>
      </c>
      <c r="S57" s="150" t="s">
        <v>6</v>
      </c>
      <c r="T57" s="302" t="s">
        <v>374</v>
      </c>
      <c r="U57" s="273">
        <v>44286</v>
      </c>
      <c r="V57" s="304" t="s">
        <v>916</v>
      </c>
      <c r="W57" s="283">
        <v>1</v>
      </c>
      <c r="X57" s="282">
        <v>8.8495575221238937E-3</v>
      </c>
      <c r="Y57" s="156" t="s">
        <v>21</v>
      </c>
      <c r="Z57" s="276" t="s">
        <v>1017</v>
      </c>
      <c r="AA57" s="277" t="s">
        <v>21</v>
      </c>
      <c r="AB57" s="278">
        <v>3</v>
      </c>
      <c r="AC57" s="278">
        <v>2</v>
      </c>
      <c r="AD57" s="155" t="s">
        <v>6</v>
      </c>
      <c r="AE57" s="155" t="s">
        <v>4</v>
      </c>
      <c r="AF57" s="279" t="s">
        <v>6</v>
      </c>
    </row>
    <row r="58" spans="1:32" ht="261" x14ac:dyDescent="0.25">
      <c r="A58" s="151">
        <v>48</v>
      </c>
      <c r="B58" s="269" t="s">
        <v>212</v>
      </c>
      <c r="C58" s="269" t="s">
        <v>229</v>
      </c>
      <c r="D58" s="291" t="s">
        <v>217</v>
      </c>
      <c r="E58" s="270" t="s">
        <v>129</v>
      </c>
      <c r="F58" s="158" t="s">
        <v>218</v>
      </c>
      <c r="G58" s="158" t="s">
        <v>226</v>
      </c>
      <c r="H58" s="278">
        <v>2</v>
      </c>
      <c r="I58" s="278">
        <v>4</v>
      </c>
      <c r="J58" s="278">
        <v>8</v>
      </c>
      <c r="K58" s="278" t="s">
        <v>4</v>
      </c>
      <c r="L58" s="278" t="s">
        <v>5</v>
      </c>
      <c r="M58" s="298" t="s">
        <v>365</v>
      </c>
      <c r="N58" s="270" t="s">
        <v>23</v>
      </c>
      <c r="O58" s="158" t="s">
        <v>515</v>
      </c>
      <c r="P58" s="158" t="s">
        <v>514</v>
      </c>
      <c r="Q58" s="270" t="s">
        <v>223</v>
      </c>
      <c r="R58" s="270" t="s">
        <v>103</v>
      </c>
      <c r="S58" s="150" t="s">
        <v>8</v>
      </c>
      <c r="T58" s="302" t="s">
        <v>375</v>
      </c>
      <c r="U58" s="273">
        <v>44286</v>
      </c>
      <c r="V58" s="304" t="s">
        <v>916</v>
      </c>
      <c r="W58" s="283">
        <v>1</v>
      </c>
      <c r="X58" s="282">
        <v>1</v>
      </c>
      <c r="Y58" s="156" t="s">
        <v>21</v>
      </c>
      <c r="Z58" s="276" t="s">
        <v>1018</v>
      </c>
      <c r="AA58" s="277" t="s">
        <v>21</v>
      </c>
      <c r="AB58" s="278">
        <v>3</v>
      </c>
      <c r="AC58" s="278">
        <v>1</v>
      </c>
      <c r="AD58" s="155" t="s">
        <v>6</v>
      </c>
      <c r="AE58" s="155" t="s">
        <v>9</v>
      </c>
      <c r="AF58" s="279" t="s">
        <v>6</v>
      </c>
    </row>
    <row r="59" spans="1:32" ht="220.5" customHeight="1" x14ac:dyDescent="0.25">
      <c r="A59" s="151">
        <v>49</v>
      </c>
      <c r="B59" s="269" t="s">
        <v>212</v>
      </c>
      <c r="C59" s="269" t="s">
        <v>229</v>
      </c>
      <c r="D59" s="291" t="s">
        <v>417</v>
      </c>
      <c r="E59" s="281" t="s">
        <v>125</v>
      </c>
      <c r="F59" s="158" t="s">
        <v>457</v>
      </c>
      <c r="G59" s="158" t="s">
        <v>227</v>
      </c>
      <c r="H59" s="278">
        <v>1</v>
      </c>
      <c r="I59" s="278">
        <v>4</v>
      </c>
      <c r="J59" s="278">
        <v>4</v>
      </c>
      <c r="K59" s="278" t="s">
        <v>9</v>
      </c>
      <c r="L59" s="278" t="s">
        <v>5</v>
      </c>
      <c r="M59" s="298" t="s">
        <v>365</v>
      </c>
      <c r="N59" s="270" t="s">
        <v>23</v>
      </c>
      <c r="O59" s="158" t="s">
        <v>516</v>
      </c>
      <c r="P59" s="158" t="s">
        <v>514</v>
      </c>
      <c r="Q59" s="270" t="s">
        <v>223</v>
      </c>
      <c r="R59" s="270" t="s">
        <v>103</v>
      </c>
      <c r="S59" s="150" t="s">
        <v>7</v>
      </c>
      <c r="T59" s="301" t="s">
        <v>376</v>
      </c>
      <c r="U59" s="273">
        <v>44286</v>
      </c>
      <c r="V59" s="304" t="s">
        <v>917</v>
      </c>
      <c r="W59" s="283">
        <v>1</v>
      </c>
      <c r="X59" s="282">
        <v>1.0766961651917404</v>
      </c>
      <c r="Y59" s="156" t="s">
        <v>915</v>
      </c>
      <c r="Z59" s="276" t="s">
        <v>1019</v>
      </c>
      <c r="AA59" s="277" t="s">
        <v>21</v>
      </c>
      <c r="AB59" s="278">
        <v>3</v>
      </c>
      <c r="AC59" s="278">
        <v>1</v>
      </c>
      <c r="AD59" s="155" t="s">
        <v>6</v>
      </c>
      <c r="AE59" s="155" t="s">
        <v>9</v>
      </c>
      <c r="AF59" s="279" t="s">
        <v>6</v>
      </c>
    </row>
    <row r="60" spans="1:32" ht="123.75" customHeight="1" x14ac:dyDescent="0.25">
      <c r="A60" s="151">
        <v>50</v>
      </c>
      <c r="B60" s="269" t="s">
        <v>337</v>
      </c>
      <c r="C60" s="269" t="s">
        <v>810</v>
      </c>
      <c r="D60" s="291" t="s">
        <v>230</v>
      </c>
      <c r="E60" s="270" t="s">
        <v>128</v>
      </c>
      <c r="F60" s="158" t="s">
        <v>233</v>
      </c>
      <c r="G60" s="158" t="s">
        <v>236</v>
      </c>
      <c r="H60" s="278">
        <v>5</v>
      </c>
      <c r="I60" s="278">
        <v>5</v>
      </c>
      <c r="J60" s="278">
        <v>25</v>
      </c>
      <c r="K60" s="278" t="s">
        <v>11</v>
      </c>
      <c r="L60" s="278" t="s">
        <v>2</v>
      </c>
      <c r="M60" s="298" t="s">
        <v>856</v>
      </c>
      <c r="N60" s="270" t="s">
        <v>23</v>
      </c>
      <c r="O60" s="158" t="s">
        <v>517</v>
      </c>
      <c r="P60" s="158" t="s">
        <v>243</v>
      </c>
      <c r="Q60" s="270" t="s">
        <v>246</v>
      </c>
      <c r="R60" s="270" t="s">
        <v>185</v>
      </c>
      <c r="S60" s="150" t="s">
        <v>6</v>
      </c>
      <c r="T60" s="277" t="s">
        <v>680</v>
      </c>
      <c r="U60" s="273">
        <v>44301</v>
      </c>
      <c r="V60" s="274" t="s">
        <v>932</v>
      </c>
      <c r="W60" s="156">
        <v>100</v>
      </c>
      <c r="X60" s="156" t="s">
        <v>933</v>
      </c>
      <c r="Y60" s="156" t="s">
        <v>21</v>
      </c>
      <c r="Z60" s="276" t="s">
        <v>1020</v>
      </c>
      <c r="AA60" s="277" t="s">
        <v>21</v>
      </c>
      <c r="AB60" s="278">
        <v>3</v>
      </c>
      <c r="AC60" s="278">
        <v>3</v>
      </c>
      <c r="AD60" s="155" t="s">
        <v>6</v>
      </c>
      <c r="AE60" s="155" t="s">
        <v>3</v>
      </c>
      <c r="AF60" s="279" t="s">
        <v>365</v>
      </c>
    </row>
    <row r="61" spans="1:32" ht="393" x14ac:dyDescent="0.25">
      <c r="A61" s="151">
        <v>51</v>
      </c>
      <c r="B61" s="269" t="s">
        <v>337</v>
      </c>
      <c r="C61" s="269" t="s">
        <v>810</v>
      </c>
      <c r="D61" s="291" t="s">
        <v>231</v>
      </c>
      <c r="E61" s="270" t="s">
        <v>128</v>
      </c>
      <c r="F61" s="158" t="s">
        <v>234</v>
      </c>
      <c r="G61" s="158" t="s">
        <v>236</v>
      </c>
      <c r="H61" s="278">
        <v>4</v>
      </c>
      <c r="I61" s="278">
        <v>5</v>
      </c>
      <c r="J61" s="278">
        <v>20</v>
      </c>
      <c r="K61" s="278" t="s">
        <v>1</v>
      </c>
      <c r="L61" s="278" t="s">
        <v>2</v>
      </c>
      <c r="M61" s="298" t="s">
        <v>856</v>
      </c>
      <c r="N61" s="270" t="s">
        <v>0</v>
      </c>
      <c r="O61" s="158" t="s">
        <v>797</v>
      </c>
      <c r="P61" s="158" t="s">
        <v>244</v>
      </c>
      <c r="Q61" s="270" t="s">
        <v>247</v>
      </c>
      <c r="R61" s="270" t="s">
        <v>239</v>
      </c>
      <c r="S61" s="150" t="s">
        <v>8</v>
      </c>
      <c r="T61" s="277" t="s">
        <v>681</v>
      </c>
      <c r="U61" s="273">
        <v>44301</v>
      </c>
      <c r="V61" s="274" t="s">
        <v>934</v>
      </c>
      <c r="W61" s="156">
        <v>100</v>
      </c>
      <c r="X61" s="156" t="s">
        <v>935</v>
      </c>
      <c r="Y61" s="156" t="s">
        <v>21</v>
      </c>
      <c r="Z61" s="276" t="s">
        <v>1021</v>
      </c>
      <c r="AA61" s="277" t="s">
        <v>21</v>
      </c>
      <c r="AB61" s="278">
        <v>3</v>
      </c>
      <c r="AC61" s="278">
        <v>2</v>
      </c>
      <c r="AD61" s="155" t="s">
        <v>6</v>
      </c>
      <c r="AE61" s="155" t="s">
        <v>4</v>
      </c>
      <c r="AF61" s="279" t="s">
        <v>6</v>
      </c>
    </row>
    <row r="62" spans="1:32" ht="266.10000000000002" customHeight="1" x14ac:dyDescent="0.25">
      <c r="A62" s="151">
        <v>52</v>
      </c>
      <c r="B62" s="269" t="s">
        <v>337</v>
      </c>
      <c r="C62" s="269" t="s">
        <v>810</v>
      </c>
      <c r="D62" s="291" t="s">
        <v>418</v>
      </c>
      <c r="E62" s="270" t="s">
        <v>128</v>
      </c>
      <c r="F62" s="158" t="s">
        <v>487</v>
      </c>
      <c r="G62" s="158" t="s">
        <v>237</v>
      </c>
      <c r="H62" s="278">
        <v>5</v>
      </c>
      <c r="I62" s="278">
        <v>5</v>
      </c>
      <c r="J62" s="278">
        <v>25</v>
      </c>
      <c r="K62" s="278" t="s">
        <v>11</v>
      </c>
      <c r="L62" s="278" t="s">
        <v>2</v>
      </c>
      <c r="M62" s="298" t="s">
        <v>856</v>
      </c>
      <c r="N62" s="270" t="s">
        <v>23</v>
      </c>
      <c r="O62" s="158" t="s">
        <v>571</v>
      </c>
      <c r="P62" s="158" t="s">
        <v>570</v>
      </c>
      <c r="Q62" s="270" t="s">
        <v>248</v>
      </c>
      <c r="R62" s="270" t="s">
        <v>240</v>
      </c>
      <c r="S62" s="150" t="s">
        <v>7</v>
      </c>
      <c r="T62" s="277" t="s">
        <v>682</v>
      </c>
      <c r="U62" s="273">
        <v>44301</v>
      </c>
      <c r="V62" s="274" t="s">
        <v>936</v>
      </c>
      <c r="W62" s="156">
        <v>80</v>
      </c>
      <c r="X62" s="156" t="s">
        <v>937</v>
      </c>
      <c r="Y62" s="156" t="s">
        <v>21</v>
      </c>
      <c r="Z62" s="276" t="s">
        <v>1022</v>
      </c>
      <c r="AA62" s="305" t="s">
        <v>16</v>
      </c>
      <c r="AB62" s="278">
        <v>4</v>
      </c>
      <c r="AC62" s="278">
        <v>4</v>
      </c>
      <c r="AD62" s="155" t="s">
        <v>5</v>
      </c>
      <c r="AE62" s="155" t="s">
        <v>1</v>
      </c>
      <c r="AF62" s="279" t="s">
        <v>856</v>
      </c>
    </row>
    <row r="63" spans="1:32" ht="288.60000000000002" customHeight="1" x14ac:dyDescent="0.25">
      <c r="A63" s="151">
        <v>53</v>
      </c>
      <c r="B63" s="269" t="s">
        <v>337</v>
      </c>
      <c r="C63" s="269" t="s">
        <v>810</v>
      </c>
      <c r="D63" s="291" t="s">
        <v>232</v>
      </c>
      <c r="E63" s="281" t="s">
        <v>125</v>
      </c>
      <c r="F63" s="158" t="s">
        <v>488</v>
      </c>
      <c r="G63" s="158" t="s">
        <v>458</v>
      </c>
      <c r="H63" s="278">
        <v>2</v>
      </c>
      <c r="I63" s="278">
        <v>5</v>
      </c>
      <c r="J63" s="278">
        <v>10</v>
      </c>
      <c r="K63" s="278" t="s">
        <v>4</v>
      </c>
      <c r="L63" s="278" t="s">
        <v>2</v>
      </c>
      <c r="M63" s="298" t="s">
        <v>856</v>
      </c>
      <c r="N63" s="270" t="s">
        <v>23</v>
      </c>
      <c r="O63" s="158" t="s">
        <v>518</v>
      </c>
      <c r="P63" s="158" t="s">
        <v>245</v>
      </c>
      <c r="Q63" s="270" t="s">
        <v>249</v>
      </c>
      <c r="R63" s="270" t="s">
        <v>241</v>
      </c>
      <c r="S63" s="150" t="s">
        <v>6</v>
      </c>
      <c r="T63" s="277" t="s">
        <v>684</v>
      </c>
      <c r="U63" s="273">
        <v>44301</v>
      </c>
      <c r="V63" s="274" t="s">
        <v>938</v>
      </c>
      <c r="W63" s="156">
        <v>100</v>
      </c>
      <c r="X63" s="156" t="s">
        <v>939</v>
      </c>
      <c r="Y63" s="156" t="s">
        <v>21</v>
      </c>
      <c r="Z63" s="276" t="s">
        <v>1023</v>
      </c>
      <c r="AA63" s="277" t="s">
        <v>21</v>
      </c>
      <c r="AB63" s="278">
        <v>4</v>
      </c>
      <c r="AC63" s="278">
        <v>1</v>
      </c>
      <c r="AD63" s="155" t="s">
        <v>5</v>
      </c>
      <c r="AE63" s="155" t="s">
        <v>9</v>
      </c>
      <c r="AF63" s="279" t="s">
        <v>365</v>
      </c>
    </row>
    <row r="64" spans="1:32" ht="193.5" customHeight="1" x14ac:dyDescent="0.25">
      <c r="A64" s="151">
        <v>54</v>
      </c>
      <c r="B64" s="269" t="s">
        <v>337</v>
      </c>
      <c r="C64" s="269" t="s">
        <v>810</v>
      </c>
      <c r="D64" s="291" t="s">
        <v>572</v>
      </c>
      <c r="E64" s="281" t="s">
        <v>125</v>
      </c>
      <c r="F64" s="158" t="s">
        <v>866</v>
      </c>
      <c r="G64" s="158" t="s">
        <v>238</v>
      </c>
      <c r="H64" s="278">
        <v>2</v>
      </c>
      <c r="I64" s="278">
        <v>5</v>
      </c>
      <c r="J64" s="278">
        <v>10</v>
      </c>
      <c r="K64" s="278" t="s">
        <v>4</v>
      </c>
      <c r="L64" s="278" t="s">
        <v>2</v>
      </c>
      <c r="M64" s="298" t="s">
        <v>856</v>
      </c>
      <c r="N64" s="270" t="s">
        <v>0</v>
      </c>
      <c r="O64" s="158" t="s">
        <v>520</v>
      </c>
      <c r="P64" s="158" t="s">
        <v>519</v>
      </c>
      <c r="Q64" s="270" t="s">
        <v>250</v>
      </c>
      <c r="R64" s="270" t="s">
        <v>242</v>
      </c>
      <c r="S64" s="150" t="s">
        <v>7</v>
      </c>
      <c r="T64" s="277" t="s">
        <v>683</v>
      </c>
      <c r="U64" s="273">
        <v>44301</v>
      </c>
      <c r="V64" s="274" t="s">
        <v>940</v>
      </c>
      <c r="W64" s="156">
        <v>50</v>
      </c>
      <c r="X64" s="156">
        <v>0</v>
      </c>
      <c r="Y64" s="156" t="s">
        <v>21</v>
      </c>
      <c r="Z64" s="276" t="s">
        <v>1024</v>
      </c>
      <c r="AA64" s="277" t="s">
        <v>21</v>
      </c>
      <c r="AB64" s="278">
        <v>4</v>
      </c>
      <c r="AC64" s="278">
        <v>1</v>
      </c>
      <c r="AD64" s="155" t="s">
        <v>5</v>
      </c>
      <c r="AE64" s="155" t="s">
        <v>9</v>
      </c>
      <c r="AF64" s="279" t="s">
        <v>365</v>
      </c>
    </row>
    <row r="65" spans="1:32" ht="409.5" customHeight="1" x14ac:dyDescent="0.25">
      <c r="A65" s="151">
        <v>55</v>
      </c>
      <c r="B65" s="269" t="s">
        <v>336</v>
      </c>
      <c r="C65" s="269" t="s">
        <v>336</v>
      </c>
      <c r="D65" s="291" t="s">
        <v>843</v>
      </c>
      <c r="E65" s="270" t="s">
        <v>129</v>
      </c>
      <c r="F65" s="158" t="s">
        <v>489</v>
      </c>
      <c r="G65" s="158" t="s">
        <v>491</v>
      </c>
      <c r="H65" s="278">
        <v>5</v>
      </c>
      <c r="I65" s="278">
        <v>5</v>
      </c>
      <c r="J65" s="278">
        <v>25</v>
      </c>
      <c r="K65" s="278" t="s">
        <v>11</v>
      </c>
      <c r="L65" s="278" t="s">
        <v>2</v>
      </c>
      <c r="M65" s="298" t="s">
        <v>856</v>
      </c>
      <c r="N65" s="270" t="s">
        <v>0</v>
      </c>
      <c r="O65" s="158" t="s">
        <v>798</v>
      </c>
      <c r="P65" s="158" t="s">
        <v>521</v>
      </c>
      <c r="Q65" s="270" t="s">
        <v>259</v>
      </c>
      <c r="R65" s="270" t="s">
        <v>261</v>
      </c>
      <c r="S65" s="150" t="s">
        <v>8</v>
      </c>
      <c r="T65" s="306" t="s">
        <v>87</v>
      </c>
      <c r="U65" s="273" t="s">
        <v>941</v>
      </c>
      <c r="V65" s="302" t="s">
        <v>942</v>
      </c>
      <c r="W65" s="283">
        <v>1</v>
      </c>
      <c r="X65" s="280">
        <v>0.99870000000000003</v>
      </c>
      <c r="Y65" s="156" t="s">
        <v>21</v>
      </c>
      <c r="Z65" s="294" t="s">
        <v>1025</v>
      </c>
      <c r="AA65" s="277" t="s">
        <v>21</v>
      </c>
      <c r="AB65" s="278">
        <v>3</v>
      </c>
      <c r="AC65" s="278">
        <v>3</v>
      </c>
      <c r="AD65" s="155" t="s">
        <v>6</v>
      </c>
      <c r="AE65" s="155" t="s">
        <v>3</v>
      </c>
      <c r="AF65" s="279" t="s">
        <v>365</v>
      </c>
    </row>
    <row r="66" spans="1:32" ht="381" customHeight="1" x14ac:dyDescent="0.25">
      <c r="A66" s="151">
        <v>56</v>
      </c>
      <c r="B66" s="269" t="s">
        <v>336</v>
      </c>
      <c r="C66" s="269" t="s">
        <v>336</v>
      </c>
      <c r="D66" s="291" t="s">
        <v>235</v>
      </c>
      <c r="E66" s="270" t="s">
        <v>129</v>
      </c>
      <c r="F66" s="158" t="s">
        <v>773</v>
      </c>
      <c r="G66" s="158" t="s">
        <v>257</v>
      </c>
      <c r="H66" s="278">
        <v>5</v>
      </c>
      <c r="I66" s="278">
        <v>5</v>
      </c>
      <c r="J66" s="278">
        <v>25</v>
      </c>
      <c r="K66" s="278" t="s">
        <v>11</v>
      </c>
      <c r="L66" s="278" t="s">
        <v>2</v>
      </c>
      <c r="M66" s="298" t="s">
        <v>856</v>
      </c>
      <c r="N66" s="270" t="s">
        <v>96</v>
      </c>
      <c r="O66" s="158" t="s">
        <v>867</v>
      </c>
      <c r="P66" s="158" t="s">
        <v>522</v>
      </c>
      <c r="Q66" s="270" t="s">
        <v>260</v>
      </c>
      <c r="R66" s="270" t="s">
        <v>261</v>
      </c>
      <c r="S66" s="150" t="s">
        <v>6</v>
      </c>
      <c r="T66" s="306" t="s">
        <v>600</v>
      </c>
      <c r="U66" s="273" t="s">
        <v>941</v>
      </c>
      <c r="V66" s="302" t="s">
        <v>943</v>
      </c>
      <c r="W66" s="283">
        <v>1</v>
      </c>
      <c r="X66" s="283">
        <v>0.5</v>
      </c>
      <c r="Y66" s="156" t="s">
        <v>21</v>
      </c>
      <c r="Z66" s="276" t="s">
        <v>1026</v>
      </c>
      <c r="AA66" s="305" t="s">
        <v>16</v>
      </c>
      <c r="AB66" s="278">
        <v>3</v>
      </c>
      <c r="AC66" s="278">
        <v>3</v>
      </c>
      <c r="AD66" s="155" t="s">
        <v>6</v>
      </c>
      <c r="AE66" s="155" t="s">
        <v>3</v>
      </c>
      <c r="AF66" s="279" t="s">
        <v>365</v>
      </c>
    </row>
    <row r="67" spans="1:32" ht="264" customHeight="1" x14ac:dyDescent="0.25">
      <c r="A67" s="151">
        <v>57</v>
      </c>
      <c r="B67" s="269" t="s">
        <v>336</v>
      </c>
      <c r="C67" s="269" t="s">
        <v>336</v>
      </c>
      <c r="D67" s="291" t="s">
        <v>844</v>
      </c>
      <c r="E67" s="270" t="s">
        <v>124</v>
      </c>
      <c r="F67" s="158" t="s">
        <v>490</v>
      </c>
      <c r="G67" s="158" t="s">
        <v>459</v>
      </c>
      <c r="H67" s="278">
        <v>5</v>
      </c>
      <c r="I67" s="278">
        <v>5</v>
      </c>
      <c r="J67" s="278">
        <v>25</v>
      </c>
      <c r="K67" s="278" t="s">
        <v>11</v>
      </c>
      <c r="L67" s="278" t="s">
        <v>2</v>
      </c>
      <c r="M67" s="298" t="s">
        <v>856</v>
      </c>
      <c r="N67" s="270" t="s">
        <v>0</v>
      </c>
      <c r="O67" s="158" t="s">
        <v>525</v>
      </c>
      <c r="P67" s="158" t="s">
        <v>524</v>
      </c>
      <c r="Q67" s="270" t="s">
        <v>523</v>
      </c>
      <c r="R67" s="270" t="s">
        <v>261</v>
      </c>
      <c r="S67" s="150" t="s">
        <v>8</v>
      </c>
      <c r="T67" s="306" t="s">
        <v>594</v>
      </c>
      <c r="U67" s="273" t="s">
        <v>941</v>
      </c>
      <c r="V67" s="274" t="s">
        <v>944</v>
      </c>
      <c r="W67" s="283" t="s">
        <v>945</v>
      </c>
      <c r="X67" s="156" t="s">
        <v>946</v>
      </c>
      <c r="Y67" s="156" t="s">
        <v>21</v>
      </c>
      <c r="Z67" s="276" t="s">
        <v>1027</v>
      </c>
      <c r="AA67" s="277" t="s">
        <v>21</v>
      </c>
      <c r="AB67" s="278">
        <v>3</v>
      </c>
      <c r="AC67" s="278">
        <v>3</v>
      </c>
      <c r="AD67" s="155" t="s">
        <v>6</v>
      </c>
      <c r="AE67" s="155" t="s">
        <v>3</v>
      </c>
      <c r="AF67" s="279" t="s">
        <v>365</v>
      </c>
    </row>
    <row r="68" spans="1:32" ht="135.75" customHeight="1" x14ac:dyDescent="0.25">
      <c r="A68" s="151">
        <v>58</v>
      </c>
      <c r="B68" s="269" t="s">
        <v>336</v>
      </c>
      <c r="C68" s="269" t="s">
        <v>336</v>
      </c>
      <c r="D68" s="291" t="s">
        <v>419</v>
      </c>
      <c r="E68" s="270" t="s">
        <v>128</v>
      </c>
      <c r="F68" s="158" t="s">
        <v>256</v>
      </c>
      <c r="G68" s="158" t="s">
        <v>486</v>
      </c>
      <c r="H68" s="278">
        <v>4</v>
      </c>
      <c r="I68" s="278">
        <v>5</v>
      </c>
      <c r="J68" s="278">
        <v>20</v>
      </c>
      <c r="K68" s="278" t="s">
        <v>1</v>
      </c>
      <c r="L68" s="278" t="s">
        <v>2</v>
      </c>
      <c r="M68" s="298" t="s">
        <v>856</v>
      </c>
      <c r="N68" s="270" t="s">
        <v>0</v>
      </c>
      <c r="O68" s="158" t="s">
        <v>527</v>
      </c>
      <c r="P68" s="158" t="s">
        <v>526</v>
      </c>
      <c r="Q68" s="270" t="s">
        <v>523</v>
      </c>
      <c r="R68" s="270" t="s">
        <v>261</v>
      </c>
      <c r="S68" s="150" t="s">
        <v>7</v>
      </c>
      <c r="T68" s="306" t="s">
        <v>595</v>
      </c>
      <c r="U68" s="273" t="s">
        <v>941</v>
      </c>
      <c r="V68" s="274" t="s">
        <v>947</v>
      </c>
      <c r="W68" s="283">
        <v>1</v>
      </c>
      <c r="X68" s="307">
        <v>2.1999999999999999E-5</v>
      </c>
      <c r="Y68" s="156" t="s">
        <v>21</v>
      </c>
      <c r="Z68" s="276" t="s">
        <v>1028</v>
      </c>
      <c r="AA68" s="277" t="s">
        <v>21</v>
      </c>
      <c r="AB68" s="278">
        <v>3</v>
      </c>
      <c r="AC68" s="278">
        <v>2</v>
      </c>
      <c r="AD68" s="155" t="s">
        <v>6</v>
      </c>
      <c r="AE68" s="155" t="s">
        <v>4</v>
      </c>
      <c r="AF68" s="279" t="s">
        <v>6</v>
      </c>
    </row>
    <row r="69" spans="1:32" ht="195.6" customHeight="1" x14ac:dyDescent="0.25">
      <c r="A69" s="151">
        <v>59</v>
      </c>
      <c r="B69" s="269" t="s">
        <v>336</v>
      </c>
      <c r="C69" s="269" t="s">
        <v>336</v>
      </c>
      <c r="D69" s="291" t="s">
        <v>420</v>
      </c>
      <c r="E69" s="270" t="s">
        <v>128</v>
      </c>
      <c r="F69" s="158" t="s">
        <v>719</v>
      </c>
      <c r="G69" s="158" t="s">
        <v>258</v>
      </c>
      <c r="H69" s="278">
        <v>3</v>
      </c>
      <c r="I69" s="278">
        <v>5</v>
      </c>
      <c r="J69" s="278">
        <v>15</v>
      </c>
      <c r="K69" s="278" t="s">
        <v>3</v>
      </c>
      <c r="L69" s="278" t="s">
        <v>2</v>
      </c>
      <c r="M69" s="298" t="s">
        <v>856</v>
      </c>
      <c r="N69" s="270" t="s">
        <v>23</v>
      </c>
      <c r="O69" s="158" t="s">
        <v>529</v>
      </c>
      <c r="P69" s="158" t="s">
        <v>528</v>
      </c>
      <c r="Q69" s="270" t="s">
        <v>523</v>
      </c>
      <c r="R69" s="270" t="s">
        <v>261</v>
      </c>
      <c r="S69" s="150" t="s">
        <v>6</v>
      </c>
      <c r="T69" s="306" t="s">
        <v>596</v>
      </c>
      <c r="U69" s="273" t="s">
        <v>948</v>
      </c>
      <c r="V69" s="274" t="s">
        <v>949</v>
      </c>
      <c r="W69" s="283">
        <v>1</v>
      </c>
      <c r="X69" s="156" t="s">
        <v>950</v>
      </c>
      <c r="Y69" s="156" t="s">
        <v>21</v>
      </c>
      <c r="Z69" s="276" t="s">
        <v>1029</v>
      </c>
      <c r="AA69" s="277" t="s">
        <v>997</v>
      </c>
      <c r="AB69" s="278">
        <v>3</v>
      </c>
      <c r="AC69" s="278">
        <v>1</v>
      </c>
      <c r="AD69" s="155" t="s">
        <v>6</v>
      </c>
      <c r="AE69" s="155" t="s">
        <v>9</v>
      </c>
      <c r="AF69" s="279" t="s">
        <v>6</v>
      </c>
    </row>
    <row r="70" spans="1:32" ht="351.6" customHeight="1" x14ac:dyDescent="0.25">
      <c r="A70" s="151">
        <v>60</v>
      </c>
      <c r="B70" s="269" t="s">
        <v>262</v>
      </c>
      <c r="C70" s="297" t="s">
        <v>283</v>
      </c>
      <c r="D70" s="291" t="s">
        <v>264</v>
      </c>
      <c r="E70" s="281" t="s">
        <v>125</v>
      </c>
      <c r="F70" s="158" t="s">
        <v>460</v>
      </c>
      <c r="G70" s="158" t="s">
        <v>269</v>
      </c>
      <c r="H70" s="278">
        <v>5</v>
      </c>
      <c r="I70" s="278">
        <v>5</v>
      </c>
      <c r="J70" s="278">
        <v>25</v>
      </c>
      <c r="K70" s="278" t="s">
        <v>11</v>
      </c>
      <c r="L70" s="278" t="s">
        <v>2</v>
      </c>
      <c r="M70" s="298" t="s">
        <v>856</v>
      </c>
      <c r="N70" s="270" t="s">
        <v>23</v>
      </c>
      <c r="O70" s="158" t="s">
        <v>530</v>
      </c>
      <c r="P70" s="158" t="s">
        <v>276</v>
      </c>
      <c r="Q70" s="270" t="s">
        <v>275</v>
      </c>
      <c r="R70" s="270" t="s">
        <v>104</v>
      </c>
      <c r="S70" s="150" t="s">
        <v>7</v>
      </c>
      <c r="T70" s="277" t="s">
        <v>284</v>
      </c>
      <c r="U70" s="273">
        <v>44305</v>
      </c>
      <c r="V70" s="285" t="s">
        <v>951</v>
      </c>
      <c r="W70" s="283" t="s">
        <v>952</v>
      </c>
      <c r="X70" s="156" t="s">
        <v>953</v>
      </c>
      <c r="Y70" s="156" t="s">
        <v>962</v>
      </c>
      <c r="Z70" s="276" t="s">
        <v>1030</v>
      </c>
      <c r="AA70" s="278" t="s">
        <v>21</v>
      </c>
      <c r="AB70" s="278">
        <v>4</v>
      </c>
      <c r="AC70" s="278">
        <v>4</v>
      </c>
      <c r="AD70" s="155" t="s">
        <v>5</v>
      </c>
      <c r="AE70" s="155" t="s">
        <v>1</v>
      </c>
      <c r="AF70" s="279" t="s">
        <v>856</v>
      </c>
    </row>
    <row r="71" spans="1:32" ht="291.60000000000002" customHeight="1" x14ac:dyDescent="0.25">
      <c r="A71" s="151">
        <v>61</v>
      </c>
      <c r="B71" s="269" t="s">
        <v>262</v>
      </c>
      <c r="C71" s="297" t="s">
        <v>283</v>
      </c>
      <c r="D71" s="291" t="s">
        <v>265</v>
      </c>
      <c r="E71" s="270" t="s">
        <v>130</v>
      </c>
      <c r="F71" s="158" t="s">
        <v>461</v>
      </c>
      <c r="G71" s="158" t="s">
        <v>271</v>
      </c>
      <c r="H71" s="278">
        <v>5</v>
      </c>
      <c r="I71" s="278">
        <v>4</v>
      </c>
      <c r="J71" s="278">
        <v>20</v>
      </c>
      <c r="K71" s="278" t="s">
        <v>11</v>
      </c>
      <c r="L71" s="278" t="s">
        <v>5</v>
      </c>
      <c r="M71" s="298" t="s">
        <v>856</v>
      </c>
      <c r="N71" s="270" t="s">
        <v>0</v>
      </c>
      <c r="O71" s="158" t="s">
        <v>799</v>
      </c>
      <c r="P71" s="158" t="s">
        <v>712</v>
      </c>
      <c r="Q71" s="270" t="s">
        <v>714</v>
      </c>
      <c r="R71" s="270" t="s">
        <v>713</v>
      </c>
      <c r="S71" s="150" t="s">
        <v>6</v>
      </c>
      <c r="T71" s="277" t="s">
        <v>285</v>
      </c>
      <c r="U71" s="273">
        <v>44305</v>
      </c>
      <c r="V71" s="274" t="s">
        <v>954</v>
      </c>
      <c r="W71" s="283">
        <v>0.99</v>
      </c>
      <c r="X71" s="308" t="s">
        <v>955</v>
      </c>
      <c r="Y71" s="156" t="s">
        <v>21</v>
      </c>
      <c r="Z71" s="276" t="s">
        <v>1031</v>
      </c>
      <c r="AA71" s="278" t="s">
        <v>21</v>
      </c>
      <c r="AB71" s="278">
        <v>3</v>
      </c>
      <c r="AC71" s="278">
        <v>3</v>
      </c>
      <c r="AD71" s="155" t="s">
        <v>6</v>
      </c>
      <c r="AE71" s="155" t="s">
        <v>3</v>
      </c>
      <c r="AF71" s="279" t="s">
        <v>365</v>
      </c>
    </row>
    <row r="72" spans="1:32" ht="409.5" x14ac:dyDescent="0.25">
      <c r="A72" s="151">
        <v>62</v>
      </c>
      <c r="B72" s="269" t="s">
        <v>262</v>
      </c>
      <c r="C72" s="297" t="s">
        <v>283</v>
      </c>
      <c r="D72" s="291" t="s">
        <v>266</v>
      </c>
      <c r="E72" s="270" t="s">
        <v>126</v>
      </c>
      <c r="F72" s="158" t="s">
        <v>462</v>
      </c>
      <c r="G72" s="158" t="s">
        <v>271</v>
      </c>
      <c r="H72" s="278">
        <v>5</v>
      </c>
      <c r="I72" s="278">
        <v>4</v>
      </c>
      <c r="J72" s="278">
        <v>20</v>
      </c>
      <c r="K72" s="278" t="s">
        <v>11</v>
      </c>
      <c r="L72" s="278" t="s">
        <v>5</v>
      </c>
      <c r="M72" s="298" t="s">
        <v>856</v>
      </c>
      <c r="N72" s="270" t="s">
        <v>23</v>
      </c>
      <c r="O72" s="158" t="s">
        <v>280</v>
      </c>
      <c r="P72" s="158" t="s">
        <v>279</v>
      </c>
      <c r="Q72" s="270" t="s">
        <v>277</v>
      </c>
      <c r="R72" s="270" t="s">
        <v>278</v>
      </c>
      <c r="S72" s="150" t="s">
        <v>8</v>
      </c>
      <c r="T72" s="301" t="s">
        <v>286</v>
      </c>
      <c r="U72" s="273">
        <v>44305</v>
      </c>
      <c r="V72" s="309" t="s">
        <v>956</v>
      </c>
      <c r="W72" s="283">
        <v>0.99</v>
      </c>
      <c r="X72" s="156" t="s">
        <v>957</v>
      </c>
      <c r="Y72" s="156" t="s">
        <v>16</v>
      </c>
      <c r="Z72" s="276" t="s">
        <v>1032</v>
      </c>
      <c r="AA72" s="310" t="s">
        <v>16</v>
      </c>
      <c r="AB72" s="150">
        <v>3</v>
      </c>
      <c r="AC72" s="150">
        <v>4</v>
      </c>
      <c r="AD72" s="155" t="s">
        <v>6</v>
      </c>
      <c r="AE72" s="155" t="s">
        <v>1</v>
      </c>
      <c r="AF72" s="279" t="s">
        <v>365</v>
      </c>
    </row>
    <row r="73" spans="1:32" ht="200.25" customHeight="1" x14ac:dyDescent="0.25">
      <c r="A73" s="151">
        <v>63</v>
      </c>
      <c r="B73" s="269" t="s">
        <v>262</v>
      </c>
      <c r="C73" s="297" t="s">
        <v>283</v>
      </c>
      <c r="D73" s="291" t="s">
        <v>267</v>
      </c>
      <c r="E73" s="270" t="s">
        <v>53</v>
      </c>
      <c r="F73" s="158" t="s">
        <v>463</v>
      </c>
      <c r="G73" s="158" t="s">
        <v>274</v>
      </c>
      <c r="H73" s="278">
        <v>5</v>
      </c>
      <c r="I73" s="278">
        <v>4</v>
      </c>
      <c r="J73" s="278">
        <v>20</v>
      </c>
      <c r="K73" s="278" t="s">
        <v>11</v>
      </c>
      <c r="L73" s="278" t="s">
        <v>5</v>
      </c>
      <c r="M73" s="298" t="s">
        <v>856</v>
      </c>
      <c r="N73" s="270" t="s">
        <v>0</v>
      </c>
      <c r="O73" s="158" t="s">
        <v>282</v>
      </c>
      <c r="P73" s="158" t="s">
        <v>715</v>
      </c>
      <c r="Q73" s="270" t="s">
        <v>277</v>
      </c>
      <c r="R73" s="270" t="s">
        <v>281</v>
      </c>
      <c r="S73" s="150" t="s">
        <v>6</v>
      </c>
      <c r="T73" s="302" t="s">
        <v>287</v>
      </c>
      <c r="U73" s="154">
        <v>44305</v>
      </c>
      <c r="V73" s="158" t="s">
        <v>958</v>
      </c>
      <c r="W73" s="152">
        <v>0</v>
      </c>
      <c r="X73" s="150" t="s">
        <v>959</v>
      </c>
      <c r="Y73" s="150" t="s">
        <v>21</v>
      </c>
      <c r="Z73" s="272" t="s">
        <v>1033</v>
      </c>
      <c r="AA73" s="278" t="s">
        <v>21</v>
      </c>
      <c r="AB73" s="150">
        <v>3</v>
      </c>
      <c r="AC73" s="150">
        <v>3</v>
      </c>
      <c r="AD73" s="155" t="s">
        <v>6</v>
      </c>
      <c r="AE73" s="155" t="s">
        <v>3</v>
      </c>
      <c r="AF73" s="279" t="s">
        <v>365</v>
      </c>
    </row>
    <row r="74" spans="1:32" ht="409.5" customHeight="1" x14ac:dyDescent="0.25">
      <c r="A74" s="151">
        <v>64</v>
      </c>
      <c r="B74" s="269" t="s">
        <v>262</v>
      </c>
      <c r="C74" s="297" t="s">
        <v>283</v>
      </c>
      <c r="D74" s="291" t="s">
        <v>716</v>
      </c>
      <c r="E74" s="270" t="s">
        <v>130</v>
      </c>
      <c r="F74" s="158" t="s">
        <v>717</v>
      </c>
      <c r="G74" s="158" t="s">
        <v>710</v>
      </c>
      <c r="H74" s="278">
        <v>4</v>
      </c>
      <c r="I74" s="278">
        <v>4</v>
      </c>
      <c r="J74" s="278">
        <v>16</v>
      </c>
      <c r="K74" s="278" t="s">
        <v>1</v>
      </c>
      <c r="L74" s="278" t="s">
        <v>5</v>
      </c>
      <c r="M74" s="298" t="s">
        <v>856</v>
      </c>
      <c r="N74" s="270" t="s">
        <v>0</v>
      </c>
      <c r="O74" s="158" t="s">
        <v>802</v>
      </c>
      <c r="P74" s="158" t="s">
        <v>801</v>
      </c>
      <c r="Q74" s="270" t="s">
        <v>800</v>
      </c>
      <c r="R74" s="270" t="s">
        <v>718</v>
      </c>
      <c r="S74" s="150" t="s">
        <v>6</v>
      </c>
      <c r="T74" s="302" t="s">
        <v>711</v>
      </c>
      <c r="U74" s="154">
        <v>44305</v>
      </c>
      <c r="V74" s="158" t="s">
        <v>960</v>
      </c>
      <c r="W74" s="150">
        <v>100</v>
      </c>
      <c r="X74" s="150" t="s">
        <v>961</v>
      </c>
      <c r="Y74" s="150" t="s">
        <v>21</v>
      </c>
      <c r="Z74" s="272" t="s">
        <v>1034</v>
      </c>
      <c r="AA74" s="277" t="s">
        <v>997</v>
      </c>
      <c r="AB74" s="150">
        <v>3</v>
      </c>
      <c r="AC74" s="150">
        <v>2</v>
      </c>
      <c r="AD74" s="155" t="s">
        <v>6</v>
      </c>
      <c r="AE74" s="155" t="s">
        <v>4</v>
      </c>
      <c r="AF74" s="279" t="s">
        <v>6</v>
      </c>
    </row>
    <row r="75" spans="1:32" ht="256.5" x14ac:dyDescent="0.25">
      <c r="A75" s="151">
        <v>65</v>
      </c>
      <c r="B75" s="269" t="s">
        <v>263</v>
      </c>
      <c r="C75" s="297" t="s">
        <v>295</v>
      </c>
      <c r="D75" s="291" t="s">
        <v>421</v>
      </c>
      <c r="E75" s="300" t="s">
        <v>124</v>
      </c>
      <c r="F75" s="158" t="s">
        <v>464</v>
      </c>
      <c r="G75" s="158" t="s">
        <v>465</v>
      </c>
      <c r="H75" s="278">
        <v>4</v>
      </c>
      <c r="I75" s="278">
        <v>5</v>
      </c>
      <c r="J75" s="278">
        <v>20</v>
      </c>
      <c r="K75" s="278" t="s">
        <v>1</v>
      </c>
      <c r="L75" s="278" t="s">
        <v>2</v>
      </c>
      <c r="M75" s="298" t="s">
        <v>856</v>
      </c>
      <c r="N75" s="270" t="s">
        <v>0</v>
      </c>
      <c r="O75" s="158" t="s">
        <v>532</v>
      </c>
      <c r="P75" s="158" t="s">
        <v>289</v>
      </c>
      <c r="Q75" s="270" t="s">
        <v>531</v>
      </c>
      <c r="R75" s="270" t="s">
        <v>288</v>
      </c>
      <c r="S75" s="150" t="s">
        <v>8</v>
      </c>
      <c r="T75" s="302" t="s">
        <v>597</v>
      </c>
      <c r="U75" s="273" t="s">
        <v>963</v>
      </c>
      <c r="V75" s="273" t="s">
        <v>963</v>
      </c>
      <c r="W75" s="273" t="s">
        <v>963</v>
      </c>
      <c r="X75" s="273" t="s">
        <v>963</v>
      </c>
      <c r="Y75" s="273" t="s">
        <v>963</v>
      </c>
      <c r="Z75" s="295" t="s">
        <v>963</v>
      </c>
      <c r="AA75" s="273" t="s">
        <v>963</v>
      </c>
      <c r="AB75" s="273" t="s">
        <v>963</v>
      </c>
      <c r="AC75" s="273" t="s">
        <v>963</v>
      </c>
      <c r="AD75" s="273" t="s">
        <v>963</v>
      </c>
      <c r="AE75" s="273" t="s">
        <v>963</v>
      </c>
      <c r="AF75" s="273" t="s">
        <v>963</v>
      </c>
    </row>
    <row r="76" spans="1:32" ht="408" x14ac:dyDescent="0.25">
      <c r="A76" s="151">
        <v>66</v>
      </c>
      <c r="B76" s="269" t="s">
        <v>263</v>
      </c>
      <c r="C76" s="297" t="s">
        <v>295</v>
      </c>
      <c r="D76" s="291" t="s">
        <v>422</v>
      </c>
      <c r="E76" s="270" t="s">
        <v>129</v>
      </c>
      <c r="F76" s="158" t="s">
        <v>485</v>
      </c>
      <c r="G76" s="158" t="s">
        <v>466</v>
      </c>
      <c r="H76" s="278">
        <v>5</v>
      </c>
      <c r="I76" s="278">
        <v>5</v>
      </c>
      <c r="J76" s="278">
        <v>25</v>
      </c>
      <c r="K76" s="278" t="s">
        <v>11</v>
      </c>
      <c r="L76" s="278" t="s">
        <v>2</v>
      </c>
      <c r="M76" s="298" t="s">
        <v>856</v>
      </c>
      <c r="N76" s="270" t="s">
        <v>0</v>
      </c>
      <c r="O76" s="158" t="s">
        <v>535</v>
      </c>
      <c r="P76" s="158" t="s">
        <v>534</v>
      </c>
      <c r="Q76" s="270" t="s">
        <v>533</v>
      </c>
      <c r="R76" s="270" t="s">
        <v>290</v>
      </c>
      <c r="S76" s="150" t="s">
        <v>7</v>
      </c>
      <c r="T76" s="301" t="s">
        <v>296</v>
      </c>
      <c r="U76" s="273" t="s">
        <v>963</v>
      </c>
      <c r="V76" s="273" t="s">
        <v>963</v>
      </c>
      <c r="W76" s="273" t="s">
        <v>963</v>
      </c>
      <c r="X76" s="273" t="s">
        <v>963</v>
      </c>
      <c r="Y76" s="273" t="s">
        <v>963</v>
      </c>
      <c r="Z76" s="295" t="s">
        <v>963</v>
      </c>
      <c r="AA76" s="273" t="s">
        <v>963</v>
      </c>
      <c r="AB76" s="273" t="s">
        <v>963</v>
      </c>
      <c r="AC76" s="273" t="s">
        <v>963</v>
      </c>
      <c r="AD76" s="273" t="s">
        <v>963</v>
      </c>
      <c r="AE76" s="273" t="s">
        <v>963</v>
      </c>
      <c r="AF76" s="273" t="s">
        <v>963</v>
      </c>
    </row>
    <row r="77" spans="1:32" ht="256.5" x14ac:dyDescent="0.25">
      <c r="A77" s="151">
        <v>67</v>
      </c>
      <c r="B77" s="269" t="s">
        <v>263</v>
      </c>
      <c r="C77" s="297" t="s">
        <v>295</v>
      </c>
      <c r="D77" s="291" t="s">
        <v>423</v>
      </c>
      <c r="E77" s="270" t="s">
        <v>128</v>
      </c>
      <c r="F77" s="158" t="s">
        <v>467</v>
      </c>
      <c r="G77" s="158" t="s">
        <v>484</v>
      </c>
      <c r="H77" s="278">
        <v>5</v>
      </c>
      <c r="I77" s="278">
        <v>5</v>
      </c>
      <c r="J77" s="278">
        <v>25</v>
      </c>
      <c r="K77" s="278" t="s">
        <v>11</v>
      </c>
      <c r="L77" s="278" t="s">
        <v>2</v>
      </c>
      <c r="M77" s="298" t="s">
        <v>856</v>
      </c>
      <c r="N77" s="270" t="s">
        <v>0</v>
      </c>
      <c r="O77" s="158" t="s">
        <v>293</v>
      </c>
      <c r="P77" s="158" t="s">
        <v>536</v>
      </c>
      <c r="Q77" s="270" t="s">
        <v>291</v>
      </c>
      <c r="R77" s="270" t="s">
        <v>292</v>
      </c>
      <c r="S77" s="150" t="s">
        <v>6</v>
      </c>
      <c r="T77" s="277" t="s">
        <v>297</v>
      </c>
      <c r="U77" s="273" t="s">
        <v>963</v>
      </c>
      <c r="V77" s="273" t="s">
        <v>963</v>
      </c>
      <c r="W77" s="273" t="s">
        <v>963</v>
      </c>
      <c r="X77" s="273" t="s">
        <v>963</v>
      </c>
      <c r="Y77" s="273" t="s">
        <v>963</v>
      </c>
      <c r="Z77" s="295" t="s">
        <v>963</v>
      </c>
      <c r="AA77" s="273" t="s">
        <v>963</v>
      </c>
      <c r="AB77" s="273" t="s">
        <v>963</v>
      </c>
      <c r="AC77" s="273" t="s">
        <v>963</v>
      </c>
      <c r="AD77" s="273" t="s">
        <v>963</v>
      </c>
      <c r="AE77" s="273" t="s">
        <v>963</v>
      </c>
      <c r="AF77" s="273" t="s">
        <v>963</v>
      </c>
    </row>
    <row r="78" spans="1:32" ht="256.5" x14ac:dyDescent="0.25">
      <c r="A78" s="151">
        <v>68</v>
      </c>
      <c r="B78" s="269" t="s">
        <v>263</v>
      </c>
      <c r="C78" s="297" t="s">
        <v>295</v>
      </c>
      <c r="D78" s="291" t="s">
        <v>483</v>
      </c>
      <c r="E78" s="311" t="s">
        <v>125</v>
      </c>
      <c r="F78" s="158" t="s">
        <v>468</v>
      </c>
      <c r="G78" s="158" t="s">
        <v>469</v>
      </c>
      <c r="H78" s="278">
        <v>1</v>
      </c>
      <c r="I78" s="278">
        <v>5</v>
      </c>
      <c r="J78" s="278">
        <v>5</v>
      </c>
      <c r="K78" s="278" t="s">
        <v>9</v>
      </c>
      <c r="L78" s="278" t="s">
        <v>2</v>
      </c>
      <c r="M78" s="298" t="s">
        <v>856</v>
      </c>
      <c r="N78" s="270" t="s">
        <v>23</v>
      </c>
      <c r="O78" s="158" t="s">
        <v>539</v>
      </c>
      <c r="P78" s="158" t="s">
        <v>538</v>
      </c>
      <c r="Q78" s="270" t="s">
        <v>537</v>
      </c>
      <c r="R78" s="270" t="s">
        <v>294</v>
      </c>
      <c r="S78" s="150" t="s">
        <v>7</v>
      </c>
      <c r="T78" s="277" t="s">
        <v>598</v>
      </c>
      <c r="U78" s="273" t="s">
        <v>963</v>
      </c>
      <c r="V78" s="273" t="s">
        <v>963</v>
      </c>
      <c r="W78" s="273" t="s">
        <v>963</v>
      </c>
      <c r="X78" s="273" t="s">
        <v>963</v>
      </c>
      <c r="Y78" s="273" t="s">
        <v>963</v>
      </c>
      <c r="Z78" s="295" t="s">
        <v>963</v>
      </c>
      <c r="AA78" s="273" t="s">
        <v>963</v>
      </c>
      <c r="AB78" s="273" t="s">
        <v>963</v>
      </c>
      <c r="AC78" s="273" t="s">
        <v>963</v>
      </c>
      <c r="AD78" s="273" t="s">
        <v>963</v>
      </c>
      <c r="AE78" s="273" t="s">
        <v>963</v>
      </c>
      <c r="AF78" s="273" t="s">
        <v>963</v>
      </c>
    </row>
    <row r="79" spans="1:32" ht="409.5" x14ac:dyDescent="0.25">
      <c r="A79" s="151">
        <v>69</v>
      </c>
      <c r="B79" s="269" t="s">
        <v>298</v>
      </c>
      <c r="C79" s="269" t="s">
        <v>340</v>
      </c>
      <c r="D79" s="291" t="s">
        <v>304</v>
      </c>
      <c r="E79" s="270" t="s">
        <v>127</v>
      </c>
      <c r="F79" s="158" t="s">
        <v>470</v>
      </c>
      <c r="G79" s="158" t="s">
        <v>313</v>
      </c>
      <c r="H79" s="278">
        <v>3</v>
      </c>
      <c r="I79" s="278">
        <v>4</v>
      </c>
      <c r="J79" s="278">
        <v>12</v>
      </c>
      <c r="K79" s="278" t="s">
        <v>3</v>
      </c>
      <c r="L79" s="278" t="s">
        <v>5</v>
      </c>
      <c r="M79" s="298" t="s">
        <v>856</v>
      </c>
      <c r="N79" s="270" t="s">
        <v>0</v>
      </c>
      <c r="O79" s="158" t="s">
        <v>555</v>
      </c>
      <c r="P79" s="158" t="s">
        <v>327</v>
      </c>
      <c r="Q79" s="270" t="s">
        <v>554</v>
      </c>
      <c r="R79" s="270" t="s">
        <v>294</v>
      </c>
      <c r="S79" s="150" t="s">
        <v>6</v>
      </c>
      <c r="T79" s="301" t="s">
        <v>599</v>
      </c>
      <c r="U79" s="154">
        <v>44286</v>
      </c>
      <c r="V79" s="151" t="s">
        <v>1061</v>
      </c>
      <c r="W79" s="152">
        <v>1</v>
      </c>
      <c r="X79" s="153">
        <v>1</v>
      </c>
      <c r="Y79" s="150" t="s">
        <v>21</v>
      </c>
      <c r="Z79" s="312" t="s">
        <v>1072</v>
      </c>
      <c r="AA79" s="150" t="s">
        <v>21</v>
      </c>
      <c r="AB79" s="313">
        <v>3</v>
      </c>
      <c r="AC79" s="313">
        <v>2</v>
      </c>
      <c r="AD79" s="155" t="s">
        <v>6</v>
      </c>
      <c r="AE79" s="155" t="s">
        <v>4</v>
      </c>
      <c r="AF79" s="279" t="s">
        <v>6</v>
      </c>
    </row>
    <row r="80" spans="1:32" ht="409.5" x14ac:dyDescent="0.25">
      <c r="A80" s="151">
        <v>70</v>
      </c>
      <c r="B80" s="269" t="s">
        <v>298</v>
      </c>
      <c r="C80" s="269" t="s">
        <v>340</v>
      </c>
      <c r="D80" s="291" t="s">
        <v>305</v>
      </c>
      <c r="E80" s="270" t="s">
        <v>129</v>
      </c>
      <c r="F80" s="158" t="s">
        <v>308</v>
      </c>
      <c r="G80" s="158" t="s">
        <v>471</v>
      </c>
      <c r="H80" s="278">
        <v>2</v>
      </c>
      <c r="I80" s="278">
        <v>4</v>
      </c>
      <c r="J80" s="278">
        <v>8</v>
      </c>
      <c r="K80" s="278" t="s">
        <v>4</v>
      </c>
      <c r="L80" s="278" t="s">
        <v>5</v>
      </c>
      <c r="M80" s="298" t="s">
        <v>365</v>
      </c>
      <c r="N80" s="270" t="s">
        <v>23</v>
      </c>
      <c r="O80" s="158" t="s">
        <v>557</v>
      </c>
      <c r="P80" s="158" t="s">
        <v>556</v>
      </c>
      <c r="Q80" s="270" t="s">
        <v>554</v>
      </c>
      <c r="R80" s="270" t="s">
        <v>294</v>
      </c>
      <c r="S80" s="270" t="s">
        <v>7</v>
      </c>
      <c r="T80" s="301" t="s">
        <v>622</v>
      </c>
      <c r="U80" s="154">
        <v>44286</v>
      </c>
      <c r="V80" s="156" t="s">
        <v>1062</v>
      </c>
      <c r="W80" s="150" t="s">
        <v>1063</v>
      </c>
      <c r="X80" s="152">
        <v>0</v>
      </c>
      <c r="Y80" s="150" t="s">
        <v>21</v>
      </c>
      <c r="Z80" s="312" t="s">
        <v>1073</v>
      </c>
      <c r="AA80" s="277" t="s">
        <v>21</v>
      </c>
      <c r="AB80" s="313">
        <v>3</v>
      </c>
      <c r="AC80" s="313">
        <v>1</v>
      </c>
      <c r="AD80" s="155" t="s">
        <v>6</v>
      </c>
      <c r="AE80" s="155" t="s">
        <v>9</v>
      </c>
      <c r="AF80" s="279" t="s">
        <v>6</v>
      </c>
    </row>
    <row r="81" spans="1:32" ht="409.5" x14ac:dyDescent="0.25">
      <c r="A81" s="151">
        <v>71</v>
      </c>
      <c r="B81" s="269" t="s">
        <v>298</v>
      </c>
      <c r="C81" s="269" t="s">
        <v>340</v>
      </c>
      <c r="D81" s="291" t="s">
        <v>851</v>
      </c>
      <c r="E81" s="281" t="s">
        <v>125</v>
      </c>
      <c r="F81" s="158" t="s">
        <v>309</v>
      </c>
      <c r="G81" s="158" t="s">
        <v>314</v>
      </c>
      <c r="H81" s="278">
        <v>4</v>
      </c>
      <c r="I81" s="278">
        <v>4</v>
      </c>
      <c r="J81" s="278">
        <v>16</v>
      </c>
      <c r="K81" s="278" t="s">
        <v>1</v>
      </c>
      <c r="L81" s="278" t="s">
        <v>5</v>
      </c>
      <c r="M81" s="298" t="s">
        <v>856</v>
      </c>
      <c r="N81" s="270" t="s">
        <v>23</v>
      </c>
      <c r="O81" s="158" t="s">
        <v>616</v>
      </c>
      <c r="P81" s="158" t="s">
        <v>328</v>
      </c>
      <c r="Q81" s="270" t="s">
        <v>333</v>
      </c>
      <c r="R81" s="270" t="s">
        <v>294</v>
      </c>
      <c r="S81" s="150" t="s">
        <v>6</v>
      </c>
      <c r="T81" s="301" t="s">
        <v>344</v>
      </c>
      <c r="U81" s="154">
        <v>44286</v>
      </c>
      <c r="V81" s="151" t="s">
        <v>1064</v>
      </c>
      <c r="W81" s="157">
        <v>1</v>
      </c>
      <c r="X81" s="153">
        <v>1</v>
      </c>
      <c r="Y81" s="150" t="s">
        <v>21</v>
      </c>
      <c r="Z81" s="312" t="s">
        <v>1074</v>
      </c>
      <c r="AA81" s="277" t="s">
        <v>21</v>
      </c>
      <c r="AB81" s="313">
        <v>3</v>
      </c>
      <c r="AC81" s="313">
        <v>2</v>
      </c>
      <c r="AD81" s="155" t="s">
        <v>6</v>
      </c>
      <c r="AE81" s="155" t="s">
        <v>4</v>
      </c>
      <c r="AF81" s="279" t="s">
        <v>6</v>
      </c>
    </row>
    <row r="82" spans="1:32" ht="243.75" x14ac:dyDescent="0.25">
      <c r="A82" s="151">
        <v>72</v>
      </c>
      <c r="B82" s="269" t="s">
        <v>298</v>
      </c>
      <c r="C82" s="269" t="s">
        <v>341</v>
      </c>
      <c r="D82" s="291" t="s">
        <v>306</v>
      </c>
      <c r="E82" s="270" t="s">
        <v>127</v>
      </c>
      <c r="F82" s="158" t="s">
        <v>472</v>
      </c>
      <c r="G82" s="158" t="s">
        <v>315</v>
      </c>
      <c r="H82" s="278">
        <v>4</v>
      </c>
      <c r="I82" s="278">
        <v>5</v>
      </c>
      <c r="J82" s="278">
        <v>20</v>
      </c>
      <c r="K82" s="278" t="s">
        <v>1</v>
      </c>
      <c r="L82" s="278" t="s">
        <v>2</v>
      </c>
      <c r="M82" s="298" t="s">
        <v>856</v>
      </c>
      <c r="N82" s="270" t="s">
        <v>23</v>
      </c>
      <c r="O82" s="158" t="s">
        <v>559</v>
      </c>
      <c r="P82" s="158" t="s">
        <v>329</v>
      </c>
      <c r="Q82" s="270" t="s">
        <v>558</v>
      </c>
      <c r="R82" s="270" t="s">
        <v>294</v>
      </c>
      <c r="S82" s="150" t="s">
        <v>8</v>
      </c>
      <c r="T82" s="301" t="s">
        <v>345</v>
      </c>
      <c r="U82" s="154">
        <v>44286</v>
      </c>
      <c r="V82" s="158" t="s">
        <v>1065</v>
      </c>
      <c r="W82" s="153">
        <v>1</v>
      </c>
      <c r="X82" s="159">
        <v>1</v>
      </c>
      <c r="Y82" s="150" t="s">
        <v>21</v>
      </c>
      <c r="Z82" s="312" t="s">
        <v>1075</v>
      </c>
      <c r="AA82" s="277" t="s">
        <v>21</v>
      </c>
      <c r="AB82" s="313">
        <v>3</v>
      </c>
      <c r="AC82" s="313">
        <v>2</v>
      </c>
      <c r="AD82" s="155" t="s">
        <v>6</v>
      </c>
      <c r="AE82" s="155" t="s">
        <v>4</v>
      </c>
      <c r="AF82" s="279" t="s">
        <v>6</v>
      </c>
    </row>
    <row r="83" spans="1:32" ht="218.45" customHeight="1" x14ac:dyDescent="0.25">
      <c r="A83" s="151">
        <v>73</v>
      </c>
      <c r="B83" s="269" t="s">
        <v>298</v>
      </c>
      <c r="C83" s="269" t="s">
        <v>341</v>
      </c>
      <c r="D83" s="291" t="s">
        <v>307</v>
      </c>
      <c r="E83" s="300" t="s">
        <v>126</v>
      </c>
      <c r="F83" s="158" t="s">
        <v>310</v>
      </c>
      <c r="G83" s="158" t="s">
        <v>473</v>
      </c>
      <c r="H83" s="278">
        <v>4</v>
      </c>
      <c r="I83" s="278">
        <v>5</v>
      </c>
      <c r="J83" s="278">
        <v>20</v>
      </c>
      <c r="K83" s="278" t="s">
        <v>1</v>
      </c>
      <c r="L83" s="278" t="s">
        <v>2</v>
      </c>
      <c r="M83" s="298" t="s">
        <v>856</v>
      </c>
      <c r="N83" s="270" t="s">
        <v>23</v>
      </c>
      <c r="O83" s="158" t="s">
        <v>615</v>
      </c>
      <c r="P83" s="158" t="s">
        <v>330</v>
      </c>
      <c r="Q83" s="270" t="s">
        <v>334</v>
      </c>
      <c r="R83" s="270" t="s">
        <v>294</v>
      </c>
      <c r="S83" s="150" t="s">
        <v>7</v>
      </c>
      <c r="T83" s="301" t="s">
        <v>346</v>
      </c>
      <c r="U83" s="150" t="s">
        <v>1066</v>
      </c>
      <c r="V83" s="158" t="s">
        <v>1067</v>
      </c>
      <c r="W83" s="153">
        <v>1</v>
      </c>
      <c r="X83" s="153">
        <v>1</v>
      </c>
      <c r="Y83" s="150" t="s">
        <v>21</v>
      </c>
      <c r="Z83" s="312" t="s">
        <v>1075</v>
      </c>
      <c r="AA83" s="277" t="s">
        <v>21</v>
      </c>
      <c r="AB83" s="313">
        <v>3</v>
      </c>
      <c r="AC83" s="313">
        <v>2</v>
      </c>
      <c r="AD83" s="155" t="s">
        <v>6</v>
      </c>
      <c r="AE83" s="155" t="s">
        <v>4</v>
      </c>
      <c r="AF83" s="279" t="s">
        <v>6</v>
      </c>
    </row>
    <row r="84" spans="1:32" ht="162.75" customHeight="1" x14ac:dyDescent="0.25">
      <c r="A84" s="151">
        <v>74</v>
      </c>
      <c r="B84" s="269" t="s">
        <v>298</v>
      </c>
      <c r="C84" s="269" t="s">
        <v>341</v>
      </c>
      <c r="D84" s="291" t="s">
        <v>424</v>
      </c>
      <c r="E84" s="270" t="s">
        <v>127</v>
      </c>
      <c r="F84" s="158" t="s">
        <v>474</v>
      </c>
      <c r="G84" s="158" t="s">
        <v>475</v>
      </c>
      <c r="H84" s="278">
        <v>4</v>
      </c>
      <c r="I84" s="278">
        <v>5</v>
      </c>
      <c r="J84" s="278">
        <v>20</v>
      </c>
      <c r="K84" s="278" t="s">
        <v>1</v>
      </c>
      <c r="L84" s="278" t="s">
        <v>2</v>
      </c>
      <c r="M84" s="298" t="s">
        <v>856</v>
      </c>
      <c r="N84" s="270" t="s">
        <v>23</v>
      </c>
      <c r="O84" s="158" t="s">
        <v>613</v>
      </c>
      <c r="P84" s="158" t="s">
        <v>331</v>
      </c>
      <c r="Q84" s="270" t="s">
        <v>558</v>
      </c>
      <c r="R84" s="270" t="s">
        <v>294</v>
      </c>
      <c r="S84" s="150" t="s">
        <v>7</v>
      </c>
      <c r="T84" s="301" t="s">
        <v>347</v>
      </c>
      <c r="U84" s="150" t="s">
        <v>1066</v>
      </c>
      <c r="V84" s="151" t="s">
        <v>1068</v>
      </c>
      <c r="W84" s="152">
        <v>1</v>
      </c>
      <c r="X84" s="152">
        <v>1</v>
      </c>
      <c r="Y84" s="150" t="s">
        <v>21</v>
      </c>
      <c r="Z84" s="312" t="s">
        <v>1076</v>
      </c>
      <c r="AA84" s="277" t="s">
        <v>21</v>
      </c>
      <c r="AB84" s="313">
        <v>3</v>
      </c>
      <c r="AC84" s="313">
        <v>2</v>
      </c>
      <c r="AD84" s="155" t="s">
        <v>6</v>
      </c>
      <c r="AE84" s="155" t="s">
        <v>4</v>
      </c>
      <c r="AF84" s="279" t="s">
        <v>6</v>
      </c>
    </row>
    <row r="85" spans="1:32" ht="187.5" customHeight="1" x14ac:dyDescent="0.25">
      <c r="A85" s="314">
        <v>75</v>
      </c>
      <c r="B85" s="315" t="s">
        <v>298</v>
      </c>
      <c r="C85" s="315" t="s">
        <v>341</v>
      </c>
      <c r="D85" s="316" t="s">
        <v>425</v>
      </c>
      <c r="E85" s="317" t="s">
        <v>127</v>
      </c>
      <c r="F85" s="316" t="s">
        <v>476</v>
      </c>
      <c r="G85" s="316" t="s">
        <v>477</v>
      </c>
      <c r="H85" s="318">
        <v>4</v>
      </c>
      <c r="I85" s="318">
        <v>5</v>
      </c>
      <c r="J85" s="318">
        <v>20</v>
      </c>
      <c r="K85" s="318" t="s">
        <v>1</v>
      </c>
      <c r="L85" s="318" t="s">
        <v>2</v>
      </c>
      <c r="M85" s="319" t="s">
        <v>856</v>
      </c>
      <c r="N85" s="317" t="s">
        <v>23</v>
      </c>
      <c r="O85" s="158" t="s">
        <v>614</v>
      </c>
      <c r="P85" s="158" t="s">
        <v>332</v>
      </c>
      <c r="Q85" s="270" t="s">
        <v>558</v>
      </c>
      <c r="R85" s="270" t="s">
        <v>294</v>
      </c>
      <c r="S85" s="320" t="s">
        <v>7</v>
      </c>
      <c r="T85" s="321" t="s">
        <v>348</v>
      </c>
      <c r="U85" s="150" t="s">
        <v>1066</v>
      </c>
      <c r="V85" s="151" t="s">
        <v>1069</v>
      </c>
      <c r="W85" s="152">
        <v>1</v>
      </c>
      <c r="X85" s="153">
        <v>1</v>
      </c>
      <c r="Y85" s="150" t="s">
        <v>21</v>
      </c>
      <c r="Z85" s="312" t="s">
        <v>1077</v>
      </c>
      <c r="AA85" s="277" t="s">
        <v>21</v>
      </c>
      <c r="AB85" s="313">
        <v>3</v>
      </c>
      <c r="AC85" s="313">
        <v>2</v>
      </c>
      <c r="AD85" s="155" t="s">
        <v>6</v>
      </c>
      <c r="AE85" s="155" t="s">
        <v>4</v>
      </c>
      <c r="AF85" s="279" t="s">
        <v>6</v>
      </c>
    </row>
    <row r="86" spans="1:32" ht="330" x14ac:dyDescent="0.25">
      <c r="A86" s="151">
        <v>76</v>
      </c>
      <c r="B86" s="269" t="s">
        <v>298</v>
      </c>
      <c r="C86" s="269" t="s">
        <v>340</v>
      </c>
      <c r="D86" s="291" t="s">
        <v>482</v>
      </c>
      <c r="E86" s="281" t="s">
        <v>125</v>
      </c>
      <c r="F86" s="158" t="s">
        <v>478</v>
      </c>
      <c r="G86" s="158" t="s">
        <v>316</v>
      </c>
      <c r="H86" s="278">
        <v>4</v>
      </c>
      <c r="I86" s="278">
        <v>5</v>
      </c>
      <c r="J86" s="278">
        <v>20</v>
      </c>
      <c r="K86" s="278" t="s">
        <v>1</v>
      </c>
      <c r="L86" s="278" t="s">
        <v>2</v>
      </c>
      <c r="M86" s="298" t="s">
        <v>856</v>
      </c>
      <c r="N86" s="270" t="s">
        <v>0</v>
      </c>
      <c r="O86" s="158" t="s">
        <v>804</v>
      </c>
      <c r="P86" s="158" t="s">
        <v>332</v>
      </c>
      <c r="Q86" s="270" t="s">
        <v>335</v>
      </c>
      <c r="R86" s="270" t="s">
        <v>294</v>
      </c>
      <c r="S86" s="150" t="s">
        <v>7</v>
      </c>
      <c r="T86" s="277" t="s">
        <v>622</v>
      </c>
      <c r="U86" s="150"/>
      <c r="V86" s="151" t="s">
        <v>1070</v>
      </c>
      <c r="W86" s="152">
        <v>1</v>
      </c>
      <c r="X86" s="153">
        <v>1</v>
      </c>
      <c r="Y86" s="150" t="s">
        <v>21</v>
      </c>
      <c r="Z86" s="158" t="s">
        <v>1078</v>
      </c>
      <c r="AA86" s="277" t="s">
        <v>21</v>
      </c>
      <c r="AB86" s="313">
        <v>3</v>
      </c>
      <c r="AC86" s="313">
        <v>2</v>
      </c>
      <c r="AD86" s="155" t="s">
        <v>6</v>
      </c>
      <c r="AE86" s="155" t="s">
        <v>4</v>
      </c>
      <c r="AF86" s="279" t="s">
        <v>6</v>
      </c>
    </row>
    <row r="87" spans="1:32" ht="315.75" customHeight="1" x14ac:dyDescent="0.25">
      <c r="A87" s="151">
        <v>77</v>
      </c>
      <c r="B87" s="269" t="s">
        <v>300</v>
      </c>
      <c r="C87" s="269" t="s">
        <v>342</v>
      </c>
      <c r="D87" s="291" t="s">
        <v>426</v>
      </c>
      <c r="E87" s="281" t="s">
        <v>125</v>
      </c>
      <c r="F87" s="158" t="s">
        <v>398</v>
      </c>
      <c r="G87" s="158" t="s">
        <v>400</v>
      </c>
      <c r="H87" s="278">
        <v>2</v>
      </c>
      <c r="I87" s="278">
        <v>5</v>
      </c>
      <c r="J87" s="278">
        <v>10</v>
      </c>
      <c r="K87" s="278" t="s">
        <v>4</v>
      </c>
      <c r="L87" s="278" t="s">
        <v>2</v>
      </c>
      <c r="M87" s="298" t="s">
        <v>856</v>
      </c>
      <c r="N87" s="270" t="s">
        <v>0</v>
      </c>
      <c r="O87" s="274" t="s">
        <v>541</v>
      </c>
      <c r="P87" s="274" t="s">
        <v>399</v>
      </c>
      <c r="Q87" s="322" t="s">
        <v>540</v>
      </c>
      <c r="R87" s="322" t="s">
        <v>294</v>
      </c>
      <c r="S87" s="323" t="s">
        <v>7</v>
      </c>
      <c r="T87" s="301" t="s">
        <v>349</v>
      </c>
      <c r="U87" s="154">
        <v>44300</v>
      </c>
      <c r="V87" s="291" t="s">
        <v>965</v>
      </c>
      <c r="W87" s="153">
        <v>1</v>
      </c>
      <c r="X87" s="153">
        <v>1</v>
      </c>
      <c r="Y87" s="150" t="s">
        <v>21</v>
      </c>
      <c r="Z87" s="312" t="s">
        <v>1035</v>
      </c>
      <c r="AA87" s="150" t="s">
        <v>21</v>
      </c>
      <c r="AB87" s="313">
        <v>4</v>
      </c>
      <c r="AC87" s="313">
        <v>1</v>
      </c>
      <c r="AD87" s="155" t="s">
        <v>5</v>
      </c>
      <c r="AE87" s="155" t="s">
        <v>9</v>
      </c>
      <c r="AF87" s="279" t="s">
        <v>365</v>
      </c>
    </row>
    <row r="88" spans="1:32" ht="232.5" customHeight="1" x14ac:dyDescent="0.25">
      <c r="A88" s="151">
        <v>78</v>
      </c>
      <c r="B88" s="269" t="s">
        <v>300</v>
      </c>
      <c r="C88" s="269" t="s">
        <v>343</v>
      </c>
      <c r="D88" s="291" t="s">
        <v>774</v>
      </c>
      <c r="E88" s="270" t="s">
        <v>130</v>
      </c>
      <c r="F88" s="158" t="s">
        <v>736</v>
      </c>
      <c r="G88" s="158" t="s">
        <v>402</v>
      </c>
      <c r="H88" s="278">
        <v>3</v>
      </c>
      <c r="I88" s="278">
        <v>5</v>
      </c>
      <c r="J88" s="278">
        <v>15</v>
      </c>
      <c r="K88" s="278" t="s">
        <v>3</v>
      </c>
      <c r="L88" s="278" t="s">
        <v>2</v>
      </c>
      <c r="M88" s="298" t="s">
        <v>856</v>
      </c>
      <c r="N88" s="270" t="s">
        <v>23</v>
      </c>
      <c r="O88" s="274" t="s">
        <v>737</v>
      </c>
      <c r="P88" s="274" t="s">
        <v>803</v>
      </c>
      <c r="Q88" s="322" t="s">
        <v>542</v>
      </c>
      <c r="R88" s="322" t="s">
        <v>294</v>
      </c>
      <c r="S88" s="323" t="s">
        <v>7</v>
      </c>
      <c r="T88" s="301" t="s">
        <v>738</v>
      </c>
      <c r="U88" s="154">
        <v>44300</v>
      </c>
      <c r="V88" s="291" t="s">
        <v>966</v>
      </c>
      <c r="W88" s="153">
        <v>1</v>
      </c>
      <c r="X88" s="153">
        <v>1</v>
      </c>
      <c r="Y88" s="150" t="s">
        <v>21</v>
      </c>
      <c r="Z88" s="312" t="s">
        <v>1036</v>
      </c>
      <c r="AA88" s="277" t="s">
        <v>21</v>
      </c>
      <c r="AB88" s="313">
        <v>3</v>
      </c>
      <c r="AC88" s="313">
        <v>1</v>
      </c>
      <c r="AD88" s="155" t="s">
        <v>6</v>
      </c>
      <c r="AE88" s="155" t="s">
        <v>9</v>
      </c>
      <c r="AF88" s="279" t="s">
        <v>6</v>
      </c>
    </row>
    <row r="89" spans="1:32" ht="268.5" customHeight="1" x14ac:dyDescent="0.25">
      <c r="A89" s="151">
        <v>79</v>
      </c>
      <c r="B89" s="269" t="s">
        <v>300</v>
      </c>
      <c r="C89" s="269" t="s">
        <v>343</v>
      </c>
      <c r="D89" s="291" t="s">
        <v>301</v>
      </c>
      <c r="E89" s="270" t="s">
        <v>130</v>
      </c>
      <c r="F89" s="158" t="s">
        <v>401</v>
      </c>
      <c r="G89" s="158" t="s">
        <v>479</v>
      </c>
      <c r="H89" s="278">
        <v>3</v>
      </c>
      <c r="I89" s="278">
        <v>4</v>
      </c>
      <c r="J89" s="278">
        <v>12</v>
      </c>
      <c r="K89" s="278" t="s">
        <v>3</v>
      </c>
      <c r="L89" s="278" t="s">
        <v>5</v>
      </c>
      <c r="M89" s="298" t="s">
        <v>856</v>
      </c>
      <c r="N89" s="270" t="s">
        <v>23</v>
      </c>
      <c r="O89" s="274" t="s">
        <v>837</v>
      </c>
      <c r="P89" s="274" t="s">
        <v>838</v>
      </c>
      <c r="Q89" s="322" t="s">
        <v>543</v>
      </c>
      <c r="R89" s="322" t="s">
        <v>739</v>
      </c>
      <c r="S89" s="323" t="s">
        <v>7</v>
      </c>
      <c r="T89" s="301" t="s">
        <v>807</v>
      </c>
      <c r="U89" s="154">
        <v>44300</v>
      </c>
      <c r="V89" s="291" t="s">
        <v>967</v>
      </c>
      <c r="W89" s="153">
        <v>1</v>
      </c>
      <c r="X89" s="153">
        <v>1</v>
      </c>
      <c r="Y89" s="150" t="s">
        <v>21</v>
      </c>
      <c r="Z89" s="312" t="s">
        <v>1037</v>
      </c>
      <c r="AA89" s="150" t="s">
        <v>21</v>
      </c>
      <c r="AB89" s="313">
        <v>3</v>
      </c>
      <c r="AC89" s="313">
        <v>1</v>
      </c>
      <c r="AD89" s="155" t="s">
        <v>6</v>
      </c>
      <c r="AE89" s="155" t="s">
        <v>9</v>
      </c>
      <c r="AF89" s="279" t="s">
        <v>6</v>
      </c>
    </row>
    <row r="90" spans="1:32" ht="201" x14ac:dyDescent="0.25">
      <c r="A90" s="151">
        <v>80</v>
      </c>
      <c r="B90" s="269" t="s">
        <v>300</v>
      </c>
      <c r="C90" s="269" t="s">
        <v>343</v>
      </c>
      <c r="D90" s="291" t="s">
        <v>741</v>
      </c>
      <c r="E90" s="281" t="s">
        <v>125</v>
      </c>
      <c r="F90" s="158" t="s">
        <v>742</v>
      </c>
      <c r="G90" s="158" t="s">
        <v>740</v>
      </c>
      <c r="H90" s="278">
        <v>2</v>
      </c>
      <c r="I90" s="278">
        <v>5</v>
      </c>
      <c r="J90" s="278">
        <v>10</v>
      </c>
      <c r="K90" s="278" t="s">
        <v>4</v>
      </c>
      <c r="L90" s="278" t="s">
        <v>2</v>
      </c>
      <c r="M90" s="298" t="s">
        <v>856</v>
      </c>
      <c r="N90" s="270" t="s">
        <v>23</v>
      </c>
      <c r="O90" s="274" t="s">
        <v>743</v>
      </c>
      <c r="P90" s="274" t="s">
        <v>744</v>
      </c>
      <c r="Q90" s="322" t="s">
        <v>544</v>
      </c>
      <c r="R90" s="322" t="s">
        <v>294</v>
      </c>
      <c r="S90" s="323" t="s">
        <v>7</v>
      </c>
      <c r="T90" s="324" t="s">
        <v>745</v>
      </c>
      <c r="U90" s="154">
        <v>44300</v>
      </c>
      <c r="V90" s="291" t="s">
        <v>968</v>
      </c>
      <c r="W90" s="153">
        <v>1</v>
      </c>
      <c r="X90" s="153">
        <v>1</v>
      </c>
      <c r="Y90" s="150" t="s">
        <v>21</v>
      </c>
      <c r="Z90" s="312" t="s">
        <v>1038</v>
      </c>
      <c r="AA90" s="150" t="s">
        <v>21</v>
      </c>
      <c r="AB90" s="313">
        <v>3</v>
      </c>
      <c r="AC90" s="313">
        <v>1</v>
      </c>
      <c r="AD90" s="155" t="s">
        <v>6</v>
      </c>
      <c r="AE90" s="155" t="s">
        <v>9</v>
      </c>
      <c r="AF90" s="279" t="s">
        <v>6</v>
      </c>
    </row>
    <row r="91" spans="1:32" ht="216.75" x14ac:dyDescent="0.25">
      <c r="A91" s="151">
        <v>81</v>
      </c>
      <c r="B91" s="269" t="s">
        <v>299</v>
      </c>
      <c r="C91" s="269" t="s">
        <v>815</v>
      </c>
      <c r="D91" s="291" t="s">
        <v>302</v>
      </c>
      <c r="E91" s="270" t="s">
        <v>52</v>
      </c>
      <c r="F91" s="158" t="s">
        <v>311</v>
      </c>
      <c r="G91" s="158" t="s">
        <v>404</v>
      </c>
      <c r="H91" s="278">
        <v>2</v>
      </c>
      <c r="I91" s="278">
        <v>5</v>
      </c>
      <c r="J91" s="278">
        <v>10</v>
      </c>
      <c r="K91" s="278" t="s">
        <v>4</v>
      </c>
      <c r="L91" s="278" t="s">
        <v>2</v>
      </c>
      <c r="M91" s="298" t="s">
        <v>856</v>
      </c>
      <c r="N91" s="270" t="s">
        <v>0</v>
      </c>
      <c r="O91" s="274" t="s">
        <v>545</v>
      </c>
      <c r="P91" s="274" t="s">
        <v>320</v>
      </c>
      <c r="Q91" s="322" t="s">
        <v>325</v>
      </c>
      <c r="R91" s="322" t="s">
        <v>294</v>
      </c>
      <c r="S91" s="323" t="s">
        <v>7</v>
      </c>
      <c r="T91" s="325" t="s">
        <v>353</v>
      </c>
      <c r="U91" s="154">
        <v>44298</v>
      </c>
      <c r="V91" s="158" t="s">
        <v>875</v>
      </c>
      <c r="W91" s="152">
        <v>1</v>
      </c>
      <c r="X91" s="152">
        <v>1</v>
      </c>
      <c r="Y91" s="150" t="s">
        <v>21</v>
      </c>
      <c r="Z91" s="326" t="s">
        <v>1039</v>
      </c>
      <c r="AA91" s="150" t="s">
        <v>21</v>
      </c>
      <c r="AB91" s="278">
        <v>4</v>
      </c>
      <c r="AC91" s="278">
        <v>1</v>
      </c>
      <c r="AD91" s="155" t="s">
        <v>5</v>
      </c>
      <c r="AE91" s="155" t="s">
        <v>9</v>
      </c>
      <c r="AF91" s="279" t="s">
        <v>365</v>
      </c>
    </row>
    <row r="92" spans="1:32" ht="352.5" customHeight="1" x14ac:dyDescent="0.25">
      <c r="A92" s="151">
        <v>82</v>
      </c>
      <c r="B92" s="269" t="s">
        <v>299</v>
      </c>
      <c r="C92" s="269" t="s">
        <v>815</v>
      </c>
      <c r="D92" s="291" t="s">
        <v>427</v>
      </c>
      <c r="E92" s="281" t="s">
        <v>125</v>
      </c>
      <c r="F92" s="158" t="s">
        <v>312</v>
      </c>
      <c r="G92" s="158" t="s">
        <v>317</v>
      </c>
      <c r="H92" s="278">
        <v>2</v>
      </c>
      <c r="I92" s="278">
        <v>5</v>
      </c>
      <c r="J92" s="278">
        <v>10</v>
      </c>
      <c r="K92" s="278" t="s">
        <v>4</v>
      </c>
      <c r="L92" s="278" t="s">
        <v>2</v>
      </c>
      <c r="M92" s="298" t="s">
        <v>856</v>
      </c>
      <c r="N92" s="270" t="s">
        <v>23</v>
      </c>
      <c r="O92" s="274" t="s">
        <v>548</v>
      </c>
      <c r="P92" s="274" t="s">
        <v>547</v>
      </c>
      <c r="Q92" s="322" t="s">
        <v>546</v>
      </c>
      <c r="R92" s="322" t="s">
        <v>294</v>
      </c>
      <c r="S92" s="323" t="s">
        <v>7</v>
      </c>
      <c r="T92" s="325" t="s">
        <v>604</v>
      </c>
      <c r="U92" s="154">
        <v>44306</v>
      </c>
      <c r="V92" s="158" t="s">
        <v>1040</v>
      </c>
      <c r="W92" s="152">
        <v>1</v>
      </c>
      <c r="X92" s="151" t="s">
        <v>926</v>
      </c>
      <c r="Y92" s="150" t="s">
        <v>21</v>
      </c>
      <c r="Z92" s="158" t="s">
        <v>1041</v>
      </c>
      <c r="AA92" s="150" t="s">
        <v>21</v>
      </c>
      <c r="AB92" s="150">
        <v>3</v>
      </c>
      <c r="AC92" s="150">
        <v>1</v>
      </c>
      <c r="AD92" s="155" t="s">
        <v>6</v>
      </c>
      <c r="AE92" s="155" t="s">
        <v>9</v>
      </c>
      <c r="AF92" s="279" t="s">
        <v>6</v>
      </c>
    </row>
    <row r="93" spans="1:32" ht="269.25" x14ac:dyDescent="0.25">
      <c r="A93" s="151">
        <v>83</v>
      </c>
      <c r="B93" s="269" t="s">
        <v>299</v>
      </c>
      <c r="C93" s="269" t="s">
        <v>815</v>
      </c>
      <c r="D93" s="291" t="s">
        <v>428</v>
      </c>
      <c r="E93" s="270" t="s">
        <v>126</v>
      </c>
      <c r="F93" s="158" t="s">
        <v>850</v>
      </c>
      <c r="G93" s="158" t="s">
        <v>480</v>
      </c>
      <c r="H93" s="278">
        <v>3</v>
      </c>
      <c r="I93" s="278">
        <v>4</v>
      </c>
      <c r="J93" s="278">
        <v>12</v>
      </c>
      <c r="K93" s="278" t="s">
        <v>3</v>
      </c>
      <c r="L93" s="278" t="s">
        <v>5</v>
      </c>
      <c r="M93" s="298" t="s">
        <v>856</v>
      </c>
      <c r="N93" s="270" t="s">
        <v>23</v>
      </c>
      <c r="O93" s="158" t="s">
        <v>551</v>
      </c>
      <c r="P93" s="158" t="s">
        <v>550</v>
      </c>
      <c r="Q93" s="270" t="s">
        <v>549</v>
      </c>
      <c r="R93" s="270" t="s">
        <v>294</v>
      </c>
      <c r="S93" s="150" t="s">
        <v>7</v>
      </c>
      <c r="T93" s="289" t="s">
        <v>356</v>
      </c>
      <c r="U93" s="154">
        <v>44302</v>
      </c>
      <c r="V93" s="158" t="s">
        <v>925</v>
      </c>
      <c r="W93" s="152">
        <v>1</v>
      </c>
      <c r="X93" s="152">
        <v>1</v>
      </c>
      <c r="Y93" s="150" t="s">
        <v>21</v>
      </c>
      <c r="Z93" s="158" t="s">
        <v>1042</v>
      </c>
      <c r="AA93" s="150" t="s">
        <v>21</v>
      </c>
      <c r="AB93" s="278">
        <v>3</v>
      </c>
      <c r="AC93" s="278">
        <v>1</v>
      </c>
      <c r="AD93" s="155" t="s">
        <v>6</v>
      </c>
      <c r="AE93" s="155" t="s">
        <v>9</v>
      </c>
      <c r="AF93" s="279" t="s">
        <v>6</v>
      </c>
    </row>
    <row r="94" spans="1:32" ht="228" customHeight="1" x14ac:dyDescent="0.25">
      <c r="A94" s="151">
        <v>84</v>
      </c>
      <c r="B94" s="269" t="s">
        <v>299</v>
      </c>
      <c r="C94" s="269" t="s">
        <v>360</v>
      </c>
      <c r="D94" s="291" t="s">
        <v>303</v>
      </c>
      <c r="E94" s="270" t="s">
        <v>126</v>
      </c>
      <c r="F94" s="158" t="s">
        <v>405</v>
      </c>
      <c r="G94" s="158" t="s">
        <v>318</v>
      </c>
      <c r="H94" s="278">
        <v>2</v>
      </c>
      <c r="I94" s="278">
        <v>5</v>
      </c>
      <c r="J94" s="278">
        <v>10</v>
      </c>
      <c r="K94" s="278" t="s">
        <v>4</v>
      </c>
      <c r="L94" s="278" t="s">
        <v>2</v>
      </c>
      <c r="M94" s="298" t="s">
        <v>856</v>
      </c>
      <c r="N94" s="270" t="s">
        <v>23</v>
      </c>
      <c r="O94" s="158" t="s">
        <v>323</v>
      </c>
      <c r="P94" s="158" t="s">
        <v>321</v>
      </c>
      <c r="Q94" s="270" t="s">
        <v>552</v>
      </c>
      <c r="R94" s="270" t="s">
        <v>294</v>
      </c>
      <c r="S94" s="150" t="s">
        <v>7</v>
      </c>
      <c r="T94" s="289" t="s">
        <v>354</v>
      </c>
      <c r="U94" s="154">
        <v>44286</v>
      </c>
      <c r="V94" s="158" t="s">
        <v>874</v>
      </c>
      <c r="W94" s="152">
        <v>1</v>
      </c>
      <c r="X94" s="151" t="s">
        <v>873</v>
      </c>
      <c r="Y94" s="150" t="s">
        <v>21</v>
      </c>
      <c r="Z94" s="158" t="s">
        <v>1043</v>
      </c>
      <c r="AA94" s="150" t="s">
        <v>21</v>
      </c>
      <c r="AB94" s="278">
        <v>3</v>
      </c>
      <c r="AC94" s="278">
        <v>1</v>
      </c>
      <c r="AD94" s="155" t="s">
        <v>6</v>
      </c>
      <c r="AE94" s="155" t="s">
        <v>9</v>
      </c>
      <c r="AF94" s="279" t="s">
        <v>6</v>
      </c>
    </row>
    <row r="95" spans="1:32" ht="239.25" customHeight="1" x14ac:dyDescent="0.25">
      <c r="A95" s="151">
        <v>85</v>
      </c>
      <c r="B95" s="269" t="s">
        <v>299</v>
      </c>
      <c r="C95" s="269" t="s">
        <v>361</v>
      </c>
      <c r="D95" s="291" t="s">
        <v>406</v>
      </c>
      <c r="E95" s="270" t="s">
        <v>126</v>
      </c>
      <c r="F95" s="158" t="s">
        <v>407</v>
      </c>
      <c r="G95" s="158" t="s">
        <v>319</v>
      </c>
      <c r="H95" s="278">
        <v>3</v>
      </c>
      <c r="I95" s="278">
        <v>4</v>
      </c>
      <c r="J95" s="278">
        <v>12</v>
      </c>
      <c r="K95" s="278" t="s">
        <v>3</v>
      </c>
      <c r="L95" s="278" t="s">
        <v>5</v>
      </c>
      <c r="M95" s="298" t="s">
        <v>856</v>
      </c>
      <c r="N95" s="270" t="s">
        <v>23</v>
      </c>
      <c r="O95" s="158" t="s">
        <v>324</v>
      </c>
      <c r="P95" s="158" t="s">
        <v>322</v>
      </c>
      <c r="Q95" s="270" t="s">
        <v>553</v>
      </c>
      <c r="R95" s="270" t="s">
        <v>294</v>
      </c>
      <c r="S95" s="150" t="s">
        <v>7</v>
      </c>
      <c r="T95" s="289" t="s">
        <v>355</v>
      </c>
      <c r="U95" s="154">
        <v>44298</v>
      </c>
      <c r="V95" s="158" t="s">
        <v>872</v>
      </c>
      <c r="W95" s="151" t="s">
        <v>871</v>
      </c>
      <c r="X95" s="327">
        <v>0.625</v>
      </c>
      <c r="Y95" s="150" t="s">
        <v>21</v>
      </c>
      <c r="Z95" s="158" t="s">
        <v>1044</v>
      </c>
      <c r="AA95" s="150" t="s">
        <v>21</v>
      </c>
      <c r="AB95" s="278">
        <v>3</v>
      </c>
      <c r="AC95" s="278">
        <v>1</v>
      </c>
      <c r="AD95" s="155" t="s">
        <v>6</v>
      </c>
      <c r="AE95" s="155" t="s">
        <v>9</v>
      </c>
      <c r="AF95" s="279" t="s">
        <v>6</v>
      </c>
    </row>
    <row r="96" spans="1:32" ht="409.5" customHeight="1" x14ac:dyDescent="0.25">
      <c r="A96" s="151">
        <v>86</v>
      </c>
      <c r="B96" s="269" t="s">
        <v>373</v>
      </c>
      <c r="C96" s="269" t="s">
        <v>372</v>
      </c>
      <c r="D96" s="291" t="s">
        <v>377</v>
      </c>
      <c r="E96" s="270" t="s">
        <v>53</v>
      </c>
      <c r="F96" s="158" t="s">
        <v>481</v>
      </c>
      <c r="G96" s="158" t="s">
        <v>378</v>
      </c>
      <c r="H96" s="278">
        <v>2</v>
      </c>
      <c r="I96" s="278">
        <v>5</v>
      </c>
      <c r="J96" s="278">
        <v>10</v>
      </c>
      <c r="K96" s="278" t="s">
        <v>4</v>
      </c>
      <c r="L96" s="278" t="s">
        <v>2</v>
      </c>
      <c r="M96" s="298" t="s">
        <v>856</v>
      </c>
      <c r="N96" s="270" t="s">
        <v>97</v>
      </c>
      <c r="O96" s="158" t="s">
        <v>561</v>
      </c>
      <c r="P96" s="158" t="s">
        <v>560</v>
      </c>
      <c r="Q96" s="158" t="s">
        <v>760</v>
      </c>
      <c r="R96" s="158" t="s">
        <v>294</v>
      </c>
      <c r="S96" s="150" t="s">
        <v>7</v>
      </c>
      <c r="T96" s="289" t="s">
        <v>603</v>
      </c>
      <c r="U96" s="273">
        <v>44312</v>
      </c>
      <c r="V96" s="312" t="s">
        <v>969</v>
      </c>
      <c r="W96" s="283">
        <v>1</v>
      </c>
      <c r="X96" s="273" t="s">
        <v>964</v>
      </c>
      <c r="Y96" s="150" t="s">
        <v>21</v>
      </c>
      <c r="Z96" s="158" t="s">
        <v>1045</v>
      </c>
      <c r="AA96" s="150" t="s">
        <v>21</v>
      </c>
      <c r="AB96" s="150">
        <v>3</v>
      </c>
      <c r="AC96" s="150">
        <v>1</v>
      </c>
      <c r="AD96" s="155" t="s">
        <v>6</v>
      </c>
      <c r="AE96" s="155" t="s">
        <v>9</v>
      </c>
      <c r="AF96" s="279" t="s">
        <v>6</v>
      </c>
    </row>
    <row r="97" spans="1:32" ht="243.75" x14ac:dyDescent="0.25">
      <c r="A97" s="151">
        <v>87</v>
      </c>
      <c r="B97" s="269" t="s">
        <v>624</v>
      </c>
      <c r="C97" s="269" t="s">
        <v>638</v>
      </c>
      <c r="D97" s="291" t="s">
        <v>623</v>
      </c>
      <c r="E97" s="270" t="s">
        <v>130</v>
      </c>
      <c r="F97" s="158" t="s">
        <v>747</v>
      </c>
      <c r="G97" s="158" t="s">
        <v>820</v>
      </c>
      <c r="H97" s="278">
        <v>3</v>
      </c>
      <c r="I97" s="278">
        <v>4</v>
      </c>
      <c r="J97" s="278">
        <v>12</v>
      </c>
      <c r="K97" s="278" t="s">
        <v>3</v>
      </c>
      <c r="L97" s="278" t="s">
        <v>5</v>
      </c>
      <c r="M97" s="298" t="s">
        <v>856</v>
      </c>
      <c r="N97" s="270" t="s">
        <v>97</v>
      </c>
      <c r="O97" s="158" t="s">
        <v>636</v>
      </c>
      <c r="P97" s="158" t="s">
        <v>631</v>
      </c>
      <c r="Q97" s="158" t="s">
        <v>759</v>
      </c>
      <c r="R97" s="158" t="s">
        <v>105</v>
      </c>
      <c r="S97" s="150" t="s">
        <v>7</v>
      </c>
      <c r="T97" s="289" t="s">
        <v>639</v>
      </c>
      <c r="U97" s="154">
        <v>44291</v>
      </c>
      <c r="V97" s="151" t="s">
        <v>898</v>
      </c>
      <c r="W97" s="151" t="s">
        <v>899</v>
      </c>
      <c r="X97" s="153">
        <v>1</v>
      </c>
      <c r="Y97" s="150" t="s">
        <v>21</v>
      </c>
      <c r="Z97" s="158" t="s">
        <v>1055</v>
      </c>
      <c r="AA97" s="150" t="s">
        <v>21</v>
      </c>
      <c r="AB97" s="150">
        <v>3</v>
      </c>
      <c r="AC97" s="150">
        <v>1</v>
      </c>
      <c r="AD97" s="155" t="s">
        <v>6</v>
      </c>
      <c r="AE97" s="155" t="s">
        <v>9</v>
      </c>
      <c r="AF97" s="279" t="s">
        <v>6</v>
      </c>
    </row>
    <row r="98" spans="1:32" ht="387" customHeight="1" x14ac:dyDescent="0.25">
      <c r="A98" s="151">
        <v>88</v>
      </c>
      <c r="B98" s="269" t="s">
        <v>624</v>
      </c>
      <c r="C98" s="269" t="s">
        <v>632</v>
      </c>
      <c r="D98" s="291" t="s">
        <v>839</v>
      </c>
      <c r="E98" s="270" t="s">
        <v>56</v>
      </c>
      <c r="F98" s="158" t="s">
        <v>821</v>
      </c>
      <c r="G98" s="158" t="s">
        <v>626</v>
      </c>
      <c r="H98" s="278">
        <v>5</v>
      </c>
      <c r="I98" s="278">
        <v>5</v>
      </c>
      <c r="J98" s="278">
        <v>25</v>
      </c>
      <c r="K98" s="278" t="s">
        <v>11</v>
      </c>
      <c r="L98" s="278" t="s">
        <v>2</v>
      </c>
      <c r="M98" s="298" t="s">
        <v>856</v>
      </c>
      <c r="N98" s="270" t="s">
        <v>97</v>
      </c>
      <c r="O98" s="158" t="s">
        <v>753</v>
      </c>
      <c r="P98" s="158" t="s">
        <v>633</v>
      </c>
      <c r="Q98" s="158" t="s">
        <v>758</v>
      </c>
      <c r="R98" s="158" t="s">
        <v>185</v>
      </c>
      <c r="S98" s="150" t="s">
        <v>6</v>
      </c>
      <c r="T98" s="289" t="s">
        <v>640</v>
      </c>
      <c r="U98" s="154">
        <v>44291</v>
      </c>
      <c r="V98" s="151" t="s">
        <v>1046</v>
      </c>
      <c r="W98" s="156" t="s">
        <v>900</v>
      </c>
      <c r="X98" s="328">
        <v>0.96699999999999997</v>
      </c>
      <c r="Y98" s="150" t="s">
        <v>21</v>
      </c>
      <c r="Z98" s="158" t="s">
        <v>1047</v>
      </c>
      <c r="AA98" s="329" t="s">
        <v>16</v>
      </c>
      <c r="AB98" s="150">
        <v>4</v>
      </c>
      <c r="AC98" s="150">
        <v>4</v>
      </c>
      <c r="AD98" s="155" t="s">
        <v>5</v>
      </c>
      <c r="AE98" s="155" t="s">
        <v>1</v>
      </c>
      <c r="AF98" s="279" t="s">
        <v>856</v>
      </c>
    </row>
    <row r="99" spans="1:32" ht="210" customHeight="1" x14ac:dyDescent="0.25">
      <c r="A99" s="151">
        <v>89</v>
      </c>
      <c r="B99" s="269" t="s">
        <v>624</v>
      </c>
      <c r="C99" s="269" t="s">
        <v>632</v>
      </c>
      <c r="D99" s="291" t="s">
        <v>749</v>
      </c>
      <c r="E99" s="270" t="s">
        <v>56</v>
      </c>
      <c r="F99" s="158" t="s">
        <v>750</v>
      </c>
      <c r="G99" s="158" t="s">
        <v>629</v>
      </c>
      <c r="H99" s="278">
        <v>1</v>
      </c>
      <c r="I99" s="278">
        <v>4</v>
      </c>
      <c r="J99" s="278">
        <v>4</v>
      </c>
      <c r="K99" s="278" t="s">
        <v>630</v>
      </c>
      <c r="L99" s="278" t="s">
        <v>5</v>
      </c>
      <c r="M99" s="298" t="s">
        <v>365</v>
      </c>
      <c r="N99" s="270" t="s">
        <v>97</v>
      </c>
      <c r="O99" s="158" t="s">
        <v>754</v>
      </c>
      <c r="P99" s="158" t="s">
        <v>637</v>
      </c>
      <c r="Q99" s="158" t="s">
        <v>758</v>
      </c>
      <c r="R99" s="158" t="s">
        <v>105</v>
      </c>
      <c r="S99" s="150" t="s">
        <v>7</v>
      </c>
      <c r="T99" s="289" t="s">
        <v>641</v>
      </c>
      <c r="U99" s="273" t="s">
        <v>897</v>
      </c>
      <c r="V99" s="273" t="s">
        <v>897</v>
      </c>
      <c r="W99" s="273" t="s">
        <v>897</v>
      </c>
      <c r="X99" s="273" t="s">
        <v>897</v>
      </c>
      <c r="Y99" s="273" t="s">
        <v>897</v>
      </c>
      <c r="Z99" s="273" t="s">
        <v>897</v>
      </c>
      <c r="AA99" s="273" t="s">
        <v>897</v>
      </c>
      <c r="AB99" s="150">
        <v>3</v>
      </c>
      <c r="AC99" s="150">
        <v>1</v>
      </c>
      <c r="AD99" s="155" t="s">
        <v>6</v>
      </c>
      <c r="AE99" s="155" t="s">
        <v>9</v>
      </c>
      <c r="AF99" s="279" t="s">
        <v>6</v>
      </c>
    </row>
    <row r="100" spans="1:32" ht="223.5" customHeight="1" x14ac:dyDescent="0.25">
      <c r="A100" s="151">
        <v>90</v>
      </c>
      <c r="B100" s="269" t="s">
        <v>624</v>
      </c>
      <c r="C100" s="269" t="s">
        <v>632</v>
      </c>
      <c r="D100" s="291" t="s">
        <v>775</v>
      </c>
      <c r="E100" s="270" t="s">
        <v>56</v>
      </c>
      <c r="F100" s="158" t="s">
        <v>751</v>
      </c>
      <c r="G100" s="158" t="s">
        <v>627</v>
      </c>
      <c r="H100" s="278">
        <v>5</v>
      </c>
      <c r="I100" s="278">
        <v>5</v>
      </c>
      <c r="J100" s="278">
        <v>25</v>
      </c>
      <c r="K100" s="278" t="s">
        <v>11</v>
      </c>
      <c r="L100" s="278" t="s">
        <v>2</v>
      </c>
      <c r="M100" s="298" t="s">
        <v>856</v>
      </c>
      <c r="N100" s="270" t="s">
        <v>97</v>
      </c>
      <c r="O100" s="158" t="s">
        <v>755</v>
      </c>
      <c r="P100" s="158" t="s">
        <v>634</v>
      </c>
      <c r="Q100" s="158" t="s">
        <v>758</v>
      </c>
      <c r="R100" s="158" t="s">
        <v>179</v>
      </c>
      <c r="S100" s="150" t="s">
        <v>7</v>
      </c>
      <c r="T100" s="289" t="s">
        <v>642</v>
      </c>
      <c r="U100" s="154">
        <v>44291</v>
      </c>
      <c r="V100" s="330" t="s">
        <v>1048</v>
      </c>
      <c r="W100" s="157">
        <v>0.8</v>
      </c>
      <c r="X100" s="331">
        <v>0.8</v>
      </c>
      <c r="Y100" s="150" t="s">
        <v>21</v>
      </c>
      <c r="Z100" s="158" t="s">
        <v>1056</v>
      </c>
      <c r="AA100" s="150" t="s">
        <v>21</v>
      </c>
      <c r="AB100" s="150">
        <v>3</v>
      </c>
      <c r="AC100" s="150">
        <v>3</v>
      </c>
      <c r="AD100" s="155" t="s">
        <v>6</v>
      </c>
      <c r="AE100" s="155" t="s">
        <v>3</v>
      </c>
      <c r="AF100" s="279" t="s">
        <v>365</v>
      </c>
    </row>
    <row r="101" spans="1:32" ht="281.25" x14ac:dyDescent="0.25">
      <c r="A101" s="151">
        <v>91</v>
      </c>
      <c r="B101" s="269" t="s">
        <v>624</v>
      </c>
      <c r="C101" s="269" t="s">
        <v>635</v>
      </c>
      <c r="D101" s="291" t="s">
        <v>748</v>
      </c>
      <c r="E101" s="270" t="s">
        <v>56</v>
      </c>
      <c r="F101" s="158" t="s">
        <v>625</v>
      </c>
      <c r="G101" s="158" t="s">
        <v>628</v>
      </c>
      <c r="H101" s="278">
        <v>5</v>
      </c>
      <c r="I101" s="278">
        <v>5</v>
      </c>
      <c r="J101" s="278">
        <v>25</v>
      </c>
      <c r="K101" s="278" t="s">
        <v>11</v>
      </c>
      <c r="L101" s="278" t="s">
        <v>2</v>
      </c>
      <c r="M101" s="298" t="s">
        <v>856</v>
      </c>
      <c r="N101" s="270" t="s">
        <v>97</v>
      </c>
      <c r="O101" s="158" t="s">
        <v>756</v>
      </c>
      <c r="P101" s="158" t="s">
        <v>732</v>
      </c>
      <c r="Q101" s="158" t="s">
        <v>757</v>
      </c>
      <c r="R101" s="158" t="s">
        <v>185</v>
      </c>
      <c r="S101" s="150" t="s">
        <v>7</v>
      </c>
      <c r="T101" s="289" t="s">
        <v>643</v>
      </c>
      <c r="U101" s="154">
        <v>44291</v>
      </c>
      <c r="V101" s="332" t="s">
        <v>1049</v>
      </c>
      <c r="W101" s="151" t="s">
        <v>1050</v>
      </c>
      <c r="X101" s="151" t="s">
        <v>1051</v>
      </c>
      <c r="Y101" s="150" t="s">
        <v>21</v>
      </c>
      <c r="Z101" s="158" t="s">
        <v>1052</v>
      </c>
      <c r="AA101" s="150" t="s">
        <v>21</v>
      </c>
      <c r="AB101" s="150">
        <v>3</v>
      </c>
      <c r="AC101" s="150">
        <v>3</v>
      </c>
      <c r="AD101" s="155" t="s">
        <v>6</v>
      </c>
      <c r="AE101" s="155" t="s">
        <v>3</v>
      </c>
      <c r="AF101" s="279" t="s">
        <v>365</v>
      </c>
    </row>
    <row r="102" spans="1:32" ht="202.5" customHeight="1" x14ac:dyDescent="0.25">
      <c r="A102" s="151">
        <v>92</v>
      </c>
      <c r="B102" s="269" t="s">
        <v>624</v>
      </c>
      <c r="C102" s="269" t="s">
        <v>635</v>
      </c>
      <c r="D102" s="291" t="s">
        <v>819</v>
      </c>
      <c r="E102" s="270" t="s">
        <v>130</v>
      </c>
      <c r="F102" s="158" t="s">
        <v>752</v>
      </c>
      <c r="G102" s="158" t="s">
        <v>822</v>
      </c>
      <c r="H102" s="278">
        <v>3</v>
      </c>
      <c r="I102" s="278">
        <v>4</v>
      </c>
      <c r="J102" s="278">
        <v>12</v>
      </c>
      <c r="K102" s="278" t="s">
        <v>3</v>
      </c>
      <c r="L102" s="278" t="s">
        <v>5</v>
      </c>
      <c r="M102" s="298" t="s">
        <v>856</v>
      </c>
      <c r="N102" s="270" t="s">
        <v>97</v>
      </c>
      <c r="O102" s="158" t="s">
        <v>824</v>
      </c>
      <c r="P102" s="158" t="s">
        <v>733</v>
      </c>
      <c r="Q102" s="158" t="s">
        <v>823</v>
      </c>
      <c r="R102" s="158" t="s">
        <v>185</v>
      </c>
      <c r="S102" s="150" t="s">
        <v>7</v>
      </c>
      <c r="T102" s="325" t="s">
        <v>829</v>
      </c>
      <c r="U102" s="154">
        <v>44291</v>
      </c>
      <c r="V102" s="330" t="s">
        <v>1053</v>
      </c>
      <c r="W102" s="151" t="s">
        <v>901</v>
      </c>
      <c r="X102" s="327">
        <v>0.996</v>
      </c>
      <c r="Y102" s="150" t="s">
        <v>21</v>
      </c>
      <c r="Z102" s="158" t="s">
        <v>1054</v>
      </c>
      <c r="AA102" s="150" t="s">
        <v>21</v>
      </c>
      <c r="AB102" s="150">
        <v>3</v>
      </c>
      <c r="AC102" s="150">
        <v>1</v>
      </c>
      <c r="AD102" s="155" t="s">
        <v>6</v>
      </c>
      <c r="AE102" s="155" t="s">
        <v>9</v>
      </c>
      <c r="AF102" s="279" t="s">
        <v>6</v>
      </c>
    </row>
    <row r="103" spans="1:32" x14ac:dyDescent="0.25">
      <c r="A103" s="151"/>
      <c r="B103" s="269"/>
      <c r="C103" s="269"/>
      <c r="D103" s="291"/>
      <c r="E103" s="270"/>
      <c r="F103" s="158"/>
      <c r="G103" s="158"/>
      <c r="H103" s="278"/>
      <c r="I103" s="278"/>
      <c r="J103" s="278">
        <v>0</v>
      </c>
      <c r="K103" s="278"/>
      <c r="L103" s="278">
        <v>0</v>
      </c>
      <c r="M103" s="298">
        <v>0</v>
      </c>
      <c r="N103" s="270">
        <v>0</v>
      </c>
      <c r="O103" s="158">
        <v>0</v>
      </c>
      <c r="P103" s="158"/>
      <c r="Q103" s="270"/>
      <c r="R103" s="270"/>
      <c r="S103" s="150"/>
      <c r="T103" s="301"/>
      <c r="U103" s="150"/>
      <c r="V103" s="150"/>
      <c r="W103" s="150"/>
      <c r="X103" s="150"/>
      <c r="Y103" s="150"/>
      <c r="Z103" s="150"/>
      <c r="AA103" s="333"/>
      <c r="AB103" s="333"/>
      <c r="AC103" s="333"/>
      <c r="AD103" s="333"/>
      <c r="AE103" s="150"/>
      <c r="AF103" s="333"/>
    </row>
    <row r="104" spans="1:32" x14ac:dyDescent="0.25">
      <c r="A104" s="28"/>
      <c r="B104" s="28"/>
      <c r="C104" s="77"/>
      <c r="D104" s="28"/>
      <c r="E104" s="28"/>
      <c r="F104" s="78"/>
      <c r="G104" s="78"/>
      <c r="H104" s="78"/>
      <c r="I104" s="78"/>
      <c r="J104" s="78"/>
      <c r="K104" s="78"/>
      <c r="L104" s="78"/>
      <c r="M104" s="78"/>
      <c r="N104" s="78"/>
      <c r="O104" s="78"/>
      <c r="P104" s="78"/>
      <c r="Q104" s="78"/>
      <c r="R104" s="78"/>
      <c r="S104" s="78"/>
      <c r="T104" s="78"/>
    </row>
    <row r="105" spans="1:32" x14ac:dyDescent="0.25">
      <c r="A105" s="28"/>
      <c r="B105" s="28"/>
      <c r="C105" s="77"/>
      <c r="D105" s="28"/>
      <c r="E105" s="28"/>
      <c r="F105" s="78"/>
      <c r="G105" s="78"/>
      <c r="H105" s="78"/>
      <c r="I105" s="78"/>
      <c r="J105" s="78"/>
      <c r="K105" s="78"/>
      <c r="L105" s="78"/>
      <c r="M105" s="78"/>
      <c r="N105" s="78"/>
      <c r="O105" s="78"/>
      <c r="P105" s="78"/>
      <c r="Q105" s="78"/>
      <c r="R105" s="78"/>
      <c r="S105" s="78"/>
      <c r="T105" s="78"/>
    </row>
    <row r="106" spans="1:32" x14ac:dyDescent="0.25">
      <c r="A106" s="28"/>
      <c r="B106" s="28"/>
      <c r="C106" s="77"/>
      <c r="D106" s="28"/>
      <c r="E106" s="28"/>
      <c r="F106" s="78"/>
      <c r="G106" s="78"/>
      <c r="H106" s="78"/>
      <c r="I106" s="78"/>
      <c r="J106" s="78"/>
      <c r="K106" s="78"/>
      <c r="L106" s="78"/>
      <c r="M106" s="78"/>
      <c r="N106" s="78"/>
      <c r="O106" s="78"/>
      <c r="P106" s="78"/>
      <c r="Q106" s="78"/>
      <c r="R106" s="78"/>
      <c r="S106" s="78"/>
      <c r="T106" s="78"/>
    </row>
    <row r="107" spans="1:32" x14ac:dyDescent="0.25">
      <c r="A107" s="28"/>
      <c r="B107" s="28"/>
      <c r="C107" s="77"/>
      <c r="D107" s="28"/>
      <c r="E107" s="28"/>
      <c r="F107" s="78"/>
      <c r="G107" s="78"/>
      <c r="H107" s="78"/>
      <c r="I107" s="78"/>
      <c r="J107" s="78"/>
      <c r="K107" s="78"/>
      <c r="L107" s="78"/>
      <c r="M107" s="78"/>
      <c r="N107" s="78"/>
      <c r="O107" s="78"/>
      <c r="P107" s="78"/>
      <c r="Q107" s="78"/>
      <c r="R107" s="78"/>
      <c r="S107" s="78"/>
      <c r="T107" s="78"/>
    </row>
    <row r="108" spans="1:32" x14ac:dyDescent="0.3">
      <c r="A108" s="200"/>
      <c r="B108" s="201"/>
      <c r="C108" s="334"/>
      <c r="D108" s="197" t="s">
        <v>112</v>
      </c>
      <c r="E108" s="335"/>
      <c r="F108" s="78"/>
      <c r="G108" s="78"/>
      <c r="H108" s="78"/>
      <c r="I108" s="78"/>
      <c r="J108" s="78"/>
      <c r="K108" s="78"/>
      <c r="L108" s="78"/>
      <c r="M108" s="78"/>
      <c r="N108" s="78"/>
      <c r="O108" s="78"/>
      <c r="P108" s="78"/>
      <c r="Q108" s="78"/>
      <c r="R108" s="78"/>
      <c r="S108" s="78"/>
      <c r="T108" s="78"/>
    </row>
    <row r="109" spans="1:32" x14ac:dyDescent="0.25">
      <c r="A109" s="197" t="s">
        <v>113</v>
      </c>
      <c r="B109" s="198"/>
      <c r="C109" s="335"/>
      <c r="D109" s="197" t="s">
        <v>828</v>
      </c>
      <c r="E109" s="335"/>
      <c r="F109" s="78"/>
      <c r="G109" s="78"/>
      <c r="H109" s="78"/>
      <c r="I109" s="78"/>
      <c r="J109" s="78"/>
      <c r="K109" s="78"/>
      <c r="L109" s="78"/>
      <c r="M109" s="78"/>
      <c r="N109" s="78"/>
      <c r="O109" s="78"/>
      <c r="P109" s="78"/>
      <c r="Q109" s="78"/>
      <c r="R109" s="78"/>
      <c r="S109" s="78"/>
      <c r="T109" s="78"/>
    </row>
    <row r="110" spans="1:32" ht="71.25" customHeight="1" x14ac:dyDescent="0.25">
      <c r="A110" s="197" t="s">
        <v>827</v>
      </c>
      <c r="B110" s="198"/>
      <c r="C110" s="335"/>
      <c r="D110" s="197" t="s">
        <v>825</v>
      </c>
      <c r="E110" s="335"/>
      <c r="F110" s="78"/>
      <c r="G110" s="78"/>
      <c r="H110" s="78"/>
      <c r="I110" s="78"/>
      <c r="J110" s="78"/>
      <c r="K110" s="78"/>
      <c r="L110" s="78"/>
      <c r="M110" s="78"/>
      <c r="N110" s="78"/>
      <c r="O110" s="78"/>
      <c r="P110" s="78"/>
      <c r="Q110" s="78"/>
      <c r="R110" s="78"/>
      <c r="S110" s="78"/>
      <c r="T110" s="78"/>
    </row>
    <row r="111" spans="1:32" ht="48.75" customHeight="1" x14ac:dyDescent="0.25">
      <c r="A111" s="197" t="s">
        <v>115</v>
      </c>
      <c r="B111" s="198"/>
      <c r="C111" s="335"/>
      <c r="D111" s="197" t="s">
        <v>826</v>
      </c>
      <c r="E111" s="335"/>
      <c r="F111" s="78"/>
      <c r="G111" s="78"/>
      <c r="H111" s="78"/>
      <c r="I111" s="78"/>
      <c r="J111" s="78"/>
      <c r="K111" s="78"/>
      <c r="L111" s="78"/>
      <c r="M111" s="78"/>
      <c r="N111" s="78"/>
      <c r="O111" s="78"/>
      <c r="P111" s="78"/>
      <c r="Q111" s="78"/>
      <c r="R111" s="78"/>
      <c r="S111" s="78"/>
      <c r="T111" s="78"/>
    </row>
    <row r="112" spans="1:32" x14ac:dyDescent="0.25">
      <c r="A112" s="28"/>
      <c r="B112" s="28"/>
      <c r="C112" s="77"/>
      <c r="D112" s="28"/>
      <c r="E112" s="28"/>
      <c r="F112" s="78"/>
      <c r="G112" s="78"/>
      <c r="H112" s="78"/>
      <c r="I112" s="78"/>
      <c r="J112" s="78"/>
      <c r="K112" s="78"/>
      <c r="L112" s="78"/>
      <c r="M112" s="78"/>
      <c r="N112" s="78"/>
      <c r="O112" s="78"/>
      <c r="P112" s="78"/>
      <c r="Q112" s="78"/>
      <c r="R112" s="78"/>
      <c r="S112" s="78"/>
      <c r="T112" s="78"/>
    </row>
    <row r="113" spans="1:20" x14ac:dyDescent="0.25">
      <c r="A113" s="28"/>
      <c r="B113" s="28"/>
      <c r="C113" s="77"/>
      <c r="D113" s="28"/>
      <c r="E113" s="28"/>
      <c r="F113" s="78"/>
      <c r="G113" s="78"/>
      <c r="H113" s="78"/>
      <c r="I113" s="78"/>
      <c r="J113" s="78"/>
      <c r="K113" s="78"/>
      <c r="L113" s="78"/>
      <c r="M113" s="78"/>
      <c r="N113" s="78"/>
      <c r="O113" s="78"/>
      <c r="P113" s="78"/>
      <c r="Q113" s="78"/>
      <c r="R113" s="78"/>
      <c r="S113" s="78"/>
      <c r="T113" s="78"/>
    </row>
    <row r="114" spans="1:20" x14ac:dyDescent="0.25">
      <c r="A114" s="28"/>
      <c r="B114" s="28"/>
      <c r="C114" s="77"/>
      <c r="D114" s="28"/>
      <c r="E114" s="28"/>
      <c r="F114" s="78"/>
      <c r="G114" s="78"/>
      <c r="H114" s="78"/>
      <c r="I114" s="78"/>
      <c r="J114" s="78"/>
      <c r="K114" s="78"/>
      <c r="L114" s="78"/>
      <c r="M114" s="78"/>
      <c r="N114" s="78"/>
      <c r="O114" s="78"/>
      <c r="P114" s="78"/>
      <c r="Q114" s="78"/>
      <c r="R114" s="78"/>
      <c r="S114" s="78"/>
      <c r="T114" s="78"/>
    </row>
    <row r="115" spans="1:20" x14ac:dyDescent="0.25">
      <c r="A115" s="28"/>
      <c r="B115" s="28"/>
      <c r="C115" s="77"/>
      <c r="D115" s="28"/>
      <c r="E115" s="28"/>
      <c r="F115" s="78"/>
      <c r="G115" s="78"/>
      <c r="H115" s="78"/>
      <c r="I115" s="78"/>
      <c r="J115" s="78"/>
      <c r="K115" s="78"/>
      <c r="L115" s="78"/>
      <c r="M115" s="78"/>
      <c r="N115" s="78"/>
      <c r="O115" s="78"/>
      <c r="P115" s="78"/>
      <c r="Q115" s="78"/>
      <c r="R115" s="78"/>
      <c r="S115" s="78"/>
      <c r="T115" s="78"/>
    </row>
    <row r="116" spans="1:20" x14ac:dyDescent="0.25">
      <c r="A116" s="28"/>
      <c r="B116" s="28"/>
      <c r="C116" s="77"/>
      <c r="D116" s="28"/>
      <c r="E116" s="28"/>
      <c r="F116" s="78"/>
      <c r="G116" s="78"/>
      <c r="H116" s="78"/>
      <c r="I116" s="78"/>
      <c r="J116" s="78"/>
      <c r="K116" s="78"/>
      <c r="L116" s="78"/>
      <c r="M116" s="78"/>
      <c r="N116" s="78"/>
      <c r="O116" s="78"/>
      <c r="P116" s="78"/>
      <c r="Q116" s="78"/>
      <c r="R116" s="78"/>
      <c r="S116" s="78"/>
      <c r="T116" s="78"/>
    </row>
    <row r="117" spans="1:20" x14ac:dyDescent="0.25">
      <c r="A117" s="28"/>
      <c r="B117" s="28"/>
      <c r="C117" s="77"/>
      <c r="D117" s="28"/>
      <c r="E117" s="28"/>
      <c r="F117" s="78"/>
      <c r="G117" s="78"/>
      <c r="H117" s="78"/>
      <c r="I117" s="78"/>
      <c r="J117" s="78"/>
      <c r="K117" s="78"/>
      <c r="L117" s="78"/>
      <c r="M117" s="78"/>
      <c r="N117" s="78"/>
      <c r="O117" s="78"/>
      <c r="P117" s="78"/>
      <c r="Q117" s="78"/>
      <c r="R117" s="78"/>
      <c r="S117" s="78"/>
      <c r="T117" s="78"/>
    </row>
    <row r="118" spans="1:20" x14ac:dyDescent="0.25">
      <c r="A118" s="28"/>
      <c r="B118" s="28"/>
      <c r="C118" s="77"/>
      <c r="D118" s="28"/>
      <c r="E118" s="28"/>
      <c r="F118" s="78"/>
      <c r="G118" s="78"/>
      <c r="H118" s="78"/>
      <c r="I118" s="78"/>
      <c r="J118" s="78"/>
      <c r="K118" s="78"/>
      <c r="L118" s="78"/>
      <c r="M118" s="78"/>
      <c r="N118" s="78"/>
      <c r="O118" s="78"/>
      <c r="P118" s="78"/>
      <c r="Q118" s="78"/>
      <c r="R118" s="78"/>
      <c r="S118" s="78"/>
      <c r="T118" s="78"/>
    </row>
    <row r="119" spans="1:20" x14ac:dyDescent="0.25">
      <c r="A119" s="28"/>
      <c r="B119" s="28"/>
      <c r="C119" s="77"/>
      <c r="D119" s="28"/>
      <c r="E119" s="28"/>
      <c r="F119" s="78"/>
      <c r="G119" s="78"/>
      <c r="H119" s="78"/>
      <c r="I119" s="78"/>
      <c r="J119" s="78"/>
      <c r="K119" s="78"/>
      <c r="L119" s="78"/>
      <c r="M119" s="78"/>
      <c r="N119" s="78"/>
      <c r="O119" s="78"/>
      <c r="P119" s="78"/>
      <c r="Q119" s="78"/>
      <c r="R119" s="78"/>
      <c r="S119" s="78"/>
      <c r="T119" s="78"/>
    </row>
    <row r="120" spans="1:20" x14ac:dyDescent="0.25">
      <c r="A120" s="28"/>
      <c r="B120" s="28"/>
      <c r="C120" s="77"/>
      <c r="D120" s="28"/>
      <c r="E120" s="28"/>
      <c r="F120" s="78"/>
      <c r="G120" s="78"/>
      <c r="H120" s="78"/>
      <c r="I120" s="78"/>
      <c r="J120" s="78"/>
      <c r="K120" s="78"/>
      <c r="L120" s="78"/>
      <c r="M120" s="78"/>
      <c r="N120" s="78"/>
      <c r="O120" s="78"/>
      <c r="P120" s="78"/>
      <c r="Q120" s="78"/>
      <c r="R120" s="78"/>
      <c r="S120" s="78"/>
      <c r="T120" s="78"/>
    </row>
    <row r="121" spans="1:20" x14ac:dyDescent="0.25">
      <c r="A121" s="28"/>
      <c r="B121" s="28"/>
      <c r="C121" s="77"/>
      <c r="D121" s="28"/>
      <c r="E121" s="28"/>
      <c r="F121" s="78"/>
      <c r="G121" s="78"/>
      <c r="H121" s="78"/>
      <c r="I121" s="78"/>
      <c r="J121" s="78"/>
      <c r="K121" s="78"/>
      <c r="L121" s="78"/>
      <c r="M121" s="78"/>
      <c r="N121" s="78"/>
      <c r="O121" s="78"/>
      <c r="P121" s="78"/>
      <c r="Q121" s="78"/>
      <c r="R121" s="78"/>
      <c r="S121" s="78"/>
      <c r="T121" s="78"/>
    </row>
    <row r="122" spans="1:20" x14ac:dyDescent="0.25">
      <c r="A122" s="28"/>
      <c r="B122" s="28"/>
      <c r="C122" s="77"/>
      <c r="D122" s="28"/>
      <c r="E122" s="28"/>
      <c r="F122" s="78"/>
      <c r="G122" s="78"/>
      <c r="H122" s="78"/>
      <c r="I122" s="78"/>
      <c r="J122" s="78"/>
      <c r="K122" s="78"/>
      <c r="L122" s="78"/>
      <c r="M122" s="78"/>
      <c r="N122" s="78"/>
      <c r="O122" s="78"/>
      <c r="P122" s="78"/>
      <c r="Q122" s="78"/>
      <c r="R122" s="78"/>
      <c r="S122" s="78"/>
      <c r="T122" s="78"/>
    </row>
    <row r="123" spans="1:20" x14ac:dyDescent="0.25">
      <c r="A123" s="28"/>
      <c r="B123" s="28"/>
      <c r="C123" s="77"/>
      <c r="D123" s="28"/>
      <c r="E123" s="28"/>
      <c r="F123" s="78"/>
      <c r="G123" s="78"/>
      <c r="H123" s="78"/>
      <c r="I123" s="78"/>
      <c r="J123" s="78"/>
      <c r="K123" s="78"/>
      <c r="L123" s="78"/>
      <c r="M123" s="78"/>
      <c r="N123" s="78"/>
      <c r="O123" s="78"/>
      <c r="P123" s="78"/>
      <c r="Q123" s="78"/>
      <c r="R123" s="78"/>
      <c r="S123" s="78"/>
      <c r="T123" s="78"/>
    </row>
  </sheetData>
  <autoFilter ref="A10:CZ103"/>
  <mergeCells count="26">
    <mergeCell ref="A111:C111"/>
    <mergeCell ref="D111:E111"/>
    <mergeCell ref="AB8:AF9"/>
    <mergeCell ref="A108:C108"/>
    <mergeCell ref="D108:E108"/>
    <mergeCell ref="A109:C109"/>
    <mergeCell ref="D109:E109"/>
    <mergeCell ref="A110:C110"/>
    <mergeCell ref="D110:E110"/>
    <mergeCell ref="A6:B6"/>
    <mergeCell ref="C6:R6"/>
    <mergeCell ref="S7:T7"/>
    <mergeCell ref="U7:AF7"/>
    <mergeCell ref="A8:C9"/>
    <mergeCell ref="D8:N9"/>
    <mergeCell ref="O8:T9"/>
    <mergeCell ref="U8:Y9"/>
    <mergeCell ref="Z8:Z9"/>
    <mergeCell ref="AA8:AA9"/>
    <mergeCell ref="A1:C2"/>
    <mergeCell ref="D1:S1"/>
    <mergeCell ref="D2:T3"/>
    <mergeCell ref="A4:B4"/>
    <mergeCell ref="C4:R4"/>
    <mergeCell ref="A5:B5"/>
    <mergeCell ref="C5:R5"/>
  </mergeCells>
  <conditionalFormatting sqref="M60:M86 M11:M55">
    <cfRule type="containsText" dxfId="210" priority="208" operator="containsText" text="EXTREMO">
      <formula>NOT(ISERROR(SEARCH("EXTREMO",M11)))</formula>
    </cfRule>
    <cfRule type="containsText" dxfId="209" priority="209" operator="containsText" text="ALTO">
      <formula>NOT(ISERROR(SEARCH("ALTO",M11)))</formula>
    </cfRule>
    <cfRule type="containsText" dxfId="208" priority="210" operator="containsText" text="MODERADO">
      <formula>NOT(ISERROR(SEARCH("MODERADO",M11)))</formula>
    </cfRule>
    <cfRule type="containsText" dxfId="207" priority="211" operator="containsText" text="BAJO">
      <formula>NOT(ISERROR(SEARCH("BAJO",M11)))</formula>
    </cfRule>
  </conditionalFormatting>
  <conditionalFormatting sqref="M56:M59">
    <cfRule type="containsText" dxfId="206" priority="204" operator="containsText" text="EXTREMO">
      <formula>NOT(ISERROR(SEARCH("EXTREMO",M56)))</formula>
    </cfRule>
    <cfRule type="containsText" dxfId="205" priority="205" operator="containsText" text="ALTO">
      <formula>NOT(ISERROR(SEARCH("ALTO",M56)))</formula>
    </cfRule>
    <cfRule type="containsText" dxfId="204" priority="206" operator="containsText" text="MODERADO">
      <formula>NOT(ISERROR(SEARCH("MODERADO",M56)))</formula>
    </cfRule>
    <cfRule type="containsText" dxfId="203" priority="207" operator="containsText" text="BAJO">
      <formula>NOT(ISERROR(SEARCH("BAJO",M56)))</formula>
    </cfRule>
  </conditionalFormatting>
  <conditionalFormatting sqref="M103">
    <cfRule type="containsText" dxfId="202" priority="200" operator="containsText" text="EXTREMO">
      <formula>NOT(ISERROR(SEARCH("EXTREMO",M103)))</formula>
    </cfRule>
    <cfRule type="containsText" dxfId="201" priority="201" operator="containsText" text="ALTO">
      <formula>NOT(ISERROR(SEARCH("ALTO",M103)))</formula>
    </cfRule>
    <cfRule type="containsText" dxfId="200" priority="202" operator="containsText" text="MODERADO">
      <formula>NOT(ISERROR(SEARCH("MODERADO",M103)))</formula>
    </cfRule>
    <cfRule type="containsText" dxfId="199" priority="203" operator="containsText" text="BAJO">
      <formula>NOT(ISERROR(SEARCH("BAJO",M103)))</formula>
    </cfRule>
  </conditionalFormatting>
  <conditionalFormatting sqref="M87:M102">
    <cfRule type="containsText" dxfId="198" priority="196" operator="containsText" text="EXTREMO">
      <formula>NOT(ISERROR(SEARCH("EXTREMO",M87)))</formula>
    </cfRule>
    <cfRule type="containsText" dxfId="197" priority="197" operator="containsText" text="ALTO">
      <formula>NOT(ISERROR(SEARCH("ALTO",M87)))</formula>
    </cfRule>
    <cfRule type="containsText" dxfId="196" priority="198" operator="containsText" text="MODERADO">
      <formula>NOT(ISERROR(SEARCH("MODERADO",M87)))</formula>
    </cfRule>
    <cfRule type="containsText" dxfId="195" priority="199" operator="containsText" text="BAJO">
      <formula>NOT(ISERROR(SEARCH("BAJO",M87)))</formula>
    </cfRule>
  </conditionalFormatting>
  <conditionalFormatting sqref="AF11">
    <cfRule type="containsText" dxfId="194" priority="193" operator="containsText" text="Alto">
      <formula>NOT(ISERROR(SEARCH("Alto",AF11)))</formula>
    </cfRule>
    <cfRule type="containsText" dxfId="193" priority="194" stopIfTrue="1" operator="containsText" text="Moderado">
      <formula>NOT(ISERROR(SEARCH("Moderado",AF11)))</formula>
    </cfRule>
    <cfRule type="containsText" dxfId="192" priority="195" operator="containsText" text="Extremo">
      <formula>NOT(ISERROR(SEARCH("Extremo",AF11)))</formula>
    </cfRule>
  </conditionalFormatting>
  <conditionalFormatting sqref="AB11">
    <cfRule type="containsText" dxfId="191" priority="190" operator="containsText" text="Alto">
      <formula>NOT(ISERROR(SEARCH("Alto",AB11)))</formula>
    </cfRule>
    <cfRule type="containsText" dxfId="190" priority="191" stopIfTrue="1" operator="containsText" text="Moderado">
      <formula>NOT(ISERROR(SEARCH("Moderado",AB11)))</formula>
    </cfRule>
    <cfRule type="containsText" dxfId="189" priority="192" operator="containsText" text="Extremo">
      <formula>NOT(ISERROR(SEARCH("Extremo",AB11)))</formula>
    </cfRule>
  </conditionalFormatting>
  <conditionalFormatting sqref="AF12">
    <cfRule type="containsText" dxfId="188" priority="187" operator="containsText" text="Alto">
      <formula>NOT(ISERROR(SEARCH("Alto",AF12)))</formula>
    </cfRule>
    <cfRule type="containsText" dxfId="187" priority="188" stopIfTrue="1" operator="containsText" text="Moderado">
      <formula>NOT(ISERROR(SEARCH("Moderado",AF12)))</formula>
    </cfRule>
    <cfRule type="containsText" dxfId="186" priority="189" operator="containsText" text="Extremo">
      <formula>NOT(ISERROR(SEARCH("Extremo",AF12)))</formula>
    </cfRule>
  </conditionalFormatting>
  <conditionalFormatting sqref="AF13:AF14">
    <cfRule type="containsText" dxfId="185" priority="184" operator="containsText" text="Alto">
      <formula>NOT(ISERROR(SEARCH("Alto",AF13)))</formula>
    </cfRule>
    <cfRule type="containsText" dxfId="184" priority="185" stopIfTrue="1" operator="containsText" text="Moderado">
      <formula>NOT(ISERROR(SEARCH("Moderado",AF13)))</formula>
    </cfRule>
    <cfRule type="containsText" dxfId="183" priority="186" operator="containsText" text="Extremo">
      <formula>NOT(ISERROR(SEARCH("Extremo",AF13)))</formula>
    </cfRule>
  </conditionalFormatting>
  <conditionalFormatting sqref="AF15">
    <cfRule type="containsText" dxfId="182" priority="181" operator="containsText" text="Alto">
      <formula>NOT(ISERROR(SEARCH("Alto",AF15)))</formula>
    </cfRule>
    <cfRule type="containsText" dxfId="181" priority="182" stopIfTrue="1" operator="containsText" text="Moderado">
      <formula>NOT(ISERROR(SEARCH("Moderado",AF15)))</formula>
    </cfRule>
    <cfRule type="containsText" dxfId="180" priority="183" operator="containsText" text="Extremo">
      <formula>NOT(ISERROR(SEARCH("Extremo",AF15)))</formula>
    </cfRule>
  </conditionalFormatting>
  <conditionalFormatting sqref="AF16">
    <cfRule type="containsText" dxfId="179" priority="178" operator="containsText" text="Alto">
      <formula>NOT(ISERROR(SEARCH("Alto",AF16)))</formula>
    </cfRule>
    <cfRule type="containsText" dxfId="178" priority="179" stopIfTrue="1" operator="containsText" text="Moderado">
      <formula>NOT(ISERROR(SEARCH("Moderado",AF16)))</formula>
    </cfRule>
    <cfRule type="containsText" dxfId="177" priority="180" operator="containsText" text="Extremo">
      <formula>NOT(ISERROR(SEARCH("Extremo",AF16)))</formula>
    </cfRule>
  </conditionalFormatting>
  <conditionalFormatting sqref="AF93">
    <cfRule type="containsText" dxfId="176" priority="175" operator="containsText" text="Alto">
      <formula>NOT(ISERROR(SEARCH("Alto",AF93)))</formula>
    </cfRule>
    <cfRule type="containsText" dxfId="175" priority="176" stopIfTrue="1" operator="containsText" text="Moderado">
      <formula>NOT(ISERROR(SEARCH("Moderado",AF93)))</formula>
    </cfRule>
    <cfRule type="containsText" dxfId="174" priority="177" operator="containsText" text="Extremo">
      <formula>NOT(ISERROR(SEARCH("Extremo",AF93)))</formula>
    </cfRule>
  </conditionalFormatting>
  <conditionalFormatting sqref="AF94">
    <cfRule type="containsText" dxfId="173" priority="172" operator="containsText" text="Alto">
      <formula>NOT(ISERROR(SEARCH("Alto",AF94)))</formula>
    </cfRule>
    <cfRule type="containsText" dxfId="172" priority="173" stopIfTrue="1" operator="containsText" text="Moderado">
      <formula>NOT(ISERROR(SEARCH("Moderado",AF94)))</formula>
    </cfRule>
    <cfRule type="containsText" dxfId="171" priority="174" operator="containsText" text="Extremo">
      <formula>NOT(ISERROR(SEARCH("Extremo",AF94)))</formula>
    </cfRule>
  </conditionalFormatting>
  <conditionalFormatting sqref="AF95">
    <cfRule type="containsText" dxfId="170" priority="169" operator="containsText" text="Alto">
      <formula>NOT(ISERROR(SEARCH("Alto",AF95)))</formula>
    </cfRule>
    <cfRule type="containsText" dxfId="169" priority="170" stopIfTrue="1" operator="containsText" text="Moderado">
      <formula>NOT(ISERROR(SEARCH("Moderado",AF95)))</formula>
    </cfRule>
    <cfRule type="containsText" dxfId="168" priority="171" operator="containsText" text="Extremo">
      <formula>NOT(ISERROR(SEARCH("Extremo",AF95)))</formula>
    </cfRule>
  </conditionalFormatting>
  <conditionalFormatting sqref="AF91">
    <cfRule type="containsText" dxfId="167" priority="166" operator="containsText" text="Alto">
      <formula>NOT(ISERROR(SEARCH("Alto",AF91)))</formula>
    </cfRule>
    <cfRule type="containsText" dxfId="166" priority="167" stopIfTrue="1" operator="containsText" text="Moderado">
      <formula>NOT(ISERROR(SEARCH("Moderado",AF91)))</formula>
    </cfRule>
    <cfRule type="containsText" dxfId="165" priority="168" operator="containsText" text="Extremo">
      <formula>NOT(ISERROR(SEARCH("Extremo",AF91)))</formula>
    </cfRule>
  </conditionalFormatting>
  <conditionalFormatting sqref="AF24:AF28">
    <cfRule type="containsText" dxfId="164" priority="163" operator="containsText" text="Alto">
      <formula>NOT(ISERROR(SEARCH("Alto",AF24)))</formula>
    </cfRule>
    <cfRule type="containsText" dxfId="163" priority="164" stopIfTrue="1" operator="containsText" text="Moderado">
      <formula>NOT(ISERROR(SEARCH("Moderado",AF24)))</formula>
    </cfRule>
    <cfRule type="containsText" dxfId="162" priority="165" operator="containsText" text="Extremo">
      <formula>NOT(ISERROR(SEARCH("Extremo",AF24)))</formula>
    </cfRule>
  </conditionalFormatting>
  <conditionalFormatting sqref="AF17:AF18">
    <cfRule type="containsText" dxfId="161" priority="160" operator="containsText" text="Alto">
      <formula>NOT(ISERROR(SEARCH("Alto",AF17)))</formula>
    </cfRule>
    <cfRule type="containsText" dxfId="160" priority="161" stopIfTrue="1" operator="containsText" text="Moderado">
      <formula>NOT(ISERROR(SEARCH("Moderado",AF17)))</formula>
    </cfRule>
    <cfRule type="containsText" dxfId="159" priority="162" operator="containsText" text="Extremo">
      <formula>NOT(ISERROR(SEARCH("Extremo",AF17)))</formula>
    </cfRule>
  </conditionalFormatting>
  <conditionalFormatting sqref="AF19:AF23">
    <cfRule type="containsText" dxfId="158" priority="157" operator="containsText" text="Alto">
      <formula>NOT(ISERROR(SEARCH("Alto",AF19)))</formula>
    </cfRule>
    <cfRule type="containsText" dxfId="157" priority="158" stopIfTrue="1" operator="containsText" text="Moderado">
      <formula>NOT(ISERROR(SEARCH("Moderado",AF19)))</formula>
    </cfRule>
    <cfRule type="containsText" dxfId="156" priority="159" operator="containsText" text="Extremo">
      <formula>NOT(ISERROR(SEARCH("Extremo",AF19)))</formula>
    </cfRule>
  </conditionalFormatting>
  <conditionalFormatting sqref="AF97:AF102">
    <cfRule type="containsText" dxfId="155" priority="154" operator="containsText" text="Alto">
      <formula>NOT(ISERROR(SEARCH("Alto",AF97)))</formula>
    </cfRule>
    <cfRule type="containsText" dxfId="154" priority="155" stopIfTrue="1" operator="containsText" text="Moderado">
      <formula>NOT(ISERROR(SEARCH("Moderado",AF97)))</formula>
    </cfRule>
    <cfRule type="containsText" dxfId="153" priority="156" operator="containsText" text="Extremo">
      <formula>NOT(ISERROR(SEARCH("Extremo",AF97)))</formula>
    </cfRule>
  </conditionalFormatting>
  <conditionalFormatting sqref="AF44">
    <cfRule type="containsText" dxfId="152" priority="151" operator="containsText" text="Alto">
      <formula>NOT(ISERROR(SEARCH("Alto",AF44)))</formula>
    </cfRule>
    <cfRule type="containsText" dxfId="151" priority="152" stopIfTrue="1" operator="containsText" text="Moderado">
      <formula>NOT(ISERROR(SEARCH("Moderado",AF44)))</formula>
    </cfRule>
    <cfRule type="containsText" dxfId="150" priority="153" operator="containsText" text="Extremo">
      <formula>NOT(ISERROR(SEARCH("Extremo",AF44)))</formula>
    </cfRule>
  </conditionalFormatting>
  <conditionalFormatting sqref="AF45:AF48">
    <cfRule type="containsText" dxfId="149" priority="148" operator="containsText" text="Alto">
      <formula>NOT(ISERROR(SEARCH("Alto",AF45)))</formula>
    </cfRule>
    <cfRule type="containsText" dxfId="148" priority="149" stopIfTrue="1" operator="containsText" text="Moderado">
      <formula>NOT(ISERROR(SEARCH("Moderado",AF45)))</formula>
    </cfRule>
    <cfRule type="containsText" dxfId="147" priority="150" operator="containsText" text="Extremo">
      <formula>NOT(ISERROR(SEARCH("Extremo",AF45)))</formula>
    </cfRule>
  </conditionalFormatting>
  <conditionalFormatting sqref="AF33">
    <cfRule type="containsText" dxfId="146" priority="145" operator="containsText" text="Alto">
      <formula>NOT(ISERROR(SEARCH("Alto",AF33)))</formula>
    </cfRule>
    <cfRule type="containsText" dxfId="145" priority="146" stopIfTrue="1" operator="containsText" text="Moderado">
      <formula>NOT(ISERROR(SEARCH("Moderado",AF33)))</formula>
    </cfRule>
    <cfRule type="containsText" dxfId="144" priority="147" operator="containsText" text="Extremo">
      <formula>NOT(ISERROR(SEARCH("Extremo",AF33)))</formula>
    </cfRule>
  </conditionalFormatting>
  <conditionalFormatting sqref="AF34">
    <cfRule type="containsText" dxfId="143" priority="142" operator="containsText" text="Alto">
      <formula>NOT(ISERROR(SEARCH("Alto",AF34)))</formula>
    </cfRule>
    <cfRule type="containsText" dxfId="142" priority="143" stopIfTrue="1" operator="containsText" text="Moderado">
      <formula>NOT(ISERROR(SEARCH("Moderado",AF34)))</formula>
    </cfRule>
    <cfRule type="containsText" dxfId="141" priority="144" operator="containsText" text="Extremo">
      <formula>NOT(ISERROR(SEARCH("Extremo",AF34)))</formula>
    </cfRule>
  </conditionalFormatting>
  <conditionalFormatting sqref="AF35">
    <cfRule type="containsText" dxfId="140" priority="139" operator="containsText" text="Alto">
      <formula>NOT(ISERROR(SEARCH("Alto",AF35)))</formula>
    </cfRule>
    <cfRule type="containsText" dxfId="139" priority="140" stopIfTrue="1" operator="containsText" text="Moderado">
      <formula>NOT(ISERROR(SEARCH("Moderado",AF35)))</formula>
    </cfRule>
    <cfRule type="containsText" dxfId="138" priority="141" operator="containsText" text="Extremo">
      <formula>NOT(ISERROR(SEARCH("Extremo",AF35)))</formula>
    </cfRule>
  </conditionalFormatting>
  <conditionalFormatting sqref="AF36">
    <cfRule type="containsText" dxfId="137" priority="136" operator="containsText" text="Alto">
      <formula>NOT(ISERROR(SEARCH("Alto",AF36)))</formula>
    </cfRule>
    <cfRule type="containsText" dxfId="136" priority="137" stopIfTrue="1" operator="containsText" text="Moderado">
      <formula>NOT(ISERROR(SEARCH("Moderado",AF36)))</formula>
    </cfRule>
    <cfRule type="containsText" dxfId="135" priority="138" operator="containsText" text="Extremo">
      <formula>NOT(ISERROR(SEARCH("Extremo",AF36)))</formula>
    </cfRule>
  </conditionalFormatting>
  <conditionalFormatting sqref="AF37">
    <cfRule type="containsText" dxfId="134" priority="133" operator="containsText" text="Alto">
      <formula>NOT(ISERROR(SEARCH("Alto",AF37)))</formula>
    </cfRule>
    <cfRule type="containsText" dxfId="133" priority="134" stopIfTrue="1" operator="containsText" text="Moderado">
      <formula>NOT(ISERROR(SEARCH("Moderado",AF37)))</formula>
    </cfRule>
    <cfRule type="containsText" dxfId="132" priority="135" operator="containsText" text="Extremo">
      <formula>NOT(ISERROR(SEARCH("Extremo",AF37)))</formula>
    </cfRule>
  </conditionalFormatting>
  <conditionalFormatting sqref="AF38">
    <cfRule type="containsText" dxfId="131" priority="130" operator="containsText" text="Alto">
      <formula>NOT(ISERROR(SEARCH("Alto",AF38)))</formula>
    </cfRule>
    <cfRule type="containsText" dxfId="130" priority="131" stopIfTrue="1" operator="containsText" text="Moderado">
      <formula>NOT(ISERROR(SEARCH("Moderado",AF38)))</formula>
    </cfRule>
    <cfRule type="containsText" dxfId="129" priority="132" operator="containsText" text="Extremo">
      <formula>NOT(ISERROR(SEARCH("Extremo",AF38)))</formula>
    </cfRule>
  </conditionalFormatting>
  <conditionalFormatting sqref="AF39">
    <cfRule type="containsText" dxfId="128" priority="127" operator="containsText" text="Alto">
      <formula>NOT(ISERROR(SEARCH("Alto",AF39)))</formula>
    </cfRule>
    <cfRule type="containsText" dxfId="127" priority="128" stopIfTrue="1" operator="containsText" text="Moderado">
      <formula>NOT(ISERROR(SEARCH("Moderado",AF39)))</formula>
    </cfRule>
    <cfRule type="containsText" dxfId="126" priority="129" operator="containsText" text="Extremo">
      <formula>NOT(ISERROR(SEARCH("Extremo",AF39)))</formula>
    </cfRule>
  </conditionalFormatting>
  <conditionalFormatting sqref="AF29">
    <cfRule type="containsText" dxfId="125" priority="124" operator="containsText" text="Alto">
      <formula>NOT(ISERROR(SEARCH("Alto",AF29)))</formula>
    </cfRule>
    <cfRule type="containsText" dxfId="124" priority="125" stopIfTrue="1" operator="containsText" text="Moderado">
      <formula>NOT(ISERROR(SEARCH("Moderado",AF29)))</formula>
    </cfRule>
    <cfRule type="containsText" dxfId="123" priority="126" operator="containsText" text="Extremo">
      <formula>NOT(ISERROR(SEARCH("Extremo",AF29)))</formula>
    </cfRule>
  </conditionalFormatting>
  <conditionalFormatting sqref="AF30">
    <cfRule type="containsText" dxfId="122" priority="121" operator="containsText" text="Alto">
      <formula>NOT(ISERROR(SEARCH("Alto",AF30)))</formula>
    </cfRule>
    <cfRule type="containsText" dxfId="121" priority="122" stopIfTrue="1" operator="containsText" text="Moderado">
      <formula>NOT(ISERROR(SEARCH("Moderado",AF30)))</formula>
    </cfRule>
    <cfRule type="containsText" dxfId="120" priority="123" operator="containsText" text="Extremo">
      <formula>NOT(ISERROR(SEARCH("Extremo",AF30)))</formula>
    </cfRule>
  </conditionalFormatting>
  <conditionalFormatting sqref="AF31">
    <cfRule type="containsText" dxfId="119" priority="118" operator="containsText" text="Alto">
      <formula>NOT(ISERROR(SEARCH("Alto",AF31)))</formula>
    </cfRule>
    <cfRule type="containsText" dxfId="118" priority="119" stopIfTrue="1" operator="containsText" text="Moderado">
      <formula>NOT(ISERROR(SEARCH("Moderado",AF31)))</formula>
    </cfRule>
    <cfRule type="containsText" dxfId="117" priority="120" operator="containsText" text="Extremo">
      <formula>NOT(ISERROR(SEARCH("Extremo",AF31)))</formula>
    </cfRule>
  </conditionalFormatting>
  <conditionalFormatting sqref="AF32">
    <cfRule type="containsText" dxfId="116" priority="115" operator="containsText" text="Alto">
      <formula>NOT(ISERROR(SEARCH("Alto",AF32)))</formula>
    </cfRule>
    <cfRule type="containsText" dxfId="115" priority="116" stopIfTrue="1" operator="containsText" text="Moderado">
      <formula>NOT(ISERROR(SEARCH("Moderado",AF32)))</formula>
    </cfRule>
    <cfRule type="containsText" dxfId="114" priority="117" operator="containsText" text="Extremo">
      <formula>NOT(ISERROR(SEARCH("Extremo",AF32)))</formula>
    </cfRule>
  </conditionalFormatting>
  <conditionalFormatting sqref="AF56">
    <cfRule type="containsText" dxfId="113" priority="112" operator="containsText" text="Alto">
      <formula>NOT(ISERROR(SEARCH("Alto",AF56)))</formula>
    </cfRule>
    <cfRule type="containsText" dxfId="112" priority="113" stopIfTrue="1" operator="containsText" text="Moderado">
      <formula>NOT(ISERROR(SEARCH("Moderado",AF56)))</formula>
    </cfRule>
    <cfRule type="containsText" dxfId="111" priority="114" operator="containsText" text="Extremo">
      <formula>NOT(ISERROR(SEARCH("Extremo",AF56)))</formula>
    </cfRule>
  </conditionalFormatting>
  <conditionalFormatting sqref="AF57">
    <cfRule type="containsText" dxfId="110" priority="109" operator="containsText" text="Alto">
      <formula>NOT(ISERROR(SEARCH("Alto",AF57)))</formula>
    </cfRule>
    <cfRule type="containsText" dxfId="109" priority="110" stopIfTrue="1" operator="containsText" text="Moderado">
      <formula>NOT(ISERROR(SEARCH("Moderado",AF57)))</formula>
    </cfRule>
    <cfRule type="containsText" dxfId="108" priority="111" operator="containsText" text="Extremo">
      <formula>NOT(ISERROR(SEARCH("Extremo",AF57)))</formula>
    </cfRule>
  </conditionalFormatting>
  <conditionalFormatting sqref="AF58">
    <cfRule type="containsText" dxfId="107" priority="106" operator="containsText" text="Alto">
      <formula>NOT(ISERROR(SEARCH("Alto",AF58)))</formula>
    </cfRule>
    <cfRule type="containsText" dxfId="106" priority="107" stopIfTrue="1" operator="containsText" text="Moderado">
      <formula>NOT(ISERROR(SEARCH("Moderado",AF58)))</formula>
    </cfRule>
    <cfRule type="containsText" dxfId="105" priority="108" operator="containsText" text="Extremo">
      <formula>NOT(ISERROR(SEARCH("Extremo",AF58)))</formula>
    </cfRule>
  </conditionalFormatting>
  <conditionalFormatting sqref="AF59">
    <cfRule type="containsText" dxfId="104" priority="103" operator="containsText" text="Alto">
      <formula>NOT(ISERROR(SEARCH("Alto",AF59)))</formula>
    </cfRule>
    <cfRule type="containsText" dxfId="103" priority="104" stopIfTrue="1" operator="containsText" text="Moderado">
      <formula>NOT(ISERROR(SEARCH("Moderado",AF59)))</formula>
    </cfRule>
    <cfRule type="containsText" dxfId="102" priority="105" operator="containsText" text="Extremo">
      <formula>NOT(ISERROR(SEARCH("Extremo",AF59)))</formula>
    </cfRule>
  </conditionalFormatting>
  <conditionalFormatting sqref="AF60">
    <cfRule type="containsText" dxfId="101" priority="100" operator="containsText" text="Alto">
      <formula>NOT(ISERROR(SEARCH("Alto",AF60)))</formula>
    </cfRule>
    <cfRule type="containsText" dxfId="100" priority="101" stopIfTrue="1" operator="containsText" text="Moderado">
      <formula>NOT(ISERROR(SEARCH("Moderado",AF60)))</formula>
    </cfRule>
    <cfRule type="containsText" dxfId="99" priority="102" operator="containsText" text="Extremo">
      <formula>NOT(ISERROR(SEARCH("Extremo",AF60)))</formula>
    </cfRule>
  </conditionalFormatting>
  <conditionalFormatting sqref="AF61">
    <cfRule type="containsText" dxfId="98" priority="97" operator="containsText" text="Alto">
      <formula>NOT(ISERROR(SEARCH("Alto",AF61)))</formula>
    </cfRule>
    <cfRule type="containsText" dxfId="97" priority="98" stopIfTrue="1" operator="containsText" text="Moderado">
      <formula>NOT(ISERROR(SEARCH("Moderado",AF61)))</formula>
    </cfRule>
    <cfRule type="containsText" dxfId="96" priority="99" operator="containsText" text="Extremo">
      <formula>NOT(ISERROR(SEARCH("Extremo",AF61)))</formula>
    </cfRule>
  </conditionalFormatting>
  <conditionalFormatting sqref="AF62">
    <cfRule type="containsText" dxfId="95" priority="94" operator="containsText" text="Alto">
      <formula>NOT(ISERROR(SEARCH("Alto",AF62)))</formula>
    </cfRule>
    <cfRule type="containsText" dxfId="94" priority="95" stopIfTrue="1" operator="containsText" text="Moderado">
      <formula>NOT(ISERROR(SEARCH("Moderado",AF62)))</formula>
    </cfRule>
    <cfRule type="containsText" dxfId="93" priority="96" operator="containsText" text="Extremo">
      <formula>NOT(ISERROR(SEARCH("Extremo",AF62)))</formula>
    </cfRule>
  </conditionalFormatting>
  <conditionalFormatting sqref="AF63">
    <cfRule type="containsText" dxfId="92" priority="91" operator="containsText" text="Alto">
      <formula>NOT(ISERROR(SEARCH("Alto",AF63)))</formula>
    </cfRule>
    <cfRule type="containsText" dxfId="91" priority="92" stopIfTrue="1" operator="containsText" text="Moderado">
      <formula>NOT(ISERROR(SEARCH("Moderado",AF63)))</formula>
    </cfRule>
    <cfRule type="containsText" dxfId="90" priority="93" operator="containsText" text="Extremo">
      <formula>NOT(ISERROR(SEARCH("Extremo",AF63)))</formula>
    </cfRule>
  </conditionalFormatting>
  <conditionalFormatting sqref="AF64">
    <cfRule type="containsText" dxfId="89" priority="88" operator="containsText" text="Alto">
      <formula>NOT(ISERROR(SEARCH("Alto",AF64)))</formula>
    </cfRule>
    <cfRule type="containsText" dxfId="88" priority="89" stopIfTrue="1" operator="containsText" text="Moderado">
      <formula>NOT(ISERROR(SEARCH("Moderado",AF64)))</formula>
    </cfRule>
    <cfRule type="containsText" dxfId="87" priority="90" operator="containsText" text="Extremo">
      <formula>NOT(ISERROR(SEARCH("Extremo",AF64)))</formula>
    </cfRule>
  </conditionalFormatting>
  <conditionalFormatting sqref="AF49">
    <cfRule type="containsText" dxfId="86" priority="85" operator="containsText" text="Alto">
      <formula>NOT(ISERROR(SEARCH("Alto",AF49)))</formula>
    </cfRule>
    <cfRule type="containsText" dxfId="85" priority="86" stopIfTrue="1" operator="containsText" text="Moderado">
      <formula>NOT(ISERROR(SEARCH("Moderado",AF49)))</formula>
    </cfRule>
    <cfRule type="containsText" dxfId="84" priority="87" operator="containsText" text="Extremo">
      <formula>NOT(ISERROR(SEARCH("Extremo",AF49)))</formula>
    </cfRule>
  </conditionalFormatting>
  <conditionalFormatting sqref="AF50">
    <cfRule type="containsText" dxfId="83" priority="82" operator="containsText" text="Alto">
      <formula>NOT(ISERROR(SEARCH("Alto",AF50)))</formula>
    </cfRule>
    <cfRule type="containsText" dxfId="82" priority="83" stopIfTrue="1" operator="containsText" text="Moderado">
      <formula>NOT(ISERROR(SEARCH("Moderado",AF50)))</formula>
    </cfRule>
    <cfRule type="containsText" dxfId="81" priority="84" operator="containsText" text="Extremo">
      <formula>NOT(ISERROR(SEARCH("Extremo",AF50)))</formula>
    </cfRule>
  </conditionalFormatting>
  <conditionalFormatting sqref="AF52">
    <cfRule type="containsText" dxfId="80" priority="79" operator="containsText" text="Alto">
      <formula>NOT(ISERROR(SEARCH("Alto",AF52)))</formula>
    </cfRule>
    <cfRule type="containsText" dxfId="79" priority="80" stopIfTrue="1" operator="containsText" text="Moderado">
      <formula>NOT(ISERROR(SEARCH("Moderado",AF52)))</formula>
    </cfRule>
    <cfRule type="containsText" dxfId="78" priority="81" operator="containsText" text="Extremo">
      <formula>NOT(ISERROR(SEARCH("Extremo",AF52)))</formula>
    </cfRule>
  </conditionalFormatting>
  <conditionalFormatting sqref="AF53:AF54">
    <cfRule type="containsText" dxfId="77" priority="76" operator="containsText" text="Alto">
      <formula>NOT(ISERROR(SEARCH("Alto",AF53)))</formula>
    </cfRule>
    <cfRule type="containsText" dxfId="76" priority="77" stopIfTrue="1" operator="containsText" text="Moderado">
      <formula>NOT(ISERROR(SEARCH("Moderado",AF53)))</formula>
    </cfRule>
    <cfRule type="containsText" dxfId="75" priority="78" operator="containsText" text="Extremo">
      <formula>NOT(ISERROR(SEARCH("Extremo",AF53)))</formula>
    </cfRule>
  </conditionalFormatting>
  <conditionalFormatting sqref="AF51">
    <cfRule type="containsText" dxfId="74" priority="73" operator="containsText" text="Alto">
      <formula>NOT(ISERROR(SEARCH("Alto",AF51)))</formula>
    </cfRule>
    <cfRule type="containsText" dxfId="73" priority="74" stopIfTrue="1" operator="containsText" text="Moderado">
      <formula>NOT(ISERROR(SEARCH("Moderado",AF51)))</formula>
    </cfRule>
    <cfRule type="containsText" dxfId="72" priority="75" operator="containsText" text="Extremo">
      <formula>NOT(ISERROR(SEARCH("Extremo",AF51)))</formula>
    </cfRule>
  </conditionalFormatting>
  <conditionalFormatting sqref="AF55">
    <cfRule type="containsText" dxfId="71" priority="70" operator="containsText" text="Alto">
      <formula>NOT(ISERROR(SEARCH("Alto",AF55)))</formula>
    </cfRule>
    <cfRule type="containsText" dxfId="70" priority="71" stopIfTrue="1" operator="containsText" text="Moderado">
      <formula>NOT(ISERROR(SEARCH("Moderado",AF55)))</formula>
    </cfRule>
    <cfRule type="containsText" dxfId="69" priority="72" operator="containsText" text="Extremo">
      <formula>NOT(ISERROR(SEARCH("Extremo",AF55)))</formula>
    </cfRule>
  </conditionalFormatting>
  <conditionalFormatting sqref="AF65">
    <cfRule type="containsText" dxfId="68" priority="67" operator="containsText" text="Alto">
      <formula>NOT(ISERROR(SEARCH("Alto",AF65)))</formula>
    </cfRule>
    <cfRule type="containsText" dxfId="67" priority="68" stopIfTrue="1" operator="containsText" text="Moderado">
      <formula>NOT(ISERROR(SEARCH("Moderado",AF65)))</formula>
    </cfRule>
    <cfRule type="containsText" dxfId="66" priority="69" operator="containsText" text="Extremo">
      <formula>NOT(ISERROR(SEARCH("Extremo",AF65)))</formula>
    </cfRule>
  </conditionalFormatting>
  <conditionalFormatting sqref="AF66">
    <cfRule type="containsText" dxfId="65" priority="64" operator="containsText" text="Alto">
      <formula>NOT(ISERROR(SEARCH("Alto",AF66)))</formula>
    </cfRule>
    <cfRule type="containsText" dxfId="64" priority="65" stopIfTrue="1" operator="containsText" text="Moderado">
      <formula>NOT(ISERROR(SEARCH("Moderado",AF66)))</formula>
    </cfRule>
    <cfRule type="containsText" dxfId="63" priority="66" operator="containsText" text="Extremo">
      <formula>NOT(ISERROR(SEARCH("Extremo",AF66)))</formula>
    </cfRule>
  </conditionalFormatting>
  <conditionalFormatting sqref="AF67">
    <cfRule type="containsText" dxfId="62" priority="61" operator="containsText" text="Alto">
      <formula>NOT(ISERROR(SEARCH("Alto",AF67)))</formula>
    </cfRule>
    <cfRule type="containsText" dxfId="61" priority="62" stopIfTrue="1" operator="containsText" text="Moderado">
      <formula>NOT(ISERROR(SEARCH("Moderado",AF67)))</formula>
    </cfRule>
    <cfRule type="containsText" dxfId="60" priority="63" operator="containsText" text="Extremo">
      <formula>NOT(ISERROR(SEARCH("Extremo",AF67)))</formula>
    </cfRule>
  </conditionalFormatting>
  <conditionalFormatting sqref="AF68">
    <cfRule type="containsText" dxfId="59" priority="58" operator="containsText" text="Alto">
      <formula>NOT(ISERROR(SEARCH("Alto",AF68)))</formula>
    </cfRule>
    <cfRule type="containsText" dxfId="58" priority="59" stopIfTrue="1" operator="containsText" text="Moderado">
      <formula>NOT(ISERROR(SEARCH("Moderado",AF68)))</formula>
    </cfRule>
    <cfRule type="containsText" dxfId="57" priority="60" operator="containsText" text="Extremo">
      <formula>NOT(ISERROR(SEARCH("Extremo",AF68)))</formula>
    </cfRule>
  </conditionalFormatting>
  <conditionalFormatting sqref="AF69">
    <cfRule type="containsText" dxfId="56" priority="55" operator="containsText" text="Alto">
      <formula>NOT(ISERROR(SEARCH("Alto",AF69)))</formula>
    </cfRule>
    <cfRule type="containsText" dxfId="55" priority="56" stopIfTrue="1" operator="containsText" text="Moderado">
      <formula>NOT(ISERROR(SEARCH("Moderado",AF69)))</formula>
    </cfRule>
    <cfRule type="containsText" dxfId="54" priority="57" operator="containsText" text="Extremo">
      <formula>NOT(ISERROR(SEARCH("Extremo",AF69)))</formula>
    </cfRule>
  </conditionalFormatting>
  <conditionalFormatting sqref="AF70">
    <cfRule type="containsText" dxfId="53" priority="52" operator="containsText" text="Alto">
      <formula>NOT(ISERROR(SEARCH("Alto",AF70)))</formula>
    </cfRule>
    <cfRule type="containsText" dxfId="52" priority="53" stopIfTrue="1" operator="containsText" text="Moderado">
      <formula>NOT(ISERROR(SEARCH("Moderado",AF70)))</formula>
    </cfRule>
    <cfRule type="containsText" dxfId="51" priority="54" operator="containsText" text="Extremo">
      <formula>NOT(ISERROR(SEARCH("Extremo",AF70)))</formula>
    </cfRule>
  </conditionalFormatting>
  <conditionalFormatting sqref="AF71">
    <cfRule type="containsText" dxfId="50" priority="49" operator="containsText" text="Alto">
      <formula>NOT(ISERROR(SEARCH("Alto",AF71)))</formula>
    </cfRule>
    <cfRule type="containsText" dxfId="49" priority="50" stopIfTrue="1" operator="containsText" text="Moderado">
      <formula>NOT(ISERROR(SEARCH("Moderado",AF71)))</formula>
    </cfRule>
    <cfRule type="containsText" dxfId="48" priority="51" operator="containsText" text="Extremo">
      <formula>NOT(ISERROR(SEARCH("Extremo",AF71)))</formula>
    </cfRule>
  </conditionalFormatting>
  <conditionalFormatting sqref="AF72:AF73">
    <cfRule type="containsText" dxfId="47" priority="46" operator="containsText" text="Alto">
      <formula>NOT(ISERROR(SEARCH("Alto",AF72)))</formula>
    </cfRule>
    <cfRule type="containsText" dxfId="46" priority="47" stopIfTrue="1" operator="containsText" text="Moderado">
      <formula>NOT(ISERROR(SEARCH("Moderado",AF72)))</formula>
    </cfRule>
    <cfRule type="containsText" dxfId="45" priority="48" operator="containsText" text="Extremo">
      <formula>NOT(ISERROR(SEARCH("Extremo",AF72)))</formula>
    </cfRule>
  </conditionalFormatting>
  <conditionalFormatting sqref="AF74">
    <cfRule type="containsText" dxfId="44" priority="43" operator="containsText" text="Alto">
      <formula>NOT(ISERROR(SEARCH("Alto",AF74)))</formula>
    </cfRule>
    <cfRule type="containsText" dxfId="43" priority="44" stopIfTrue="1" operator="containsText" text="Moderado">
      <formula>NOT(ISERROR(SEARCH("Moderado",AF74)))</formula>
    </cfRule>
    <cfRule type="containsText" dxfId="42" priority="45" operator="containsText" text="Extremo">
      <formula>NOT(ISERROR(SEARCH("Extremo",AF74)))</formula>
    </cfRule>
  </conditionalFormatting>
  <conditionalFormatting sqref="AF92">
    <cfRule type="containsText" dxfId="41" priority="40" operator="containsText" text="Alto">
      <formula>NOT(ISERROR(SEARCH("Alto",AF92)))</formula>
    </cfRule>
    <cfRule type="containsText" dxfId="40" priority="41" stopIfTrue="1" operator="containsText" text="Moderado">
      <formula>NOT(ISERROR(SEARCH("Moderado",AF92)))</formula>
    </cfRule>
    <cfRule type="containsText" dxfId="39" priority="42" operator="containsText" text="Extremo">
      <formula>NOT(ISERROR(SEARCH("Extremo",AF92)))</formula>
    </cfRule>
  </conditionalFormatting>
  <conditionalFormatting sqref="AF96">
    <cfRule type="containsText" dxfId="38" priority="37" operator="containsText" text="Alto">
      <formula>NOT(ISERROR(SEARCH("Alto",AF96)))</formula>
    </cfRule>
    <cfRule type="containsText" dxfId="37" priority="38" stopIfTrue="1" operator="containsText" text="Moderado">
      <formula>NOT(ISERROR(SEARCH("Moderado",AF96)))</formula>
    </cfRule>
    <cfRule type="containsText" dxfId="36" priority="39" operator="containsText" text="Extremo">
      <formula>NOT(ISERROR(SEARCH("Extremo",AF96)))</formula>
    </cfRule>
  </conditionalFormatting>
  <conditionalFormatting sqref="AF87">
    <cfRule type="containsText" dxfId="35" priority="34" operator="containsText" text="Alto">
      <formula>NOT(ISERROR(SEARCH("Alto",AF87)))</formula>
    </cfRule>
    <cfRule type="containsText" dxfId="34" priority="35" stopIfTrue="1" operator="containsText" text="Moderado">
      <formula>NOT(ISERROR(SEARCH("Moderado",AF87)))</formula>
    </cfRule>
    <cfRule type="containsText" dxfId="33" priority="36" operator="containsText" text="Extremo">
      <formula>NOT(ISERROR(SEARCH("Extremo",AF87)))</formula>
    </cfRule>
  </conditionalFormatting>
  <conditionalFormatting sqref="AF89">
    <cfRule type="containsText" dxfId="32" priority="31" operator="containsText" text="Alto">
      <formula>NOT(ISERROR(SEARCH("Alto",AF89)))</formula>
    </cfRule>
    <cfRule type="containsText" dxfId="31" priority="32" stopIfTrue="1" operator="containsText" text="Moderado">
      <formula>NOT(ISERROR(SEARCH("Moderado",AF89)))</formula>
    </cfRule>
    <cfRule type="containsText" dxfId="30" priority="33" operator="containsText" text="Extremo">
      <formula>NOT(ISERROR(SEARCH("Extremo",AF89)))</formula>
    </cfRule>
  </conditionalFormatting>
  <conditionalFormatting sqref="AF88">
    <cfRule type="containsText" dxfId="29" priority="28" operator="containsText" text="Alto">
      <formula>NOT(ISERROR(SEARCH("Alto",AF88)))</formula>
    </cfRule>
    <cfRule type="containsText" dxfId="28" priority="29" stopIfTrue="1" operator="containsText" text="Moderado">
      <formula>NOT(ISERROR(SEARCH("Moderado",AF88)))</formula>
    </cfRule>
    <cfRule type="containsText" dxfId="27" priority="30" operator="containsText" text="Extremo">
      <formula>NOT(ISERROR(SEARCH("Extremo",AF88)))</formula>
    </cfRule>
  </conditionalFormatting>
  <conditionalFormatting sqref="AF90">
    <cfRule type="containsText" dxfId="26" priority="25" operator="containsText" text="Alto">
      <formula>NOT(ISERROR(SEARCH("Alto",AF90)))</formula>
    </cfRule>
    <cfRule type="containsText" dxfId="25" priority="26" stopIfTrue="1" operator="containsText" text="Moderado">
      <formula>NOT(ISERROR(SEARCH("Moderado",AF90)))</formula>
    </cfRule>
    <cfRule type="containsText" dxfId="24" priority="27" operator="containsText" text="Extremo">
      <formula>NOT(ISERROR(SEARCH("Extremo",AF90)))</formula>
    </cfRule>
  </conditionalFormatting>
  <conditionalFormatting sqref="AF79">
    <cfRule type="containsText" dxfId="23" priority="22" operator="containsText" text="Alto">
      <formula>NOT(ISERROR(SEARCH("Alto",AF79)))</formula>
    </cfRule>
    <cfRule type="containsText" dxfId="22" priority="23" stopIfTrue="1" operator="containsText" text="Moderado">
      <formula>NOT(ISERROR(SEARCH("Moderado",AF79)))</formula>
    </cfRule>
    <cfRule type="containsText" dxfId="21" priority="24" operator="containsText" text="Extremo">
      <formula>NOT(ISERROR(SEARCH("Extremo",AF79)))</formula>
    </cfRule>
  </conditionalFormatting>
  <conditionalFormatting sqref="AF80">
    <cfRule type="containsText" dxfId="20" priority="19" operator="containsText" text="Alto">
      <formula>NOT(ISERROR(SEARCH("Alto",AF80)))</formula>
    </cfRule>
    <cfRule type="containsText" dxfId="19" priority="20" stopIfTrue="1" operator="containsText" text="Moderado">
      <formula>NOT(ISERROR(SEARCH("Moderado",AF80)))</formula>
    </cfRule>
    <cfRule type="containsText" dxfId="18" priority="21" operator="containsText" text="Extremo">
      <formula>NOT(ISERROR(SEARCH("Extremo",AF80)))</formula>
    </cfRule>
  </conditionalFormatting>
  <conditionalFormatting sqref="AF81">
    <cfRule type="containsText" dxfId="17" priority="16" operator="containsText" text="Alto">
      <formula>NOT(ISERROR(SEARCH("Alto",AF81)))</formula>
    </cfRule>
    <cfRule type="containsText" dxfId="16" priority="17" stopIfTrue="1" operator="containsText" text="Moderado">
      <formula>NOT(ISERROR(SEARCH("Moderado",AF81)))</formula>
    </cfRule>
    <cfRule type="containsText" dxfId="15" priority="18" operator="containsText" text="Extremo">
      <formula>NOT(ISERROR(SEARCH("Extremo",AF81)))</formula>
    </cfRule>
  </conditionalFormatting>
  <conditionalFormatting sqref="AF82">
    <cfRule type="containsText" dxfId="14" priority="13" operator="containsText" text="Alto">
      <formula>NOT(ISERROR(SEARCH("Alto",AF82)))</formula>
    </cfRule>
    <cfRule type="containsText" dxfId="13" priority="14" stopIfTrue="1" operator="containsText" text="Moderado">
      <formula>NOT(ISERROR(SEARCH("Moderado",AF82)))</formula>
    </cfRule>
    <cfRule type="containsText" dxfId="12" priority="15" operator="containsText" text="Extremo">
      <formula>NOT(ISERROR(SEARCH("Extremo",AF82)))</formula>
    </cfRule>
  </conditionalFormatting>
  <conditionalFormatting sqref="AF83">
    <cfRule type="containsText" dxfId="11" priority="10" operator="containsText" text="Alto">
      <formula>NOT(ISERROR(SEARCH("Alto",AF83)))</formula>
    </cfRule>
    <cfRule type="containsText" dxfId="10" priority="11" stopIfTrue="1" operator="containsText" text="Moderado">
      <formula>NOT(ISERROR(SEARCH("Moderado",AF83)))</formula>
    </cfRule>
    <cfRule type="containsText" dxfId="9" priority="12" operator="containsText" text="Extremo">
      <formula>NOT(ISERROR(SEARCH("Extremo",AF83)))</formula>
    </cfRule>
  </conditionalFormatting>
  <conditionalFormatting sqref="AF84">
    <cfRule type="containsText" dxfId="8" priority="7" operator="containsText" text="Alto">
      <formula>NOT(ISERROR(SEARCH("Alto",AF84)))</formula>
    </cfRule>
    <cfRule type="containsText" dxfId="7" priority="8" stopIfTrue="1" operator="containsText" text="Moderado">
      <formula>NOT(ISERROR(SEARCH("Moderado",AF84)))</formula>
    </cfRule>
    <cfRule type="containsText" dxfId="6" priority="9" operator="containsText" text="Extremo">
      <formula>NOT(ISERROR(SEARCH("Extremo",AF84)))</formula>
    </cfRule>
  </conditionalFormatting>
  <conditionalFormatting sqref="AF85">
    <cfRule type="containsText" dxfId="5" priority="4" operator="containsText" text="Alto">
      <formula>NOT(ISERROR(SEARCH("Alto",AF85)))</formula>
    </cfRule>
    <cfRule type="containsText" dxfId="4" priority="5" stopIfTrue="1" operator="containsText" text="Moderado">
      <formula>NOT(ISERROR(SEARCH("Moderado",AF85)))</formula>
    </cfRule>
    <cfRule type="containsText" dxfId="3" priority="6" operator="containsText" text="Extremo">
      <formula>NOT(ISERROR(SEARCH("Extremo",AF85)))</formula>
    </cfRule>
  </conditionalFormatting>
  <conditionalFormatting sqref="AF86">
    <cfRule type="containsText" dxfId="2" priority="1" operator="containsText" text="Alto">
      <formula>NOT(ISERROR(SEARCH("Alto",AF86)))</formula>
    </cfRule>
    <cfRule type="containsText" dxfId="1" priority="2" stopIfTrue="1" operator="containsText" text="Moderado">
      <formula>NOT(ISERROR(SEARCH("Moderado",AF86)))</formula>
    </cfRule>
    <cfRule type="containsText" dxfId="0" priority="3" operator="containsText" text="Extremo">
      <formula>NOT(ISERROR(SEARCH("Extremo",AF86)))</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41"/>
  <sheetViews>
    <sheetView workbookViewId="0">
      <selection activeCell="E8" sqref="E8:P8"/>
    </sheetView>
  </sheetViews>
  <sheetFormatPr baseColWidth="10" defaultColWidth="11.42578125" defaultRowHeight="15.75" x14ac:dyDescent="0.25"/>
  <cols>
    <col min="1" max="1" width="3.28515625" style="2" customWidth="1"/>
    <col min="2" max="2" width="9.85546875" style="2" customWidth="1"/>
    <col min="3" max="3" width="15.42578125" style="2" customWidth="1"/>
    <col min="4" max="4" width="9.5703125" style="2" customWidth="1"/>
    <col min="5" max="5" width="11.7109375" style="2" customWidth="1"/>
    <col min="6" max="6" width="8.85546875" style="2" customWidth="1"/>
    <col min="7" max="7" width="11.7109375" style="2" customWidth="1"/>
    <col min="8" max="8" width="12.7109375" style="2" customWidth="1"/>
    <col min="9" max="9" width="13.140625" style="2" customWidth="1"/>
    <col min="10" max="10" width="13.7109375" style="2" customWidth="1"/>
    <col min="11" max="11" width="13.85546875" style="2" customWidth="1"/>
    <col min="12" max="12" width="13.28515625" style="2" customWidth="1"/>
    <col min="13" max="13" width="8.85546875" style="2" customWidth="1"/>
    <col min="14" max="14" width="9.42578125" style="2" customWidth="1"/>
    <col min="15" max="15" width="10.28515625" style="2" customWidth="1"/>
    <col min="16" max="16" width="9.42578125" style="2" customWidth="1"/>
    <col min="17" max="16384" width="11.42578125" style="2"/>
  </cols>
  <sheetData>
    <row r="1" spans="1:17" ht="14.25" customHeight="1" thickBot="1" x14ac:dyDescent="0.3"/>
    <row r="2" spans="1:17" s="11" customFormat="1" ht="40.5" customHeight="1" thickBot="1" x14ac:dyDescent="0.3">
      <c r="A2" s="1"/>
      <c r="B2" s="218"/>
      <c r="C2" s="218"/>
      <c r="D2" s="207" t="s">
        <v>28</v>
      </c>
      <c r="E2" s="208"/>
      <c r="F2" s="208"/>
      <c r="G2" s="208"/>
      <c r="H2" s="208"/>
      <c r="I2" s="208"/>
      <c r="J2" s="208"/>
      <c r="K2" s="208"/>
      <c r="L2" s="208"/>
      <c r="M2" s="208"/>
      <c r="N2" s="203"/>
      <c r="O2" s="203"/>
      <c r="P2" s="204"/>
    </row>
    <row r="3" spans="1:17" s="11" customFormat="1" ht="40.5" customHeight="1" thickBot="1" x14ac:dyDescent="0.3">
      <c r="A3" s="1"/>
      <c r="B3" s="219"/>
      <c r="C3" s="219"/>
      <c r="D3" s="207" t="s">
        <v>68</v>
      </c>
      <c r="E3" s="208"/>
      <c r="F3" s="208"/>
      <c r="G3" s="208"/>
      <c r="H3" s="208"/>
      <c r="I3" s="208"/>
      <c r="J3" s="208"/>
      <c r="K3" s="208"/>
      <c r="L3" s="208"/>
      <c r="M3" s="208"/>
      <c r="N3" s="205"/>
      <c r="O3" s="205"/>
      <c r="P3" s="206"/>
    </row>
    <row r="4" spans="1:17" ht="10.5" customHeight="1" x14ac:dyDescent="0.25">
      <c r="B4" s="217"/>
      <c r="C4" s="217"/>
      <c r="D4" s="217"/>
      <c r="E4" s="217"/>
      <c r="F4" s="217"/>
      <c r="G4" s="217"/>
      <c r="H4" s="217"/>
      <c r="I4" s="217"/>
      <c r="J4" s="217"/>
      <c r="K4" s="217"/>
      <c r="L4" s="217"/>
      <c r="M4" s="217"/>
      <c r="N4" s="217"/>
      <c r="O4" s="217"/>
      <c r="P4" s="217"/>
    </row>
    <row r="5" spans="1:17" ht="36" customHeight="1" x14ac:dyDescent="0.25">
      <c r="B5" s="214" t="s">
        <v>27</v>
      </c>
      <c r="C5" s="214"/>
      <c r="D5" s="214"/>
      <c r="E5" s="215">
        <v>44316</v>
      </c>
      <c r="F5" s="216"/>
      <c r="G5" s="216"/>
      <c r="H5" s="216"/>
      <c r="I5" s="216"/>
      <c r="J5" s="216"/>
      <c r="K5" s="216"/>
      <c r="L5" s="216"/>
      <c r="M5" s="216"/>
      <c r="N5" s="216"/>
      <c r="O5" s="216"/>
      <c r="P5" s="216"/>
      <c r="Q5" s="3"/>
    </row>
    <row r="6" spans="1:17" ht="36" customHeight="1" x14ac:dyDescent="0.25">
      <c r="B6" s="209" t="s">
        <v>26</v>
      </c>
      <c r="C6" s="210"/>
      <c r="D6" s="211"/>
      <c r="E6" s="222" t="s">
        <v>1057</v>
      </c>
      <c r="F6" s="223"/>
      <c r="G6" s="223"/>
      <c r="H6" s="223"/>
      <c r="I6" s="223"/>
      <c r="J6" s="223"/>
      <c r="K6" s="223"/>
      <c r="L6" s="223"/>
      <c r="M6" s="223"/>
      <c r="N6" s="223"/>
      <c r="O6" s="223"/>
      <c r="P6" s="224"/>
      <c r="Q6" s="3"/>
    </row>
    <row r="7" spans="1:17" ht="194.25" customHeight="1" x14ac:dyDescent="0.25">
      <c r="B7" s="225" t="s">
        <v>46</v>
      </c>
      <c r="C7" s="225"/>
      <c r="D7" s="225"/>
      <c r="E7" s="226" t="s">
        <v>1079</v>
      </c>
      <c r="F7" s="226"/>
      <c r="G7" s="226"/>
      <c r="H7" s="226"/>
      <c r="I7" s="226"/>
      <c r="J7" s="226"/>
      <c r="K7" s="226"/>
      <c r="L7" s="226"/>
      <c r="M7" s="226"/>
      <c r="N7" s="226"/>
      <c r="O7" s="226"/>
      <c r="P7" s="226"/>
      <c r="Q7" s="3"/>
    </row>
    <row r="8" spans="1:17" ht="76.5" customHeight="1" x14ac:dyDescent="0.25">
      <c r="B8" s="227" t="s">
        <v>47</v>
      </c>
      <c r="C8" s="227"/>
      <c r="D8" s="227"/>
      <c r="E8" s="226" t="s">
        <v>970</v>
      </c>
      <c r="F8" s="226"/>
      <c r="G8" s="226"/>
      <c r="H8" s="226"/>
      <c r="I8" s="226"/>
      <c r="J8" s="226"/>
      <c r="K8" s="226"/>
      <c r="L8" s="226"/>
      <c r="M8" s="226"/>
      <c r="N8" s="226"/>
      <c r="O8" s="226"/>
      <c r="P8" s="226"/>
      <c r="Q8" s="3"/>
    </row>
    <row r="9" spans="1:17" ht="20.25" x14ac:dyDescent="0.25">
      <c r="B9" s="4" t="s">
        <v>48</v>
      </c>
      <c r="C9" s="5"/>
      <c r="D9" s="5"/>
      <c r="E9" s="5"/>
      <c r="F9" s="5"/>
      <c r="G9" s="5"/>
      <c r="H9" s="5"/>
      <c r="I9" s="5"/>
      <c r="J9" s="5"/>
      <c r="K9" s="5"/>
      <c r="L9" s="5"/>
      <c r="M9" s="5"/>
      <c r="N9" s="5"/>
      <c r="O9" s="5"/>
      <c r="P9" s="6"/>
      <c r="Q9" s="3"/>
    </row>
    <row r="10" spans="1:17" x14ac:dyDescent="0.25">
      <c r="B10" s="7"/>
      <c r="C10" s="8"/>
      <c r="D10" s="8"/>
      <c r="E10" s="8"/>
      <c r="F10" s="8"/>
      <c r="G10" s="8"/>
      <c r="H10" s="8"/>
      <c r="I10" s="8"/>
      <c r="J10" s="8"/>
      <c r="K10" s="8"/>
      <c r="L10" s="8"/>
      <c r="M10" s="8"/>
      <c r="N10" s="8"/>
      <c r="O10" s="8"/>
      <c r="P10" s="9"/>
      <c r="Q10" s="3"/>
    </row>
    <row r="11" spans="1:17" x14ac:dyDescent="0.25">
      <c r="B11" s="7"/>
      <c r="C11" s="8"/>
      <c r="D11" s="8"/>
      <c r="E11" s="8"/>
      <c r="F11" s="8"/>
      <c r="G11" s="8"/>
      <c r="H11" s="8"/>
      <c r="I11" s="8"/>
      <c r="J11" s="8"/>
      <c r="K11" s="8"/>
      <c r="L11" s="8"/>
      <c r="M11" s="8"/>
      <c r="N11" s="8"/>
      <c r="O11" s="8"/>
      <c r="P11" s="9"/>
      <c r="Q11" s="3"/>
    </row>
    <row r="12" spans="1:17" x14ac:dyDescent="0.25">
      <c r="B12" s="7"/>
      <c r="C12" s="8"/>
      <c r="D12" s="8"/>
      <c r="E12" s="8"/>
      <c r="F12" s="8"/>
      <c r="G12" s="8"/>
      <c r="H12" s="8"/>
      <c r="I12" s="8"/>
      <c r="J12" s="8"/>
      <c r="K12" s="8"/>
      <c r="L12" s="8"/>
      <c r="M12" s="8"/>
      <c r="N12" s="8"/>
      <c r="O12" s="8"/>
      <c r="P12" s="9"/>
      <c r="Q12" s="3"/>
    </row>
    <row r="13" spans="1:17" x14ac:dyDescent="0.25">
      <c r="B13" s="7"/>
      <c r="C13" s="212"/>
      <c r="D13" s="212"/>
      <c r="E13" s="212"/>
      <c r="F13" s="212"/>
      <c r="G13" s="212"/>
      <c r="H13" s="212"/>
      <c r="I13" s="8"/>
      <c r="J13" s="213"/>
      <c r="K13" s="213"/>
      <c r="L13" s="213"/>
      <c r="M13" s="213"/>
      <c r="N13" s="213"/>
      <c r="O13" s="213"/>
      <c r="P13" s="9"/>
    </row>
    <row r="14" spans="1:17" ht="25.5" customHeight="1" x14ac:dyDescent="0.25">
      <c r="B14" s="7"/>
      <c r="C14" s="10" t="s">
        <v>366</v>
      </c>
      <c r="D14" s="10"/>
      <c r="E14" s="10"/>
      <c r="F14" s="10"/>
      <c r="G14" s="10"/>
      <c r="H14" s="10"/>
      <c r="I14" s="10"/>
      <c r="J14" s="10"/>
      <c r="K14" s="10"/>
      <c r="L14" s="10"/>
      <c r="M14" s="8"/>
      <c r="N14" s="8"/>
      <c r="O14" s="8"/>
      <c r="P14" s="9"/>
    </row>
    <row r="15" spans="1:17" ht="25.5" customHeight="1" x14ac:dyDescent="0.25">
      <c r="B15" s="7"/>
      <c r="C15" s="10"/>
      <c r="D15" s="220"/>
      <c r="E15" s="220"/>
      <c r="F15" s="220"/>
      <c r="G15" s="220"/>
      <c r="H15" s="220"/>
      <c r="I15" s="10"/>
      <c r="J15" s="10"/>
      <c r="K15" s="221"/>
      <c r="L15" s="221"/>
      <c r="M15" s="221"/>
      <c r="N15" s="221"/>
      <c r="O15" s="221"/>
      <c r="P15" s="9"/>
    </row>
    <row r="16" spans="1:17" x14ac:dyDescent="0.25">
      <c r="B16" s="3"/>
      <c r="C16" s="3"/>
      <c r="D16" s="3"/>
      <c r="E16" s="3"/>
      <c r="F16" s="3"/>
      <c r="G16" s="3"/>
      <c r="H16" s="3"/>
      <c r="I16" s="3"/>
      <c r="J16" s="3"/>
      <c r="K16" s="3"/>
      <c r="L16" s="3"/>
      <c r="M16" s="3"/>
      <c r="N16" s="3"/>
      <c r="O16" s="3"/>
      <c r="P16" s="3"/>
    </row>
    <row r="17" spans="2:16" x14ac:dyDescent="0.25">
      <c r="B17" s="3"/>
      <c r="C17" s="3"/>
      <c r="D17" s="3"/>
      <c r="E17" s="3"/>
      <c r="F17" s="3"/>
      <c r="G17" s="3"/>
      <c r="H17" s="3"/>
      <c r="I17" s="3"/>
      <c r="J17" s="3"/>
      <c r="K17" s="3"/>
      <c r="L17" s="3"/>
      <c r="M17" s="3"/>
      <c r="N17" s="3"/>
      <c r="O17" s="3"/>
      <c r="P17" s="3"/>
    </row>
    <row r="18" spans="2:16" x14ac:dyDescent="0.25">
      <c r="B18" s="3"/>
      <c r="C18" s="3"/>
      <c r="D18" s="3"/>
      <c r="E18" s="3"/>
      <c r="F18" s="3"/>
      <c r="G18" s="3"/>
      <c r="H18" s="3"/>
      <c r="I18" s="3"/>
      <c r="J18" s="3"/>
      <c r="K18" s="3"/>
      <c r="L18" s="3"/>
      <c r="M18" s="3"/>
      <c r="N18" s="3"/>
      <c r="O18" s="3"/>
      <c r="P18" s="3"/>
    </row>
    <row r="19" spans="2:16" x14ac:dyDescent="0.25">
      <c r="B19" s="3"/>
      <c r="C19" s="3"/>
      <c r="D19" s="3"/>
      <c r="E19" s="3"/>
      <c r="F19" s="3"/>
      <c r="G19" s="3"/>
      <c r="H19" s="3"/>
      <c r="I19" s="3"/>
      <c r="J19" s="3"/>
      <c r="K19" s="3"/>
      <c r="L19" s="3"/>
      <c r="M19" s="3"/>
      <c r="N19" s="3"/>
      <c r="O19" s="3"/>
      <c r="P19" s="3"/>
    </row>
    <row r="20" spans="2:16" x14ac:dyDescent="0.25">
      <c r="B20" s="3"/>
      <c r="C20" s="3"/>
      <c r="D20" s="3"/>
      <c r="E20" s="3"/>
      <c r="F20" s="3"/>
      <c r="G20" s="3"/>
      <c r="H20" s="3"/>
      <c r="I20" s="3"/>
      <c r="J20" s="3"/>
      <c r="K20" s="3"/>
      <c r="L20" s="3"/>
      <c r="M20" s="3"/>
      <c r="N20" s="3"/>
      <c r="O20" s="3"/>
      <c r="P20" s="3"/>
    </row>
    <row r="21" spans="2:16" x14ac:dyDescent="0.25">
      <c r="B21" s="3"/>
      <c r="C21" s="3"/>
      <c r="D21" s="3"/>
      <c r="E21" s="3"/>
      <c r="F21" s="3"/>
      <c r="G21" s="3"/>
      <c r="H21" s="3"/>
      <c r="I21" s="3"/>
      <c r="J21" s="3"/>
      <c r="K21" s="3"/>
      <c r="L21" s="3"/>
      <c r="M21" s="3"/>
      <c r="N21" s="3"/>
      <c r="O21" s="3"/>
      <c r="P21" s="3"/>
    </row>
    <row r="22" spans="2:16" x14ac:dyDescent="0.25">
      <c r="B22" s="3"/>
      <c r="C22" s="3"/>
      <c r="D22" s="3"/>
      <c r="E22" s="3"/>
      <c r="F22" s="3"/>
      <c r="G22" s="3"/>
      <c r="H22" s="3"/>
      <c r="I22" s="3"/>
      <c r="J22" s="3"/>
      <c r="K22" s="3"/>
      <c r="L22" s="3"/>
      <c r="M22" s="3"/>
      <c r="N22" s="3"/>
      <c r="O22" s="3"/>
      <c r="P22" s="3"/>
    </row>
    <row r="23" spans="2:16" x14ac:dyDescent="0.25">
      <c r="B23" s="3"/>
      <c r="C23" s="3"/>
      <c r="D23" s="3"/>
      <c r="E23" s="3"/>
      <c r="F23" s="3"/>
      <c r="G23" s="3"/>
      <c r="H23" s="3"/>
      <c r="I23" s="3"/>
      <c r="J23" s="3"/>
      <c r="K23" s="3"/>
      <c r="L23" s="3"/>
      <c r="M23" s="3"/>
      <c r="N23" s="3"/>
      <c r="O23" s="3"/>
      <c r="P23" s="3"/>
    </row>
    <row r="24" spans="2:16" x14ac:dyDescent="0.25">
      <c r="B24" s="3"/>
      <c r="C24" s="3"/>
      <c r="D24" s="3"/>
      <c r="E24" s="3"/>
      <c r="F24" s="3"/>
      <c r="G24" s="3"/>
      <c r="H24" s="3"/>
      <c r="I24" s="3"/>
      <c r="J24" s="3"/>
      <c r="K24" s="3"/>
      <c r="L24" s="3"/>
      <c r="M24" s="3"/>
    </row>
    <row r="28" spans="2:16" x14ac:dyDescent="0.25">
      <c r="N28" s="3"/>
      <c r="O28" s="3"/>
      <c r="P28" s="3"/>
    </row>
    <row r="29" spans="2:16" x14ac:dyDescent="0.25">
      <c r="B29" s="3"/>
      <c r="C29" s="3"/>
      <c r="D29" s="3"/>
      <c r="E29" s="3"/>
      <c r="F29" s="3"/>
      <c r="G29" s="3"/>
      <c r="H29" s="3"/>
      <c r="I29" s="3"/>
      <c r="J29" s="3"/>
      <c r="K29" s="3"/>
      <c r="L29" s="3"/>
      <c r="M29" s="3"/>
      <c r="N29" s="3"/>
      <c r="O29" s="3"/>
      <c r="P29" s="3"/>
    </row>
    <row r="30" spans="2:16" x14ac:dyDescent="0.25">
      <c r="B30" s="3"/>
      <c r="C30" s="3"/>
      <c r="D30" s="3"/>
      <c r="E30" s="3"/>
      <c r="F30" s="3"/>
      <c r="G30" s="3"/>
      <c r="H30" s="3"/>
      <c r="I30" s="3"/>
      <c r="J30" s="3"/>
      <c r="K30" s="3"/>
      <c r="L30" s="3"/>
      <c r="M30" s="3"/>
      <c r="N30" s="3"/>
      <c r="O30" s="3"/>
      <c r="P30" s="3"/>
    </row>
    <row r="31" spans="2:16" x14ac:dyDescent="0.25">
      <c r="B31" s="3"/>
      <c r="C31" s="3"/>
      <c r="D31" s="3"/>
      <c r="E31" s="3"/>
      <c r="F31" s="3"/>
      <c r="G31" s="3"/>
      <c r="H31" s="3"/>
      <c r="I31" s="3"/>
      <c r="J31" s="3"/>
      <c r="K31" s="3"/>
      <c r="L31" s="3"/>
      <c r="M31" s="3"/>
      <c r="N31" s="3"/>
      <c r="O31" s="3"/>
      <c r="P31" s="3"/>
    </row>
    <row r="32" spans="2:16" x14ac:dyDescent="0.25">
      <c r="B32" s="3"/>
      <c r="C32" s="3"/>
      <c r="D32" s="3"/>
      <c r="E32" s="3"/>
      <c r="F32" s="3"/>
      <c r="G32" s="3"/>
      <c r="H32" s="3"/>
      <c r="I32" s="3"/>
      <c r="J32" s="3"/>
      <c r="K32" s="3"/>
      <c r="L32" s="3"/>
      <c r="M32" s="3"/>
      <c r="N32" s="3"/>
      <c r="O32" s="3"/>
      <c r="P32" s="3"/>
    </row>
    <row r="33" spans="2:16" x14ac:dyDescent="0.25">
      <c r="B33" s="3"/>
      <c r="C33" s="3"/>
      <c r="D33" s="3"/>
      <c r="E33" s="3"/>
      <c r="F33" s="3"/>
      <c r="G33" s="3"/>
      <c r="H33" s="3"/>
      <c r="I33" s="3"/>
      <c r="J33" s="3"/>
      <c r="K33" s="3"/>
      <c r="L33" s="3"/>
      <c r="M33" s="3"/>
      <c r="N33" s="3"/>
      <c r="O33" s="3"/>
      <c r="P33" s="3"/>
    </row>
    <row r="34" spans="2:16" x14ac:dyDescent="0.25">
      <c r="B34" s="3"/>
      <c r="C34" s="3"/>
      <c r="D34" s="3"/>
      <c r="E34" s="3"/>
      <c r="F34" s="3"/>
      <c r="G34" s="3"/>
      <c r="H34" s="3"/>
      <c r="I34" s="3"/>
      <c r="J34" s="3"/>
      <c r="K34" s="3"/>
      <c r="L34" s="3"/>
      <c r="M34" s="3"/>
      <c r="N34" s="3"/>
      <c r="O34" s="3"/>
      <c r="P34" s="3"/>
    </row>
    <row r="35" spans="2:16" x14ac:dyDescent="0.25">
      <c r="B35" s="3"/>
      <c r="C35" s="3"/>
      <c r="D35" s="3"/>
      <c r="E35" s="3"/>
      <c r="F35" s="3"/>
      <c r="G35" s="3"/>
      <c r="H35" s="3"/>
      <c r="I35" s="3"/>
      <c r="J35" s="3"/>
      <c r="K35" s="3"/>
      <c r="L35" s="3"/>
      <c r="M35" s="3"/>
      <c r="N35" s="3"/>
      <c r="O35" s="3"/>
      <c r="P35" s="3"/>
    </row>
    <row r="36" spans="2:16" x14ac:dyDescent="0.25">
      <c r="B36" s="3"/>
      <c r="C36" s="3"/>
      <c r="D36" s="3"/>
      <c r="E36" s="3"/>
      <c r="F36" s="3"/>
      <c r="G36" s="3"/>
      <c r="H36" s="3"/>
      <c r="I36" s="3"/>
      <c r="J36" s="3"/>
      <c r="K36" s="3"/>
      <c r="L36" s="3"/>
      <c r="M36" s="3"/>
      <c r="N36" s="3"/>
      <c r="O36" s="3"/>
      <c r="P36" s="3"/>
    </row>
    <row r="37" spans="2:16" x14ac:dyDescent="0.25">
      <c r="B37" s="3"/>
      <c r="C37" s="3"/>
      <c r="D37" s="3"/>
      <c r="E37" s="3"/>
      <c r="F37" s="3"/>
      <c r="G37" s="3"/>
      <c r="H37" s="3"/>
      <c r="I37" s="3"/>
      <c r="J37" s="3"/>
      <c r="K37" s="3"/>
      <c r="L37" s="3"/>
      <c r="M37" s="3"/>
      <c r="N37" s="3"/>
      <c r="O37" s="3"/>
      <c r="P37" s="3"/>
    </row>
    <row r="38" spans="2:16" x14ac:dyDescent="0.25">
      <c r="B38" s="3"/>
      <c r="C38" s="3"/>
      <c r="D38" s="3"/>
      <c r="E38" s="3"/>
      <c r="F38" s="3"/>
      <c r="G38" s="3"/>
      <c r="H38" s="3"/>
      <c r="I38" s="3"/>
      <c r="J38" s="3"/>
      <c r="K38" s="3"/>
      <c r="L38" s="3"/>
      <c r="M38" s="3"/>
      <c r="N38" s="3"/>
      <c r="O38" s="3"/>
      <c r="P38" s="3"/>
    </row>
    <row r="39" spans="2:16" x14ac:dyDescent="0.25">
      <c r="B39" s="3"/>
      <c r="C39" s="3"/>
      <c r="D39" s="3"/>
      <c r="E39" s="3"/>
      <c r="F39" s="3"/>
      <c r="G39" s="3"/>
      <c r="H39" s="3"/>
      <c r="I39" s="3"/>
      <c r="J39" s="3"/>
      <c r="K39" s="3"/>
      <c r="L39" s="3"/>
      <c r="M39" s="3"/>
      <c r="N39" s="3"/>
      <c r="O39" s="3"/>
      <c r="P39" s="3"/>
    </row>
    <row r="40" spans="2:16" x14ac:dyDescent="0.25">
      <c r="B40" s="3"/>
      <c r="C40" s="3"/>
      <c r="D40" s="3"/>
      <c r="E40" s="3"/>
      <c r="F40" s="3"/>
      <c r="G40" s="3"/>
      <c r="H40" s="3"/>
      <c r="I40" s="3"/>
      <c r="J40" s="3"/>
      <c r="K40" s="3"/>
      <c r="L40" s="3"/>
      <c r="M40" s="3"/>
      <c r="N40" s="3"/>
      <c r="O40" s="3"/>
      <c r="P40" s="3"/>
    </row>
    <row r="41" spans="2:16" x14ac:dyDescent="0.25">
      <c r="B41" s="3"/>
      <c r="C41" s="3"/>
      <c r="D41" s="3"/>
      <c r="E41" s="3"/>
      <c r="F41" s="3"/>
      <c r="G41" s="3"/>
      <c r="H41" s="3"/>
      <c r="I41" s="3"/>
      <c r="J41" s="3"/>
      <c r="K41" s="3"/>
      <c r="L41" s="3"/>
      <c r="M41" s="3"/>
    </row>
  </sheetData>
  <mergeCells count="17">
    <mergeCell ref="D15:H15"/>
    <mergeCell ref="K15:O15"/>
    <mergeCell ref="E6:P6"/>
    <mergeCell ref="B7:D7"/>
    <mergeCell ref="E7:P7"/>
    <mergeCell ref="B8:D8"/>
    <mergeCell ref="E8:P8"/>
    <mergeCell ref="N2:P3"/>
    <mergeCell ref="D2:M2"/>
    <mergeCell ref="D3:M3"/>
    <mergeCell ref="B6:D6"/>
    <mergeCell ref="C13:H13"/>
    <mergeCell ref="J13:O13"/>
    <mergeCell ref="B5:D5"/>
    <mergeCell ref="E5:P5"/>
    <mergeCell ref="B4:P4"/>
    <mergeCell ref="B2: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26"/>
  <sheetViews>
    <sheetView workbookViewId="0">
      <selection activeCell="N13" sqref="N13:N26"/>
    </sheetView>
  </sheetViews>
  <sheetFormatPr baseColWidth="10" defaultRowHeight="15" x14ac:dyDescent="0.25"/>
  <cols>
    <col min="2" max="2" width="21.28515625" bestFit="1" customWidth="1"/>
    <col min="14" max="14" width="32.5703125" customWidth="1"/>
  </cols>
  <sheetData>
    <row r="4" spans="2:14" ht="51" customHeight="1" x14ac:dyDescent="0.25">
      <c r="B4" s="12"/>
      <c r="C4" s="12"/>
      <c r="D4" s="12"/>
      <c r="E4" s="12"/>
      <c r="F4" s="12"/>
      <c r="G4" s="12"/>
    </row>
    <row r="5" spans="2:14" x14ac:dyDescent="0.25">
      <c r="B5" s="13" t="s">
        <v>54</v>
      </c>
    </row>
    <row r="6" spans="2:14" x14ac:dyDescent="0.25">
      <c r="B6" s="13" t="s">
        <v>93</v>
      </c>
    </row>
    <row r="7" spans="2:14" x14ac:dyDescent="0.25">
      <c r="B7" s="13" t="s">
        <v>55</v>
      </c>
      <c r="D7" t="s">
        <v>16</v>
      </c>
    </row>
    <row r="8" spans="2:14" x14ac:dyDescent="0.25">
      <c r="B8" s="13" t="s">
        <v>56</v>
      </c>
      <c r="D8" t="s">
        <v>21</v>
      </c>
    </row>
    <row r="9" spans="2:14" x14ac:dyDescent="0.25">
      <c r="B9" s="13" t="s">
        <v>57</v>
      </c>
    </row>
    <row r="10" spans="2:14" ht="63.75" customHeight="1" x14ac:dyDescent="0.25">
      <c r="B10" s="13" t="s">
        <v>58</v>
      </c>
      <c r="G10" s="228" t="s">
        <v>45</v>
      </c>
      <c r="H10" s="228"/>
      <c r="I10" s="228"/>
      <c r="J10" s="228"/>
      <c r="K10" s="228"/>
      <c r="L10" s="228"/>
    </row>
    <row r="11" spans="2:14" x14ac:dyDescent="0.25">
      <c r="B11" s="13" t="s">
        <v>59</v>
      </c>
    </row>
    <row r="12" spans="2:14" x14ac:dyDescent="0.25">
      <c r="B12" s="13" t="s">
        <v>60</v>
      </c>
    </row>
    <row r="13" spans="2:14" x14ac:dyDescent="0.25">
      <c r="B13" s="13" t="s">
        <v>61</v>
      </c>
      <c r="N13" s="14" t="s">
        <v>123</v>
      </c>
    </row>
    <row r="14" spans="2:14" x14ac:dyDescent="0.25">
      <c r="B14" s="13" t="s">
        <v>52</v>
      </c>
      <c r="N14" s="14" t="s">
        <v>124</v>
      </c>
    </row>
    <row r="15" spans="2:14" x14ac:dyDescent="0.25">
      <c r="B15" s="13" t="s">
        <v>62</v>
      </c>
      <c r="G15" t="s">
        <v>96</v>
      </c>
      <c r="N15" s="14" t="s">
        <v>125</v>
      </c>
    </row>
    <row r="16" spans="2:14" x14ac:dyDescent="0.25">
      <c r="B16" s="13" t="s">
        <v>63</v>
      </c>
      <c r="G16" t="s">
        <v>97</v>
      </c>
      <c r="N16" s="14" t="s">
        <v>126</v>
      </c>
    </row>
    <row r="17" spans="2:14" x14ac:dyDescent="0.25">
      <c r="B17" s="13" t="s">
        <v>64</v>
      </c>
      <c r="G17" t="s">
        <v>98</v>
      </c>
      <c r="N17" s="14" t="s">
        <v>127</v>
      </c>
    </row>
    <row r="18" spans="2:14" x14ac:dyDescent="0.25">
      <c r="B18" s="13" t="s">
        <v>53</v>
      </c>
      <c r="G18" t="s">
        <v>99</v>
      </c>
      <c r="N18" s="14" t="s">
        <v>128</v>
      </c>
    </row>
    <row r="19" spans="2:14" x14ac:dyDescent="0.25">
      <c r="B19" s="13" t="s">
        <v>92</v>
      </c>
      <c r="N19" s="14" t="s">
        <v>52</v>
      </c>
    </row>
    <row r="20" spans="2:14" x14ac:dyDescent="0.25">
      <c r="B20" s="13" t="s">
        <v>65</v>
      </c>
      <c r="N20" s="14" t="s">
        <v>129</v>
      </c>
    </row>
    <row r="21" spans="2:14" x14ac:dyDescent="0.25">
      <c r="N21" s="14" t="s">
        <v>130</v>
      </c>
    </row>
    <row r="22" spans="2:14" x14ac:dyDescent="0.25">
      <c r="N22" s="14" t="s">
        <v>131</v>
      </c>
    </row>
    <row r="23" spans="2:14" x14ac:dyDescent="0.25">
      <c r="N23" s="14" t="s">
        <v>132</v>
      </c>
    </row>
    <row r="24" spans="2:14" x14ac:dyDescent="0.25">
      <c r="N24" s="14" t="s">
        <v>133</v>
      </c>
    </row>
    <row r="25" spans="2:14" x14ac:dyDescent="0.25">
      <c r="N25" s="14" t="s">
        <v>53</v>
      </c>
    </row>
    <row r="26" spans="2:14" x14ac:dyDescent="0.25">
      <c r="N26" s="14" t="s">
        <v>56</v>
      </c>
    </row>
  </sheetData>
  <mergeCells count="1">
    <mergeCell ref="G10:L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W121"/>
  <sheetViews>
    <sheetView zoomScale="50" zoomScaleNormal="50" zoomScalePageLayoutView="70" workbookViewId="0">
      <pane xSplit="4" ySplit="10" topLeftCell="M39" activePane="bottomRight" state="frozen"/>
      <selection pane="topRight" activeCell="E1" sqref="E1"/>
      <selection pane="bottomLeft" activeCell="A11" sqref="A11"/>
      <selection pane="bottomRight" activeCell="P39" sqref="P39"/>
    </sheetView>
  </sheetViews>
  <sheetFormatPr baseColWidth="10" defaultColWidth="9.140625" defaultRowHeight="18.75" x14ac:dyDescent="0.25"/>
  <cols>
    <col min="1" max="1" width="10.7109375" style="79" bestFit="1" customWidth="1"/>
    <col min="2" max="2" width="19.5703125" style="79" customWidth="1"/>
    <col min="3" max="3" width="17.85546875" style="80" bestFit="1" customWidth="1"/>
    <col min="4" max="4" width="48.85546875" style="79" customWidth="1"/>
    <col min="5" max="5" width="13.5703125" style="79" customWidth="1"/>
    <col min="6" max="6" width="84.5703125" style="79" customWidth="1"/>
    <col min="7" max="7" width="64.5703125" style="79" customWidth="1"/>
    <col min="8" max="8" width="17" style="79" customWidth="1"/>
    <col min="9" max="9" width="19" style="79" customWidth="1"/>
    <col min="10" max="10" width="17.140625" style="79" customWidth="1"/>
    <col min="11" max="11" width="21.140625" style="79" customWidth="1"/>
    <col min="12" max="12" width="19.140625" style="79" customWidth="1"/>
    <col min="13" max="13" width="18" style="79" customWidth="1"/>
    <col min="14" max="14" width="18.85546875" style="79" customWidth="1"/>
    <col min="15" max="15" width="106.7109375" style="79" customWidth="1"/>
    <col min="16" max="16" width="71.42578125" style="79" customWidth="1"/>
    <col min="17" max="17" width="21.28515625" style="79" customWidth="1"/>
    <col min="18" max="19" width="17.7109375" style="79" customWidth="1"/>
    <col min="20" max="20" width="15.42578125" style="79" customWidth="1"/>
    <col min="21" max="21" width="46" style="79" customWidth="1"/>
    <col min="22" max="22" width="13.7109375" style="79" customWidth="1"/>
    <col min="23" max="23" width="60.85546875" style="79" customWidth="1"/>
    <col min="24" max="24" width="28.42578125" style="79" customWidth="1"/>
    <col min="25" max="25" width="84" style="79" customWidth="1"/>
    <col min="26" max="26" width="20.28515625" style="79" customWidth="1"/>
    <col min="27" max="28" width="17.7109375" style="79" customWidth="1"/>
    <col min="29" max="29" width="22.5703125" style="79" customWidth="1"/>
    <col min="30" max="35" width="9.140625" style="28" customWidth="1"/>
    <col min="36" max="16384" width="9.140625" style="28"/>
  </cols>
  <sheetData>
    <row r="1" spans="1:101" ht="19.5" customHeight="1" x14ac:dyDescent="0.3">
      <c r="A1" s="167"/>
      <c r="B1" s="168"/>
      <c r="C1" s="169"/>
      <c r="D1" s="229" t="s">
        <v>28</v>
      </c>
      <c r="E1" s="230"/>
      <c r="F1" s="230"/>
      <c r="G1" s="230"/>
      <c r="H1" s="230"/>
      <c r="I1" s="230"/>
      <c r="J1" s="230"/>
      <c r="K1" s="230"/>
      <c r="L1" s="230"/>
      <c r="M1" s="230"/>
      <c r="N1" s="230"/>
      <c r="O1" s="230"/>
      <c r="P1" s="230"/>
      <c r="Q1" s="230"/>
      <c r="R1" s="230"/>
      <c r="S1" s="230"/>
      <c r="T1" s="231"/>
      <c r="U1" s="83" t="s">
        <v>29</v>
      </c>
      <c r="V1" s="25"/>
      <c r="W1" s="25"/>
      <c r="X1" s="25"/>
      <c r="Y1" s="25"/>
      <c r="Z1" s="26"/>
      <c r="AA1" s="26"/>
      <c r="AB1" s="26"/>
      <c r="AC1" s="26"/>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row>
    <row r="2" spans="1:101" ht="19.5" customHeight="1" thickBot="1" x14ac:dyDescent="0.35">
      <c r="A2" s="170"/>
      <c r="B2" s="171"/>
      <c r="C2" s="172"/>
      <c r="D2" s="176" t="s">
        <v>118</v>
      </c>
      <c r="E2" s="176"/>
      <c r="F2" s="176"/>
      <c r="G2" s="176"/>
      <c r="H2" s="176"/>
      <c r="I2" s="176"/>
      <c r="J2" s="176"/>
      <c r="K2" s="176"/>
      <c r="L2" s="176"/>
      <c r="M2" s="176"/>
      <c r="N2" s="176"/>
      <c r="O2" s="176"/>
      <c r="P2" s="176"/>
      <c r="Q2" s="176"/>
      <c r="R2" s="176"/>
      <c r="S2" s="176"/>
      <c r="T2" s="176"/>
      <c r="U2" s="176"/>
      <c r="V2" s="25"/>
      <c r="W2" s="25"/>
      <c r="X2" s="25"/>
      <c r="Y2" s="25"/>
      <c r="Z2" s="26"/>
      <c r="AA2" s="26"/>
      <c r="AB2" s="26"/>
      <c r="AC2" s="26"/>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row>
    <row r="3" spans="1:101" ht="19.5" thickBot="1" x14ac:dyDescent="0.35">
      <c r="A3" s="29"/>
      <c r="B3" s="30"/>
      <c r="C3" s="30"/>
      <c r="D3" s="176"/>
      <c r="E3" s="176"/>
      <c r="F3" s="176"/>
      <c r="G3" s="176"/>
      <c r="H3" s="176"/>
      <c r="I3" s="176"/>
      <c r="J3" s="176"/>
      <c r="K3" s="176"/>
      <c r="L3" s="176"/>
      <c r="M3" s="176"/>
      <c r="N3" s="176"/>
      <c r="O3" s="176"/>
      <c r="P3" s="176"/>
      <c r="Q3" s="176"/>
      <c r="R3" s="176"/>
      <c r="S3" s="176"/>
      <c r="T3" s="176"/>
      <c r="U3" s="176"/>
      <c r="V3" s="30"/>
      <c r="W3" s="30"/>
      <c r="X3" s="30"/>
      <c r="Y3" s="30"/>
      <c r="Z3" s="26"/>
      <c r="AA3" s="26"/>
      <c r="AB3" s="26"/>
      <c r="AC3" s="26"/>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row>
    <row r="4" spans="1:101" ht="37.5" customHeight="1" thickBot="1" x14ac:dyDescent="0.35">
      <c r="A4" s="162" t="s">
        <v>30</v>
      </c>
      <c r="B4" s="163"/>
      <c r="C4" s="164" t="s">
        <v>369</v>
      </c>
      <c r="D4" s="165"/>
      <c r="E4" s="165"/>
      <c r="F4" s="165"/>
      <c r="G4" s="165"/>
      <c r="H4" s="165"/>
      <c r="I4" s="165"/>
      <c r="J4" s="165"/>
      <c r="K4" s="165"/>
      <c r="L4" s="165"/>
      <c r="M4" s="165"/>
      <c r="N4" s="165"/>
      <c r="O4" s="165"/>
      <c r="P4" s="165"/>
      <c r="Q4" s="165"/>
      <c r="R4" s="166"/>
      <c r="S4" s="130"/>
      <c r="U4" s="84" t="s">
        <v>31</v>
      </c>
      <c r="V4" s="25"/>
      <c r="W4" s="25"/>
      <c r="X4" s="25"/>
      <c r="Y4" s="25"/>
      <c r="Z4" s="26"/>
      <c r="AA4" s="26"/>
      <c r="AB4" s="26"/>
      <c r="AC4" s="26"/>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row>
    <row r="5" spans="1:101" ht="34.5" customHeight="1" thickBot="1" x14ac:dyDescent="0.35">
      <c r="A5" s="162" t="s">
        <v>32</v>
      </c>
      <c r="B5" s="163"/>
      <c r="C5" s="164" t="s">
        <v>370</v>
      </c>
      <c r="D5" s="165"/>
      <c r="E5" s="165"/>
      <c r="F5" s="165"/>
      <c r="G5" s="165"/>
      <c r="H5" s="165"/>
      <c r="I5" s="165"/>
      <c r="J5" s="165"/>
      <c r="K5" s="165"/>
      <c r="L5" s="165"/>
      <c r="M5" s="165"/>
      <c r="N5" s="165"/>
      <c r="O5" s="165"/>
      <c r="P5" s="165"/>
      <c r="Q5" s="165"/>
      <c r="R5" s="166"/>
      <c r="S5" s="130"/>
      <c r="T5" s="25"/>
      <c r="U5" s="25"/>
      <c r="V5" s="25"/>
      <c r="W5" s="25"/>
      <c r="X5" s="25"/>
      <c r="Y5" s="25"/>
      <c r="Z5" s="26"/>
      <c r="AA5" s="26"/>
      <c r="AB5" s="26"/>
      <c r="AC5" s="26"/>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row>
    <row r="6" spans="1:101" ht="204" customHeight="1" thickBot="1" x14ac:dyDescent="0.35">
      <c r="A6" s="162" t="s">
        <v>33</v>
      </c>
      <c r="B6" s="163"/>
      <c r="C6" s="178" t="s">
        <v>371</v>
      </c>
      <c r="D6" s="179"/>
      <c r="E6" s="179"/>
      <c r="F6" s="179"/>
      <c r="G6" s="179"/>
      <c r="H6" s="179"/>
      <c r="I6" s="179"/>
      <c r="J6" s="179"/>
      <c r="K6" s="179"/>
      <c r="L6" s="179"/>
      <c r="M6" s="179"/>
      <c r="N6" s="179"/>
      <c r="O6" s="179"/>
      <c r="P6" s="179"/>
      <c r="Q6" s="179"/>
      <c r="R6" s="180"/>
      <c r="S6" s="119"/>
      <c r="T6" s="84"/>
      <c r="U6" s="84" t="s">
        <v>34</v>
      </c>
      <c r="V6" s="25"/>
      <c r="W6" s="25"/>
      <c r="X6" s="25"/>
      <c r="Y6" s="25"/>
      <c r="Z6" s="26"/>
      <c r="AA6" s="26"/>
      <c r="AB6" s="26"/>
      <c r="AC6" s="26"/>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row>
    <row r="7" spans="1:101" ht="19.5" thickBot="1" x14ac:dyDescent="0.35">
      <c r="A7" s="118"/>
      <c r="B7" s="118"/>
      <c r="C7" s="31"/>
      <c r="D7" s="31"/>
      <c r="E7" s="31"/>
      <c r="F7" s="31"/>
      <c r="G7" s="31"/>
      <c r="H7" s="31"/>
      <c r="I7" s="31"/>
      <c r="J7" s="31"/>
      <c r="K7" s="31"/>
      <c r="L7" s="32"/>
      <c r="M7" s="32"/>
      <c r="N7" s="31"/>
      <c r="O7" s="31"/>
      <c r="P7" s="31"/>
      <c r="Q7" s="31"/>
      <c r="R7" s="31"/>
      <c r="S7" s="31"/>
      <c r="T7" s="181"/>
      <c r="U7" s="182"/>
      <c r="V7" s="183" t="s">
        <v>36</v>
      </c>
      <c r="W7" s="184"/>
      <c r="X7" s="184"/>
      <c r="Y7" s="185"/>
      <c r="Z7" s="185"/>
      <c r="AA7" s="185"/>
      <c r="AB7" s="185"/>
      <c r="AC7" s="185"/>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row>
    <row r="8" spans="1:101" s="27" customFormat="1" x14ac:dyDescent="0.3">
      <c r="A8" s="186" t="s">
        <v>35</v>
      </c>
      <c r="B8" s="187"/>
      <c r="C8" s="188"/>
      <c r="D8" s="186" t="s">
        <v>100</v>
      </c>
      <c r="E8" s="187"/>
      <c r="F8" s="187"/>
      <c r="G8" s="187"/>
      <c r="H8" s="187"/>
      <c r="I8" s="187"/>
      <c r="J8" s="187"/>
      <c r="K8" s="187"/>
      <c r="L8" s="187"/>
      <c r="M8" s="187"/>
      <c r="N8" s="188"/>
      <c r="O8" s="186" t="s">
        <v>19</v>
      </c>
      <c r="P8" s="187"/>
      <c r="Q8" s="187"/>
      <c r="R8" s="187"/>
      <c r="S8" s="187"/>
      <c r="T8" s="187"/>
      <c r="U8" s="188"/>
      <c r="V8" s="233" t="s">
        <v>134</v>
      </c>
      <c r="W8" s="234"/>
      <c r="X8" s="235"/>
      <c r="Y8" s="194" t="s">
        <v>135</v>
      </c>
      <c r="Z8" s="195" t="s">
        <v>67</v>
      </c>
      <c r="AA8" s="195" t="s">
        <v>22</v>
      </c>
      <c r="AB8" s="195"/>
      <c r="AC8" s="195"/>
    </row>
    <row r="9" spans="1:101" s="27" customFormat="1" ht="19.5" thickBot="1" x14ac:dyDescent="0.35">
      <c r="A9" s="189"/>
      <c r="B9" s="190"/>
      <c r="C9" s="191"/>
      <c r="D9" s="189"/>
      <c r="E9" s="190"/>
      <c r="F9" s="190"/>
      <c r="G9" s="190"/>
      <c r="H9" s="190"/>
      <c r="I9" s="190"/>
      <c r="J9" s="190"/>
      <c r="K9" s="190"/>
      <c r="L9" s="190"/>
      <c r="M9" s="190"/>
      <c r="N9" s="191"/>
      <c r="O9" s="192"/>
      <c r="P9" s="193"/>
      <c r="Q9" s="193"/>
      <c r="R9" s="193"/>
      <c r="S9" s="193"/>
      <c r="T9" s="193"/>
      <c r="U9" s="232"/>
      <c r="V9" s="236"/>
      <c r="W9" s="237"/>
      <c r="X9" s="238"/>
      <c r="Y9" s="194"/>
      <c r="Z9" s="196"/>
      <c r="AA9" s="196"/>
      <c r="AB9" s="195"/>
      <c r="AC9" s="195"/>
    </row>
    <row r="10" spans="1:101" s="27" customFormat="1" ht="99.75" customHeight="1" x14ac:dyDescent="0.3">
      <c r="A10" s="33" t="s">
        <v>122</v>
      </c>
      <c r="B10" s="34" t="s">
        <v>10</v>
      </c>
      <c r="C10" s="35" t="s">
        <v>37</v>
      </c>
      <c r="D10" s="36" t="s">
        <v>38</v>
      </c>
      <c r="E10" s="37" t="s">
        <v>39</v>
      </c>
      <c r="F10" s="38" t="s">
        <v>40</v>
      </c>
      <c r="G10" s="38" t="s">
        <v>41</v>
      </c>
      <c r="H10" s="38" t="s">
        <v>15</v>
      </c>
      <c r="I10" s="38" t="s">
        <v>14</v>
      </c>
      <c r="J10" s="38" t="s">
        <v>158</v>
      </c>
      <c r="K10" s="38" t="s">
        <v>159</v>
      </c>
      <c r="L10" s="38" t="s">
        <v>160</v>
      </c>
      <c r="M10" s="38" t="s">
        <v>17</v>
      </c>
      <c r="N10" s="39" t="s">
        <v>18</v>
      </c>
      <c r="O10" s="40" t="s">
        <v>137</v>
      </c>
      <c r="P10" s="38" t="s">
        <v>20</v>
      </c>
      <c r="Q10" s="38" t="s">
        <v>121</v>
      </c>
      <c r="R10" s="41" t="s">
        <v>101</v>
      </c>
      <c r="S10" s="134" t="s">
        <v>608</v>
      </c>
      <c r="T10" s="42" t="s">
        <v>42</v>
      </c>
      <c r="U10" s="38" t="s">
        <v>102</v>
      </c>
      <c r="V10" s="40" t="s">
        <v>25</v>
      </c>
      <c r="W10" s="43" t="s">
        <v>94</v>
      </c>
      <c r="X10" s="38" t="s">
        <v>43</v>
      </c>
      <c r="Y10" s="44" t="s">
        <v>95</v>
      </c>
      <c r="Z10" s="45" t="s">
        <v>66</v>
      </c>
      <c r="AA10" s="82" t="s">
        <v>116</v>
      </c>
      <c r="AB10" s="42" t="s">
        <v>117</v>
      </c>
      <c r="AC10" s="38" t="s">
        <v>120</v>
      </c>
    </row>
    <row r="11" spans="1:101" s="27" customFormat="1" ht="128.25" customHeight="1" x14ac:dyDescent="0.3">
      <c r="A11" s="46">
        <v>1</v>
      </c>
      <c r="B11" s="24" t="s">
        <v>165</v>
      </c>
      <c r="C11" s="47" t="s">
        <v>166</v>
      </c>
      <c r="D11" s="48" t="e">
        <f>#REF!</f>
        <v>#REF!</v>
      </c>
      <c r="E11" s="49" t="s">
        <v>130</v>
      </c>
      <c r="F11" s="19" t="e">
        <f>#REF!</f>
        <v>#REF!</v>
      </c>
      <c r="G11" s="50" t="e">
        <f>#REF!</f>
        <v>#REF!</v>
      </c>
      <c r="H11" s="51" t="e">
        <f>#REF!</f>
        <v>#REF!</v>
      </c>
      <c r="I11" s="51" t="e">
        <f>#REF!</f>
        <v>#REF!</v>
      </c>
      <c r="J11" s="52" t="e">
        <f>+MATRIZ_RIESGOS45[[#This Row],[IMPACTO]]*MATRIZ_RIESGOS45[[#This Row],[PROBABILIDAD]]</f>
        <v>#REF!</v>
      </c>
      <c r="K11" s="46" t="e">
        <f>#REF!</f>
        <v>#REF!</v>
      </c>
      <c r="L11" s="46" t="e">
        <f>#REF!</f>
        <v>#REF!</v>
      </c>
      <c r="M11" s="52" t="e">
        <f>#REF!</f>
        <v>#REF!</v>
      </c>
      <c r="N11" s="51" t="e">
        <f>#REF!</f>
        <v>#REF!</v>
      </c>
      <c r="O11" s="53" t="e">
        <f>#REF!</f>
        <v>#REF!</v>
      </c>
      <c r="P11" s="55" t="e">
        <f>#REF!</f>
        <v>#REF!</v>
      </c>
      <c r="Q11" s="55" t="e">
        <f>#REF!</f>
        <v>#REF!</v>
      </c>
      <c r="R11" s="55" t="e">
        <f>#REF!</f>
        <v>#REF!</v>
      </c>
      <c r="S11" s="121" t="e">
        <f>+#REF!</f>
        <v>#REF!</v>
      </c>
      <c r="T11" s="74" t="s">
        <v>7</v>
      </c>
      <c r="U11" s="48" t="s">
        <v>574</v>
      </c>
      <c r="V11" s="86"/>
      <c r="W11" s="81"/>
      <c r="X11" s="54"/>
      <c r="Y11" s="15"/>
      <c r="Z11" s="15"/>
      <c r="AA11" s="15"/>
      <c r="AB11" s="15"/>
      <c r="AC11" s="15"/>
    </row>
    <row r="12" spans="1:101" s="27" customFormat="1" ht="90.75" customHeight="1" x14ac:dyDescent="0.3">
      <c r="A12" s="46">
        <v>2</v>
      </c>
      <c r="B12" s="24" t="s">
        <v>165</v>
      </c>
      <c r="C12" s="24" t="s">
        <v>167</v>
      </c>
      <c r="D12" s="48" t="e">
        <f>#REF!</f>
        <v>#REF!</v>
      </c>
      <c r="E12" s="49" t="s">
        <v>130</v>
      </c>
      <c r="F12" s="19" t="e">
        <f>#REF!</f>
        <v>#REF!</v>
      </c>
      <c r="G12" s="50" t="e">
        <f>#REF!</f>
        <v>#REF!</v>
      </c>
      <c r="H12" s="51" t="e">
        <f>#REF!</f>
        <v>#REF!</v>
      </c>
      <c r="I12" s="51" t="e">
        <f>#REF!</f>
        <v>#REF!</v>
      </c>
      <c r="J12" s="52" t="e">
        <f>+MATRIZ_RIESGOS45[[#This Row],[IMPACTO]]*MATRIZ_RIESGOS45[[#This Row],[PROBABILIDAD]]</f>
        <v>#REF!</v>
      </c>
      <c r="K12" s="46" t="e">
        <f>#REF!</f>
        <v>#REF!</v>
      </c>
      <c r="L12" s="46" t="e">
        <f>#REF!</f>
        <v>#REF!</v>
      </c>
      <c r="M12" s="52" t="e">
        <f>#REF!</f>
        <v>#REF!</v>
      </c>
      <c r="N12" s="51" t="e">
        <f>#REF!</f>
        <v>#REF!</v>
      </c>
      <c r="O12" s="53" t="e">
        <f>#REF!</f>
        <v>#REF!</v>
      </c>
      <c r="P12" s="55" t="e">
        <f>#REF!</f>
        <v>#REF!</v>
      </c>
      <c r="Q12" s="55" t="e">
        <f>#REF!</f>
        <v>#REF!</v>
      </c>
      <c r="R12" s="55" t="e">
        <f>#REF!</f>
        <v>#REF!</v>
      </c>
      <c r="S12" s="121" t="e">
        <f>+#REF!</f>
        <v>#REF!</v>
      </c>
      <c r="T12" s="74" t="s">
        <v>7</v>
      </c>
      <c r="U12" s="48" t="s">
        <v>168</v>
      </c>
      <c r="V12" s="86"/>
      <c r="W12" s="81"/>
      <c r="X12" s="54"/>
      <c r="Y12" s="15"/>
      <c r="Z12" s="15"/>
      <c r="AA12" s="15"/>
      <c r="AB12" s="15"/>
      <c r="AC12" s="15"/>
    </row>
    <row r="13" spans="1:101" s="27" customFormat="1" ht="81.75" customHeight="1" x14ac:dyDescent="0.3">
      <c r="A13" s="46">
        <v>3</v>
      </c>
      <c r="B13" s="24" t="s">
        <v>165</v>
      </c>
      <c r="C13" s="24" t="s">
        <v>78</v>
      </c>
      <c r="D13" s="48" t="e">
        <f>#REF!</f>
        <v>#REF!</v>
      </c>
      <c r="E13" s="96" t="s">
        <v>125</v>
      </c>
      <c r="F13" s="19" t="e">
        <f>#REF!</f>
        <v>#REF!</v>
      </c>
      <c r="G13" s="50" t="e">
        <f>#REF!</f>
        <v>#REF!</v>
      </c>
      <c r="H13" s="51" t="e">
        <f>#REF!</f>
        <v>#REF!</v>
      </c>
      <c r="I13" s="51" t="e">
        <f>#REF!</f>
        <v>#REF!</v>
      </c>
      <c r="J13" s="52" t="e">
        <f>+MATRIZ_RIESGOS45[[#This Row],[IMPACTO]]*MATRIZ_RIESGOS45[[#This Row],[PROBABILIDAD]]</f>
        <v>#REF!</v>
      </c>
      <c r="K13" s="46" t="e">
        <f>#REF!</f>
        <v>#REF!</v>
      </c>
      <c r="L13" s="46" t="e">
        <f>#REF!</f>
        <v>#REF!</v>
      </c>
      <c r="M13" s="52" t="e">
        <f>#REF!</f>
        <v>#REF!</v>
      </c>
      <c r="N13" s="51" t="e">
        <f>#REF!</f>
        <v>#REF!</v>
      </c>
      <c r="O13" s="53" t="e">
        <f>#REF!</f>
        <v>#REF!</v>
      </c>
      <c r="P13" s="55" t="e">
        <f>#REF!</f>
        <v>#REF!</v>
      </c>
      <c r="Q13" s="55" t="e">
        <f>#REF!</f>
        <v>#REF!</v>
      </c>
      <c r="R13" s="55" t="e">
        <f>#REF!</f>
        <v>#REF!</v>
      </c>
      <c r="S13" s="121" t="e">
        <f>+#REF!</f>
        <v>#REF!</v>
      </c>
      <c r="T13" s="74" t="s">
        <v>6</v>
      </c>
      <c r="U13" s="48" t="s">
        <v>169</v>
      </c>
      <c r="V13" s="86"/>
      <c r="W13" s="81"/>
      <c r="X13" s="54"/>
      <c r="Y13" s="15"/>
      <c r="Z13" s="15"/>
      <c r="AA13" s="15"/>
      <c r="AB13" s="15"/>
      <c r="AC13" s="15"/>
    </row>
    <row r="14" spans="1:101" s="27" customFormat="1" ht="123" customHeight="1" x14ac:dyDescent="0.3">
      <c r="A14" s="46">
        <f t="shared" ref="A14:A19" si="0">1+A13</f>
        <v>4</v>
      </c>
      <c r="B14" s="47" t="s">
        <v>69</v>
      </c>
      <c r="C14" s="24" t="s">
        <v>156</v>
      </c>
      <c r="D14" s="55" t="e">
        <f>#REF!</f>
        <v>#REF!</v>
      </c>
      <c r="E14" s="49" t="s">
        <v>132</v>
      </c>
      <c r="F14" s="19" t="e">
        <f>#REF!</f>
        <v>#REF!</v>
      </c>
      <c r="G14" s="50" t="e">
        <f>#REF!</f>
        <v>#REF!</v>
      </c>
      <c r="H14" s="51" t="e">
        <f>#REF!</f>
        <v>#REF!</v>
      </c>
      <c r="I14" s="51" t="e">
        <f>#REF!</f>
        <v>#REF!</v>
      </c>
      <c r="J14" s="52" t="e">
        <f>+MATRIZ_RIESGOS45[[#This Row],[IMPACTO]]*MATRIZ_RIESGOS45[[#This Row],[PROBABILIDAD]]</f>
        <v>#REF!</v>
      </c>
      <c r="K14" s="46" t="e">
        <f>#REF!</f>
        <v>#REF!</v>
      </c>
      <c r="L14" s="46" t="e">
        <f>#REF!</f>
        <v>#REF!</v>
      </c>
      <c r="M14" s="52" t="e">
        <f>#REF!</f>
        <v>#REF!</v>
      </c>
      <c r="N14" s="51" t="e">
        <f>#REF!</f>
        <v>#REF!</v>
      </c>
      <c r="O14" s="19" t="e">
        <f>#REF!</f>
        <v>#REF!</v>
      </c>
      <c r="P14" s="55" t="e">
        <f>#REF!</f>
        <v>#REF!</v>
      </c>
      <c r="Q14" s="55" t="e">
        <f>#REF!</f>
        <v>#REF!</v>
      </c>
      <c r="R14" s="55" t="e">
        <f>#REF!</f>
        <v>#REF!</v>
      </c>
      <c r="S14" s="121" t="e">
        <f>+#REF!</f>
        <v>#REF!</v>
      </c>
      <c r="T14" s="74" t="s">
        <v>6</v>
      </c>
      <c r="U14" s="48" t="s">
        <v>575</v>
      </c>
      <c r="V14" s="86"/>
      <c r="W14" s="81"/>
      <c r="X14" s="54"/>
      <c r="Y14" s="15"/>
      <c r="Z14" s="15"/>
      <c r="AA14" s="15"/>
      <c r="AB14" s="15"/>
      <c r="AC14" s="15"/>
    </row>
    <row r="15" spans="1:101" s="27" customFormat="1" ht="131.25" customHeight="1" x14ac:dyDescent="0.3">
      <c r="A15" s="46">
        <f t="shared" si="0"/>
        <v>5</v>
      </c>
      <c r="B15" s="47" t="s">
        <v>69</v>
      </c>
      <c r="C15" s="24" t="s">
        <v>80</v>
      </c>
      <c r="D15" s="55" t="e">
        <f>#REF!</f>
        <v>#REF!</v>
      </c>
      <c r="E15" s="49" t="s">
        <v>126</v>
      </c>
      <c r="F15" s="19" t="e">
        <f>#REF!</f>
        <v>#REF!</v>
      </c>
      <c r="G15" s="50" t="e">
        <f>#REF!</f>
        <v>#REF!</v>
      </c>
      <c r="H15" s="51" t="e">
        <f>#REF!</f>
        <v>#REF!</v>
      </c>
      <c r="I15" s="51" t="e">
        <f>#REF!</f>
        <v>#REF!</v>
      </c>
      <c r="J15" s="52" t="e">
        <f>+MATRIZ_RIESGOS45[[#This Row],[IMPACTO]]*MATRIZ_RIESGOS45[[#This Row],[PROBABILIDAD]]</f>
        <v>#REF!</v>
      </c>
      <c r="K15" s="46" t="e">
        <f>#REF!</f>
        <v>#REF!</v>
      </c>
      <c r="L15" s="46" t="e">
        <f>#REF!</f>
        <v>#REF!</v>
      </c>
      <c r="M15" s="52" t="e">
        <f>#REF!</f>
        <v>#REF!</v>
      </c>
      <c r="N15" s="51" t="e">
        <f>#REF!</f>
        <v>#REF!</v>
      </c>
      <c r="O15" s="19" t="e">
        <f>#REF!</f>
        <v>#REF!</v>
      </c>
      <c r="P15" s="55" t="e">
        <f>#REF!</f>
        <v>#REF!</v>
      </c>
      <c r="Q15" s="55" t="e">
        <f>#REF!</f>
        <v>#REF!</v>
      </c>
      <c r="R15" s="55" t="e">
        <f>#REF!</f>
        <v>#REF!</v>
      </c>
      <c r="S15" s="121" t="e">
        <f>+#REF!</f>
        <v>#REF!</v>
      </c>
      <c r="T15" s="74" t="s">
        <v>6</v>
      </c>
      <c r="U15" s="48" t="s">
        <v>178</v>
      </c>
      <c r="V15" s="86"/>
      <c r="W15" s="81"/>
      <c r="X15" s="54"/>
      <c r="Y15" s="15"/>
      <c r="Z15" s="15"/>
      <c r="AA15" s="15"/>
      <c r="AB15" s="15"/>
      <c r="AC15" s="15"/>
    </row>
    <row r="16" spans="1:101" s="27" customFormat="1" ht="132" customHeight="1" x14ac:dyDescent="0.3">
      <c r="A16" s="46">
        <f t="shared" si="0"/>
        <v>6</v>
      </c>
      <c r="B16" s="47" t="s">
        <v>69</v>
      </c>
      <c r="C16" s="24" t="s">
        <v>157</v>
      </c>
      <c r="D16" s="55" t="e">
        <f>#REF!</f>
        <v>#REF!</v>
      </c>
      <c r="E16" s="96" t="s">
        <v>125</v>
      </c>
      <c r="F16" s="19" t="e">
        <f>#REF!</f>
        <v>#REF!</v>
      </c>
      <c r="G16" s="50" t="e">
        <f>#REF!</f>
        <v>#REF!</v>
      </c>
      <c r="H16" s="51" t="e">
        <f>#REF!</f>
        <v>#REF!</v>
      </c>
      <c r="I16" s="51" t="e">
        <f>#REF!</f>
        <v>#REF!</v>
      </c>
      <c r="J16" s="52" t="e">
        <f>+MATRIZ_RIESGOS45[[#This Row],[IMPACTO]]*MATRIZ_RIESGOS45[[#This Row],[PROBABILIDAD]]</f>
        <v>#REF!</v>
      </c>
      <c r="K16" s="46" t="e">
        <f>#REF!</f>
        <v>#REF!</v>
      </c>
      <c r="L16" s="46" t="e">
        <f>#REF!</f>
        <v>#REF!</v>
      </c>
      <c r="M16" s="52" t="e">
        <f>#REF!</f>
        <v>#REF!</v>
      </c>
      <c r="N16" s="51" t="e">
        <f>#REF!</f>
        <v>#REF!</v>
      </c>
      <c r="O16" s="19" t="e">
        <f>#REF!</f>
        <v>#REF!</v>
      </c>
      <c r="P16" s="55" t="e">
        <f>#REF!</f>
        <v>#REF!</v>
      </c>
      <c r="Q16" s="55" t="e">
        <f>#REF!</f>
        <v>#REF!</v>
      </c>
      <c r="R16" s="55" t="e">
        <f>#REF!</f>
        <v>#REF!</v>
      </c>
      <c r="S16" s="121" t="e">
        <f>+#REF!</f>
        <v>#REF!</v>
      </c>
      <c r="T16" s="74" t="s">
        <v>6</v>
      </c>
      <c r="U16" s="48" t="s">
        <v>606</v>
      </c>
      <c r="V16" s="86"/>
      <c r="W16" s="81"/>
      <c r="X16" s="54"/>
      <c r="Y16" s="15"/>
      <c r="Z16" s="15"/>
      <c r="AA16" s="15"/>
      <c r="AB16" s="15"/>
      <c r="AC16" s="15"/>
    </row>
    <row r="17" spans="1:29" s="27" customFormat="1" ht="280.5" customHeight="1" x14ac:dyDescent="0.3">
      <c r="A17" s="46">
        <f t="shared" si="0"/>
        <v>7</v>
      </c>
      <c r="B17" s="47" t="s">
        <v>75</v>
      </c>
      <c r="C17" s="24" t="s">
        <v>76</v>
      </c>
      <c r="D17" s="55" t="e">
        <f>#REF!</f>
        <v>#REF!</v>
      </c>
      <c r="E17" s="49" t="s">
        <v>133</v>
      </c>
      <c r="F17" s="19" t="e">
        <f>#REF!</f>
        <v>#REF!</v>
      </c>
      <c r="G17" s="50" t="e">
        <f>#REF!</f>
        <v>#REF!</v>
      </c>
      <c r="H17" s="51" t="e">
        <f>#REF!</f>
        <v>#REF!</v>
      </c>
      <c r="I17" s="51" t="e">
        <f>#REF!</f>
        <v>#REF!</v>
      </c>
      <c r="J17" s="52" t="e">
        <f>+MATRIZ_RIESGOS45[[#This Row],[IMPACTO]]*MATRIZ_RIESGOS45[[#This Row],[PROBABILIDAD]]</f>
        <v>#REF!</v>
      </c>
      <c r="K17" s="46" t="e">
        <f>#REF!</f>
        <v>#REF!</v>
      </c>
      <c r="L17" s="46" t="e">
        <f>#REF!</f>
        <v>#REF!</v>
      </c>
      <c r="M17" s="52" t="e">
        <f>#REF!</f>
        <v>#REF!</v>
      </c>
      <c r="N17" s="51" t="e">
        <f>#REF!</f>
        <v>#REF!</v>
      </c>
      <c r="O17" s="19" t="e">
        <f>CONCATENATE(#REF!,               ,#REF!)</f>
        <v>#REF!</v>
      </c>
      <c r="P17" s="19" t="e">
        <f>CONCATENATE(#REF!,"                                                                             ",#REF!)</f>
        <v>#REF!</v>
      </c>
      <c r="Q17" s="19" t="e">
        <f>CONCATENATE(#REF!,"                                                                             ",#REF!)</f>
        <v>#REF!</v>
      </c>
      <c r="R17" s="135" t="e">
        <f>CONCATENATE(#REF!,"                                                                             ",#REF!)</f>
        <v>#REF!</v>
      </c>
      <c r="S17" s="121" t="e">
        <f>+#REF!</f>
        <v>#REF!</v>
      </c>
      <c r="T17" s="74" t="s">
        <v>6</v>
      </c>
      <c r="U17" s="55" t="s">
        <v>605</v>
      </c>
      <c r="V17" s="86"/>
      <c r="W17" s="81"/>
      <c r="X17" s="54"/>
      <c r="Y17" s="15"/>
      <c r="Z17" s="15"/>
      <c r="AA17" s="15"/>
      <c r="AB17" s="15"/>
      <c r="AC17" s="15"/>
    </row>
    <row r="18" spans="1:29" s="27" customFormat="1" ht="145.5" customHeight="1" x14ac:dyDescent="0.3">
      <c r="A18" s="46">
        <f t="shared" si="0"/>
        <v>8</v>
      </c>
      <c r="B18" s="47" t="s">
        <v>75</v>
      </c>
      <c r="C18" s="24" t="s">
        <v>76</v>
      </c>
      <c r="D18" s="55" t="e">
        <f>#REF!</f>
        <v>#REF!</v>
      </c>
      <c r="E18" s="49" t="s">
        <v>133</v>
      </c>
      <c r="F18" s="19" t="e">
        <f>#REF!</f>
        <v>#REF!</v>
      </c>
      <c r="G18" s="50" t="e">
        <f>#REF!</f>
        <v>#REF!</v>
      </c>
      <c r="H18" s="51" t="e">
        <f>#REF!</f>
        <v>#REF!</v>
      </c>
      <c r="I18" s="51" t="e">
        <f>#REF!</f>
        <v>#REF!</v>
      </c>
      <c r="J18" s="52" t="e">
        <f>+MATRIZ_RIESGOS45[[#This Row],[IMPACTO]]*MATRIZ_RIESGOS45[[#This Row],[PROBABILIDAD]]</f>
        <v>#REF!</v>
      </c>
      <c r="K18" s="46" t="e">
        <f>#REF!</f>
        <v>#REF!</v>
      </c>
      <c r="L18" s="46" t="e">
        <f>#REF!</f>
        <v>#REF!</v>
      </c>
      <c r="M18" s="52" t="e">
        <f>#REF!</f>
        <v>#REF!</v>
      </c>
      <c r="N18" s="51" t="e">
        <f>#REF!</f>
        <v>#REF!</v>
      </c>
      <c r="O18" s="113" t="e">
        <f>#REF!</f>
        <v>#REF!</v>
      </c>
      <c r="P18" s="114" t="e">
        <f>#REF!</f>
        <v>#REF!</v>
      </c>
      <c r="Q18" s="114" t="e">
        <f>#REF!</f>
        <v>#REF!</v>
      </c>
      <c r="R18" s="114" t="e">
        <f>#REF!</f>
        <v>#REF!</v>
      </c>
      <c r="S18" s="124" t="e">
        <f>+#REF!</f>
        <v>#REF!</v>
      </c>
      <c r="T18" s="74" t="s">
        <v>6</v>
      </c>
      <c r="U18" s="114" t="s">
        <v>181</v>
      </c>
      <c r="V18" s="86"/>
      <c r="W18" s="81"/>
      <c r="X18" s="54"/>
      <c r="Y18" s="15"/>
      <c r="Z18" s="15"/>
      <c r="AA18" s="15"/>
      <c r="AB18" s="15"/>
      <c r="AC18" s="15"/>
    </row>
    <row r="19" spans="1:29" s="27" customFormat="1" ht="145.5" customHeight="1" x14ac:dyDescent="0.3">
      <c r="A19" s="46">
        <f t="shared" si="0"/>
        <v>9</v>
      </c>
      <c r="B19" s="47" t="s">
        <v>75</v>
      </c>
      <c r="C19" s="24" t="s">
        <v>77</v>
      </c>
      <c r="D19" s="55" t="e">
        <f>#REF!</f>
        <v>#REF!</v>
      </c>
      <c r="E19" s="96" t="s">
        <v>125</v>
      </c>
      <c r="F19" s="19" t="e">
        <f>#REF!</f>
        <v>#REF!</v>
      </c>
      <c r="G19" s="50" t="e">
        <f>#REF!</f>
        <v>#REF!</v>
      </c>
      <c r="H19" s="51" t="e">
        <f>#REF!</f>
        <v>#REF!</v>
      </c>
      <c r="I19" s="51" t="e">
        <f>#REF!</f>
        <v>#REF!</v>
      </c>
      <c r="J19" s="52" t="e">
        <f>+MATRIZ_RIESGOS45[[#This Row],[IMPACTO]]*MATRIZ_RIESGOS45[[#This Row],[PROBABILIDAD]]</f>
        <v>#REF!</v>
      </c>
      <c r="K19" s="46" t="e">
        <f>#REF!</f>
        <v>#REF!</v>
      </c>
      <c r="L19" s="46" t="e">
        <f>#REF!</f>
        <v>#REF!</v>
      </c>
      <c r="M19" s="52" t="e">
        <f>#REF!</f>
        <v>#REF!</v>
      </c>
      <c r="N19" s="51" t="e">
        <f>#REF!</f>
        <v>#REF!</v>
      </c>
      <c r="O19" s="113" t="e">
        <f>#REF!</f>
        <v>#REF!</v>
      </c>
      <c r="P19" s="114" t="e">
        <f>#REF!</f>
        <v>#REF!</v>
      </c>
      <c r="Q19" s="114" t="e">
        <f>#REF!</f>
        <v>#REF!</v>
      </c>
      <c r="R19" s="114" t="e">
        <f>#REF!</f>
        <v>#REF!</v>
      </c>
      <c r="S19" s="121" t="e">
        <f>+#REF!</f>
        <v>#REF!</v>
      </c>
      <c r="T19" s="74" t="s">
        <v>6</v>
      </c>
      <c r="U19" s="48" t="s">
        <v>181</v>
      </c>
      <c r="V19" s="86"/>
      <c r="W19" s="81"/>
      <c r="X19" s="54"/>
      <c r="Y19" s="15"/>
      <c r="Z19" s="15"/>
      <c r="AA19" s="15"/>
      <c r="AB19" s="15"/>
      <c r="AC19" s="15"/>
    </row>
    <row r="20" spans="1:29" s="27" customFormat="1" ht="123" customHeight="1" x14ac:dyDescent="0.3">
      <c r="A20" s="46">
        <v>10</v>
      </c>
      <c r="B20" s="47" t="s">
        <v>85</v>
      </c>
      <c r="C20" s="47" t="s">
        <v>85</v>
      </c>
      <c r="D20" s="55" t="e">
        <f>#REF!</f>
        <v>#REF!</v>
      </c>
      <c r="E20" s="96" t="s">
        <v>125</v>
      </c>
      <c r="F20" s="19" t="e">
        <f>#REF!</f>
        <v>#REF!</v>
      </c>
      <c r="G20" s="50" t="e">
        <f>#REF!</f>
        <v>#REF!</v>
      </c>
      <c r="H20" s="51" t="e">
        <f>#REF!</f>
        <v>#REF!</v>
      </c>
      <c r="I20" s="51" t="e">
        <f>#REF!</f>
        <v>#REF!</v>
      </c>
      <c r="J20" s="52" t="e">
        <f>+MATRIZ_RIESGOS45[[#This Row],[IMPACTO]]*MATRIZ_RIESGOS45[[#This Row],[PROBABILIDAD]]</f>
        <v>#REF!</v>
      </c>
      <c r="K20" s="46" t="e">
        <f>#REF!</f>
        <v>#REF!</v>
      </c>
      <c r="L20" s="46" t="e">
        <f>#REF!</f>
        <v>#REF!</v>
      </c>
      <c r="M20" s="52" t="e">
        <f>#REF!</f>
        <v>#REF!</v>
      </c>
      <c r="N20" s="51" t="e">
        <f>#REF!</f>
        <v>#REF!</v>
      </c>
      <c r="O20" s="113" t="e">
        <f>#REF!</f>
        <v>#REF!</v>
      </c>
      <c r="P20" s="114" t="e">
        <f>#REF!</f>
        <v>#REF!</v>
      </c>
      <c r="Q20" s="114" t="e">
        <f>#REF!</f>
        <v>#REF!</v>
      </c>
      <c r="R20" s="114" t="e">
        <f>#REF!</f>
        <v>#REF!</v>
      </c>
      <c r="S20" s="121" t="e">
        <f>+#REF!</f>
        <v>#REF!</v>
      </c>
      <c r="T20" s="74" t="s">
        <v>6</v>
      </c>
      <c r="U20" s="48" t="s">
        <v>86</v>
      </c>
      <c r="V20" s="86"/>
      <c r="W20" s="81"/>
      <c r="X20" s="54"/>
      <c r="Y20" s="15"/>
      <c r="Z20" s="15"/>
      <c r="AA20" s="15"/>
      <c r="AB20" s="15"/>
      <c r="AC20" s="15"/>
    </row>
    <row r="21" spans="1:29" s="27" customFormat="1" ht="123" customHeight="1" x14ac:dyDescent="0.3">
      <c r="A21" s="46">
        <f>1+A20</f>
        <v>11</v>
      </c>
      <c r="B21" s="47" t="s">
        <v>85</v>
      </c>
      <c r="C21" s="47" t="s">
        <v>85</v>
      </c>
      <c r="D21" s="55" t="e">
        <f>#REF!</f>
        <v>#REF!</v>
      </c>
      <c r="E21" s="49" t="s">
        <v>130</v>
      </c>
      <c r="F21" s="19" t="e">
        <f>#REF!</f>
        <v>#REF!</v>
      </c>
      <c r="G21" s="50" t="e">
        <f>#REF!</f>
        <v>#REF!</v>
      </c>
      <c r="H21" s="51" t="e">
        <f>#REF!</f>
        <v>#REF!</v>
      </c>
      <c r="I21" s="51" t="e">
        <f>#REF!</f>
        <v>#REF!</v>
      </c>
      <c r="J21" s="52" t="e">
        <f>+MATRIZ_RIESGOS45[[#This Row],[IMPACTO]]*MATRIZ_RIESGOS45[[#This Row],[PROBABILIDAD]]</f>
        <v>#REF!</v>
      </c>
      <c r="K21" s="46" t="e">
        <f>#REF!</f>
        <v>#REF!</v>
      </c>
      <c r="L21" s="46" t="e">
        <f>#REF!</f>
        <v>#REF!</v>
      </c>
      <c r="M21" s="52" t="e">
        <f>#REF!</f>
        <v>#REF!</v>
      </c>
      <c r="N21" s="51" t="e">
        <f>#REF!</f>
        <v>#REF!</v>
      </c>
      <c r="O21" s="113" t="e">
        <f>#REF!</f>
        <v>#REF!</v>
      </c>
      <c r="P21" s="114" t="e">
        <f>#REF!</f>
        <v>#REF!</v>
      </c>
      <c r="Q21" s="114" t="e">
        <f>#REF!</f>
        <v>#REF!</v>
      </c>
      <c r="R21" s="114" t="e">
        <f>#REF!</f>
        <v>#REF!</v>
      </c>
      <c r="S21" s="121" t="e">
        <f>+#REF!</f>
        <v>#REF!</v>
      </c>
      <c r="T21" s="74" t="s">
        <v>7</v>
      </c>
      <c r="U21" s="48" t="s">
        <v>576</v>
      </c>
      <c r="V21" s="86"/>
      <c r="W21" s="81"/>
      <c r="X21" s="54"/>
      <c r="Y21" s="15"/>
      <c r="Z21" s="15"/>
      <c r="AA21" s="15"/>
      <c r="AB21" s="15"/>
      <c r="AC21" s="15"/>
    </row>
    <row r="22" spans="1:29" s="27" customFormat="1" ht="123" customHeight="1" x14ac:dyDescent="0.3">
      <c r="A22" s="46">
        <f t="shared" ref="A22:A49" si="1">1+A21</f>
        <v>12</v>
      </c>
      <c r="B22" s="47" t="s">
        <v>85</v>
      </c>
      <c r="C22" s="47" t="s">
        <v>85</v>
      </c>
      <c r="D22" s="55" t="e">
        <f>#REF!</f>
        <v>#REF!</v>
      </c>
      <c r="E22" s="49" t="s">
        <v>132</v>
      </c>
      <c r="F22" s="19" t="e">
        <f>#REF!</f>
        <v>#REF!</v>
      </c>
      <c r="G22" s="50" t="e">
        <f>#REF!</f>
        <v>#REF!</v>
      </c>
      <c r="H22" s="51" t="e">
        <f>#REF!</f>
        <v>#REF!</v>
      </c>
      <c r="I22" s="51" t="e">
        <f>#REF!</f>
        <v>#REF!</v>
      </c>
      <c r="J22" s="52" t="e">
        <f>+MATRIZ_RIESGOS45[[#This Row],[IMPACTO]]*MATRIZ_RIESGOS45[[#This Row],[PROBABILIDAD]]</f>
        <v>#REF!</v>
      </c>
      <c r="K22" s="46" t="e">
        <f>#REF!</f>
        <v>#REF!</v>
      </c>
      <c r="L22" s="46" t="e">
        <f>#REF!</f>
        <v>#REF!</v>
      </c>
      <c r="M22" s="52" t="e">
        <f>#REF!</f>
        <v>#REF!</v>
      </c>
      <c r="N22" s="51" t="e">
        <f>#REF!</f>
        <v>#REF!</v>
      </c>
      <c r="O22" s="113" t="e">
        <f>#REF!</f>
        <v>#REF!</v>
      </c>
      <c r="P22" s="114" t="e">
        <f>#REF!</f>
        <v>#REF!</v>
      </c>
      <c r="Q22" s="114" t="e">
        <f>#REF!</f>
        <v>#REF!</v>
      </c>
      <c r="R22" s="114" t="e">
        <f>#REF!</f>
        <v>#REF!</v>
      </c>
      <c r="S22" s="121" t="e">
        <f>+#REF!</f>
        <v>#REF!</v>
      </c>
      <c r="T22" s="74" t="s">
        <v>7</v>
      </c>
      <c r="U22" s="55" t="s">
        <v>190</v>
      </c>
      <c r="V22" s="86"/>
      <c r="W22" s="81"/>
      <c r="X22" s="54"/>
      <c r="Y22" s="15"/>
      <c r="Z22" s="15"/>
      <c r="AA22" s="15"/>
      <c r="AB22" s="15"/>
      <c r="AC22" s="15"/>
    </row>
    <row r="23" spans="1:29" s="27" customFormat="1" ht="123" customHeight="1" x14ac:dyDescent="0.3">
      <c r="A23" s="46">
        <f t="shared" si="1"/>
        <v>13</v>
      </c>
      <c r="B23" s="47" t="s">
        <v>85</v>
      </c>
      <c r="C23" s="57" t="s">
        <v>119</v>
      </c>
      <c r="D23" s="55" t="e">
        <f>#REF!</f>
        <v>#REF!</v>
      </c>
      <c r="E23" s="49" t="s">
        <v>131</v>
      </c>
      <c r="F23" s="19" t="e">
        <f>#REF!</f>
        <v>#REF!</v>
      </c>
      <c r="G23" s="50" t="e">
        <f>#REF!</f>
        <v>#REF!</v>
      </c>
      <c r="H23" s="51" t="e">
        <f>#REF!</f>
        <v>#REF!</v>
      </c>
      <c r="I23" s="51" t="e">
        <f>#REF!</f>
        <v>#REF!</v>
      </c>
      <c r="J23" s="52" t="e">
        <f>+MATRIZ_RIESGOS45[[#This Row],[IMPACTO]]*MATRIZ_RIESGOS45[[#This Row],[PROBABILIDAD]]</f>
        <v>#REF!</v>
      </c>
      <c r="K23" s="46" t="e">
        <f>#REF!</f>
        <v>#REF!</v>
      </c>
      <c r="L23" s="46" t="e">
        <f>#REF!</f>
        <v>#REF!</v>
      </c>
      <c r="M23" s="52" t="e">
        <f>#REF!</f>
        <v>#REF!</v>
      </c>
      <c r="N23" s="51" t="e">
        <f>#REF!</f>
        <v>#REF!</v>
      </c>
      <c r="O23" s="113" t="e">
        <f>#REF!</f>
        <v>#REF!</v>
      </c>
      <c r="P23" s="114" t="e">
        <f>#REF!</f>
        <v>#REF!</v>
      </c>
      <c r="Q23" s="114" t="e">
        <f>#REF!</f>
        <v>#REF!</v>
      </c>
      <c r="R23" s="114" t="e">
        <f>#REF!</f>
        <v>#REF!</v>
      </c>
      <c r="S23" s="121" t="e">
        <f>+#REF!</f>
        <v>#REF!</v>
      </c>
      <c r="T23" s="74" t="s">
        <v>7</v>
      </c>
      <c r="U23" s="19" t="s">
        <v>191</v>
      </c>
      <c r="V23" s="86"/>
      <c r="W23" s="81"/>
      <c r="X23" s="54"/>
      <c r="Y23" s="15"/>
      <c r="Z23" s="15"/>
      <c r="AA23" s="15"/>
      <c r="AB23" s="15"/>
      <c r="AC23" s="15"/>
    </row>
    <row r="24" spans="1:29" s="27" customFormat="1" ht="123" customHeight="1" x14ac:dyDescent="0.3">
      <c r="A24" s="46">
        <f t="shared" si="1"/>
        <v>14</v>
      </c>
      <c r="B24" s="47" t="s">
        <v>85</v>
      </c>
      <c r="C24" s="59" t="s">
        <v>119</v>
      </c>
      <c r="D24" s="55" t="e">
        <f>#REF!</f>
        <v>#REF!</v>
      </c>
      <c r="E24" s="49" t="s">
        <v>128</v>
      </c>
      <c r="F24" s="19" t="e">
        <f>#REF!</f>
        <v>#REF!</v>
      </c>
      <c r="G24" s="50" t="e">
        <f>#REF!</f>
        <v>#REF!</v>
      </c>
      <c r="H24" s="51" t="e">
        <f>#REF!</f>
        <v>#REF!</v>
      </c>
      <c r="I24" s="51" t="e">
        <f>#REF!</f>
        <v>#REF!</v>
      </c>
      <c r="J24" s="52" t="e">
        <f>+MATRIZ_RIESGOS45[[#This Row],[IMPACTO]]*MATRIZ_RIESGOS45[[#This Row],[PROBABILIDAD]]</f>
        <v>#REF!</v>
      </c>
      <c r="K24" s="46" t="e">
        <f>#REF!</f>
        <v>#REF!</v>
      </c>
      <c r="L24" s="46" t="e">
        <f>#REF!</f>
        <v>#REF!</v>
      </c>
      <c r="M24" s="52" t="e">
        <f>#REF!</f>
        <v>#REF!</v>
      </c>
      <c r="N24" s="51" t="e">
        <f>#REF!</f>
        <v>#REF!</v>
      </c>
      <c r="O24" s="113" t="e">
        <f>#REF!</f>
        <v>#REF!</v>
      </c>
      <c r="P24" s="114" t="e">
        <f>#REF!</f>
        <v>#REF!</v>
      </c>
      <c r="Q24" s="114" t="e">
        <f>#REF!</f>
        <v>#REF!</v>
      </c>
      <c r="R24" s="114" t="e">
        <f>#REF!</f>
        <v>#REF!</v>
      </c>
      <c r="S24" s="121" t="e">
        <f>+#REF!</f>
        <v>#REF!</v>
      </c>
      <c r="T24" s="74" t="s">
        <v>7</v>
      </c>
      <c r="U24" s="94" t="s">
        <v>577</v>
      </c>
      <c r="V24" s="86"/>
      <c r="W24" s="81"/>
      <c r="X24" s="48"/>
      <c r="Y24" s="15"/>
      <c r="Z24" s="15"/>
      <c r="AA24" s="15"/>
      <c r="AB24" s="15"/>
      <c r="AC24" s="15"/>
    </row>
    <row r="25" spans="1:29" s="27" customFormat="1" ht="81" customHeight="1" x14ac:dyDescent="0.3">
      <c r="A25" s="46">
        <f t="shared" si="1"/>
        <v>15</v>
      </c>
      <c r="B25" s="47" t="s">
        <v>196</v>
      </c>
      <c r="C25" s="60" t="s">
        <v>89</v>
      </c>
      <c r="D25" s="55" t="e">
        <f>#REF!</f>
        <v>#REF!</v>
      </c>
      <c r="E25" s="49" t="s">
        <v>126</v>
      </c>
      <c r="F25" s="19" t="e">
        <f>#REF!</f>
        <v>#REF!</v>
      </c>
      <c r="G25" s="50" t="e">
        <f>#REF!</f>
        <v>#REF!</v>
      </c>
      <c r="H25" s="51" t="e">
        <f>#REF!</f>
        <v>#REF!</v>
      </c>
      <c r="I25" s="51" t="e">
        <f>#REF!</f>
        <v>#REF!</v>
      </c>
      <c r="J25" s="52" t="e">
        <f>+MATRIZ_RIESGOS45[[#This Row],[IMPACTO]]*MATRIZ_RIESGOS45[[#This Row],[PROBABILIDAD]]</f>
        <v>#REF!</v>
      </c>
      <c r="K25" s="46" t="e">
        <f>#REF!</f>
        <v>#REF!</v>
      </c>
      <c r="L25" s="46" t="e">
        <f>#REF!</f>
        <v>#REF!</v>
      </c>
      <c r="M25" s="52" t="e">
        <f>#REF!</f>
        <v>#REF!</v>
      </c>
      <c r="N25" s="51" t="e">
        <f>#REF!</f>
        <v>#REF!</v>
      </c>
      <c r="O25" s="113" t="e">
        <f>#REF!</f>
        <v>#REF!</v>
      </c>
      <c r="P25" s="114" t="e">
        <f>#REF!</f>
        <v>#REF!</v>
      </c>
      <c r="Q25" s="116" t="e">
        <f>#REF!</f>
        <v>#REF!</v>
      </c>
      <c r="R25" s="116" t="e">
        <f>#REF!</f>
        <v>#REF!</v>
      </c>
      <c r="S25" s="121" t="e">
        <f>+#REF!</f>
        <v>#REF!</v>
      </c>
      <c r="T25" s="95" t="s">
        <v>7</v>
      </c>
      <c r="U25" s="55" t="s">
        <v>197</v>
      </c>
      <c r="V25" s="86"/>
      <c r="W25" s="81"/>
      <c r="X25" s="48"/>
      <c r="Y25" s="15"/>
      <c r="Z25" s="15"/>
      <c r="AA25" s="15"/>
      <c r="AB25" s="15"/>
      <c r="AC25" s="15"/>
    </row>
    <row r="26" spans="1:29" s="27" customFormat="1" ht="93" customHeight="1" x14ac:dyDescent="0.3">
      <c r="A26" s="46">
        <f t="shared" si="1"/>
        <v>16</v>
      </c>
      <c r="B26" s="47" t="s">
        <v>196</v>
      </c>
      <c r="C26" s="16" t="s">
        <v>89</v>
      </c>
      <c r="D26" s="55" t="e">
        <f>#REF!</f>
        <v>#REF!</v>
      </c>
      <c r="E26" s="49" t="s">
        <v>126</v>
      </c>
      <c r="F26" s="19" t="e">
        <f>#REF!</f>
        <v>#REF!</v>
      </c>
      <c r="G26" s="50" t="e">
        <f>#REF!</f>
        <v>#REF!</v>
      </c>
      <c r="H26" s="51" t="e">
        <f>#REF!</f>
        <v>#REF!</v>
      </c>
      <c r="I26" s="51" t="e">
        <f>#REF!</f>
        <v>#REF!</v>
      </c>
      <c r="J26" s="52" t="e">
        <f>+MATRIZ_RIESGOS45[[#This Row],[IMPACTO]]*MATRIZ_RIESGOS45[[#This Row],[PROBABILIDAD]]</f>
        <v>#REF!</v>
      </c>
      <c r="K26" s="46" t="e">
        <f>#REF!</f>
        <v>#REF!</v>
      </c>
      <c r="L26" s="46" t="e">
        <f>#REF!</f>
        <v>#REF!</v>
      </c>
      <c r="M26" s="52" t="e">
        <f>#REF!</f>
        <v>#REF!</v>
      </c>
      <c r="N26" s="51" t="e">
        <f>#REF!</f>
        <v>#REF!</v>
      </c>
      <c r="O26" s="113" t="e">
        <f>#REF!</f>
        <v>#REF!</v>
      </c>
      <c r="P26" s="115" t="e">
        <f>#REF!</f>
        <v>#REF!</v>
      </c>
      <c r="Q26" s="116" t="e">
        <f>#REF!</f>
        <v>#REF!</v>
      </c>
      <c r="R26" s="116" t="e">
        <f>#REF!</f>
        <v>#REF!</v>
      </c>
      <c r="S26" s="121" t="e">
        <f>+#REF!</f>
        <v>#REF!</v>
      </c>
      <c r="T26" s="95" t="s">
        <v>6</v>
      </c>
      <c r="U26" s="19" t="s">
        <v>198</v>
      </c>
      <c r="V26" s="86"/>
      <c r="W26" s="81"/>
      <c r="X26" s="48"/>
      <c r="Y26" s="15"/>
      <c r="Z26" s="15"/>
      <c r="AA26" s="15"/>
      <c r="AB26" s="15"/>
      <c r="AC26" s="15"/>
    </row>
    <row r="27" spans="1:29" s="27" customFormat="1" ht="156" x14ac:dyDescent="0.3">
      <c r="A27" s="46">
        <f t="shared" si="1"/>
        <v>17</v>
      </c>
      <c r="B27" s="47" t="s">
        <v>196</v>
      </c>
      <c r="C27" s="16" t="s">
        <v>89</v>
      </c>
      <c r="D27" s="55" t="e">
        <f>#REF!</f>
        <v>#REF!</v>
      </c>
      <c r="E27" s="49" t="s">
        <v>130</v>
      </c>
      <c r="F27" s="19" t="e">
        <f>#REF!</f>
        <v>#REF!</v>
      </c>
      <c r="G27" s="50" t="e">
        <f>#REF!</f>
        <v>#REF!</v>
      </c>
      <c r="H27" s="51" t="e">
        <f>#REF!</f>
        <v>#REF!</v>
      </c>
      <c r="I27" s="51" t="e">
        <f>#REF!</f>
        <v>#REF!</v>
      </c>
      <c r="J27" s="52" t="e">
        <f>+MATRIZ_RIESGOS45[[#This Row],[IMPACTO]]*MATRIZ_RIESGOS45[[#This Row],[PROBABILIDAD]]</f>
        <v>#REF!</v>
      </c>
      <c r="K27" s="46" t="e">
        <f>#REF!</f>
        <v>#REF!</v>
      </c>
      <c r="L27" s="46" t="e">
        <f>#REF!</f>
        <v>#REF!</v>
      </c>
      <c r="M27" s="52" t="e">
        <f>#REF!</f>
        <v>#REF!</v>
      </c>
      <c r="N27" s="51" t="e">
        <f>#REF!</f>
        <v>#REF!</v>
      </c>
      <c r="O27" s="113" t="e">
        <f>#REF!</f>
        <v>#REF!</v>
      </c>
      <c r="P27" s="115" t="e">
        <f>#REF!</f>
        <v>#REF!</v>
      </c>
      <c r="Q27" s="116" t="e">
        <f>#REF!</f>
        <v>#REF!</v>
      </c>
      <c r="R27" s="116" t="e">
        <f>#REF!</f>
        <v>#REF!</v>
      </c>
      <c r="S27" s="121" t="e">
        <f>+#REF!</f>
        <v>#REF!</v>
      </c>
      <c r="T27" s="95" t="s">
        <v>7</v>
      </c>
      <c r="U27" s="19" t="s">
        <v>199</v>
      </c>
      <c r="V27" s="86"/>
      <c r="W27" s="81"/>
      <c r="X27" s="48"/>
      <c r="Y27" s="15"/>
      <c r="Z27" s="15"/>
      <c r="AA27" s="15"/>
      <c r="AB27" s="15"/>
      <c r="AC27" s="15"/>
    </row>
    <row r="28" spans="1:29" s="27" customFormat="1" ht="84.75" customHeight="1" x14ac:dyDescent="0.3">
      <c r="A28" s="46">
        <f t="shared" si="1"/>
        <v>18</v>
      </c>
      <c r="B28" s="47" t="s">
        <v>196</v>
      </c>
      <c r="C28" s="16" t="s">
        <v>89</v>
      </c>
      <c r="D28" s="55" t="e">
        <f>#REF!</f>
        <v>#REF!</v>
      </c>
      <c r="E28" s="49" t="s">
        <v>126</v>
      </c>
      <c r="F28" s="19" t="e">
        <f>#REF!</f>
        <v>#REF!</v>
      </c>
      <c r="G28" s="50" t="e">
        <f>#REF!</f>
        <v>#REF!</v>
      </c>
      <c r="H28" s="51" t="e">
        <f>#REF!</f>
        <v>#REF!</v>
      </c>
      <c r="I28" s="51" t="e">
        <f>#REF!</f>
        <v>#REF!</v>
      </c>
      <c r="J28" s="52" t="e">
        <f>+MATRIZ_RIESGOS45[[#This Row],[IMPACTO]]*MATRIZ_RIESGOS45[[#This Row],[PROBABILIDAD]]</f>
        <v>#REF!</v>
      </c>
      <c r="K28" s="46" t="e">
        <f>#REF!</f>
        <v>#REF!</v>
      </c>
      <c r="L28" s="46" t="e">
        <f>#REF!</f>
        <v>#REF!</v>
      </c>
      <c r="M28" s="52" t="e">
        <f>#REF!</f>
        <v>#REF!</v>
      </c>
      <c r="N28" s="51" t="e">
        <f>#REF!</f>
        <v>#REF!</v>
      </c>
      <c r="O28" s="113" t="e">
        <f>#REF!</f>
        <v>#REF!</v>
      </c>
      <c r="P28" s="115" t="e">
        <f>#REF!</f>
        <v>#REF!</v>
      </c>
      <c r="Q28" s="116" t="e">
        <f>#REF!</f>
        <v>#REF!</v>
      </c>
      <c r="R28" s="116" t="e">
        <f>#REF!</f>
        <v>#REF!</v>
      </c>
      <c r="S28" s="121" t="e">
        <f>+#REF!</f>
        <v>#REF!</v>
      </c>
      <c r="T28" s="95" t="s">
        <v>7</v>
      </c>
      <c r="U28" s="19" t="s">
        <v>200</v>
      </c>
      <c r="V28" s="86"/>
      <c r="W28" s="81"/>
      <c r="X28" s="48"/>
      <c r="Y28" s="15"/>
      <c r="Z28" s="15"/>
      <c r="AA28" s="15"/>
      <c r="AB28" s="15"/>
      <c r="AC28" s="15"/>
    </row>
    <row r="29" spans="1:29" s="27" customFormat="1" ht="156" x14ac:dyDescent="0.3">
      <c r="A29" s="46">
        <f t="shared" si="1"/>
        <v>19</v>
      </c>
      <c r="B29" s="47" t="s">
        <v>196</v>
      </c>
      <c r="C29" s="16" t="s">
        <v>89</v>
      </c>
      <c r="D29" s="55" t="e">
        <f>#REF!</f>
        <v>#REF!</v>
      </c>
      <c r="E29" s="96" t="s">
        <v>125</v>
      </c>
      <c r="F29" s="19" t="e">
        <f>#REF!</f>
        <v>#REF!</v>
      </c>
      <c r="G29" s="50" t="e">
        <f>#REF!</f>
        <v>#REF!</v>
      </c>
      <c r="H29" s="51" t="e">
        <f>#REF!</f>
        <v>#REF!</v>
      </c>
      <c r="I29" s="51" t="e">
        <f>#REF!</f>
        <v>#REF!</v>
      </c>
      <c r="J29" s="52" t="e">
        <f>+MATRIZ_RIESGOS45[[#This Row],[IMPACTO]]*MATRIZ_RIESGOS45[[#This Row],[PROBABILIDAD]]</f>
        <v>#REF!</v>
      </c>
      <c r="K29" s="46" t="e">
        <f>#REF!</f>
        <v>#REF!</v>
      </c>
      <c r="L29" s="46" t="e">
        <f>#REF!</f>
        <v>#REF!</v>
      </c>
      <c r="M29" s="52" t="e">
        <f>#REF!</f>
        <v>#REF!</v>
      </c>
      <c r="N29" s="51" t="e">
        <f>#REF!</f>
        <v>#REF!</v>
      </c>
      <c r="O29" s="113" t="e">
        <f>#REF!</f>
        <v>#REF!</v>
      </c>
      <c r="P29" s="115" t="e">
        <f>#REF!</f>
        <v>#REF!</v>
      </c>
      <c r="Q29" s="116" t="e">
        <f>#REF!</f>
        <v>#REF!</v>
      </c>
      <c r="R29" s="116" t="e">
        <f>#REF!</f>
        <v>#REF!</v>
      </c>
      <c r="S29" s="121" t="e">
        <f>+#REF!</f>
        <v>#REF!</v>
      </c>
      <c r="T29" s="55" t="s">
        <v>7</v>
      </c>
      <c r="U29" s="94" t="s">
        <v>201</v>
      </c>
      <c r="V29" s="86"/>
      <c r="W29" s="81"/>
      <c r="X29" s="48"/>
      <c r="Y29" s="15"/>
      <c r="Z29" s="15"/>
      <c r="AA29" s="15"/>
      <c r="AB29" s="15"/>
      <c r="AC29" s="15"/>
    </row>
    <row r="30" spans="1:29" s="27" customFormat="1" ht="168.75" x14ac:dyDescent="0.3">
      <c r="A30" s="46">
        <f t="shared" si="1"/>
        <v>20</v>
      </c>
      <c r="B30" s="24" t="s">
        <v>79</v>
      </c>
      <c r="C30" s="24" t="s">
        <v>80</v>
      </c>
      <c r="D30" s="61" t="e">
        <f>#REF!</f>
        <v>#REF!</v>
      </c>
      <c r="E30" s="49" t="s">
        <v>129</v>
      </c>
      <c r="F30" s="19" t="e">
        <f>#REF!</f>
        <v>#REF!</v>
      </c>
      <c r="G30" s="58" t="e">
        <f>#REF!</f>
        <v>#REF!</v>
      </c>
      <c r="H30" s="114" t="e">
        <f>#REF!</f>
        <v>#REF!</v>
      </c>
      <c r="I30" s="114" t="e">
        <f>#REF!</f>
        <v>#REF!</v>
      </c>
      <c r="J30" s="46" t="e">
        <f>+MATRIZ_RIESGOS45[[#This Row],[IMPACTO]]*MATRIZ_RIESGOS45[[#This Row],[PROBABILIDAD]]</f>
        <v>#REF!</v>
      </c>
      <c r="K30" s="114" t="e">
        <f>#REF!</f>
        <v>#REF!</v>
      </c>
      <c r="L30" s="46" t="e">
        <f>#REF!</f>
        <v>#REF!</v>
      </c>
      <c r="M30" s="46" t="e">
        <f>#REF!</f>
        <v>#REF!</v>
      </c>
      <c r="N30" s="49" t="e">
        <f>#REF!</f>
        <v>#REF!</v>
      </c>
      <c r="O30" s="113" t="e">
        <f>#REF!</f>
        <v>#REF!</v>
      </c>
      <c r="P30" s="115" t="e">
        <f>#REF!</f>
        <v>#REF!</v>
      </c>
      <c r="Q30" s="116" t="e">
        <f>#REF!</f>
        <v>#REF!</v>
      </c>
      <c r="R30" s="116" t="e">
        <f>#REF!</f>
        <v>#REF!</v>
      </c>
      <c r="S30" s="121" t="e">
        <f>+#REF!</f>
        <v>#REF!</v>
      </c>
      <c r="T30" s="74" t="s">
        <v>7</v>
      </c>
      <c r="U30" s="19" t="s">
        <v>578</v>
      </c>
      <c r="V30" s="86"/>
      <c r="W30" s="81"/>
      <c r="X30" s="48"/>
      <c r="Y30" s="15"/>
      <c r="Z30" s="15"/>
      <c r="AA30" s="15"/>
      <c r="AB30" s="15"/>
      <c r="AC30" s="15"/>
    </row>
    <row r="31" spans="1:29" s="27" customFormat="1" ht="187.5" customHeight="1" x14ac:dyDescent="0.3">
      <c r="A31" s="46">
        <f t="shared" si="1"/>
        <v>21</v>
      </c>
      <c r="B31" s="47" t="s">
        <v>79</v>
      </c>
      <c r="C31" s="47" t="s">
        <v>156</v>
      </c>
      <c r="D31" s="61" t="e">
        <f>#REF!</f>
        <v>#REF!</v>
      </c>
      <c r="E31" s="49" t="s">
        <v>129</v>
      </c>
      <c r="F31" s="19" t="e">
        <f>#REF!</f>
        <v>#REF!</v>
      </c>
      <c r="G31" s="19" t="e">
        <f>#REF!</f>
        <v>#REF!</v>
      </c>
      <c r="H31" s="114" t="e">
        <f>#REF!</f>
        <v>#REF!</v>
      </c>
      <c r="I31" s="114" t="e">
        <f>#REF!</f>
        <v>#REF!</v>
      </c>
      <c r="J31" s="55" t="e">
        <f>+MATRIZ_RIESGOS45[[#This Row],[IMPACTO]]*MATRIZ_RIESGOS45[[#This Row],[PROBABILIDAD]]</f>
        <v>#REF!</v>
      </c>
      <c r="K31" s="114" t="e">
        <f>#REF!</f>
        <v>#REF!</v>
      </c>
      <c r="L31" s="55" t="e">
        <f>#REF!</f>
        <v>#REF!</v>
      </c>
      <c r="M31" s="46" t="e">
        <f>#REF!</f>
        <v>#REF!</v>
      </c>
      <c r="N31" s="49" t="e">
        <f>#REF!</f>
        <v>#REF!</v>
      </c>
      <c r="O31" s="113" t="e">
        <f>#REF!</f>
        <v>#REF!</v>
      </c>
      <c r="P31" s="115" t="e">
        <f>#REF!</f>
        <v>#REF!</v>
      </c>
      <c r="Q31" s="116" t="e">
        <f>#REF!</f>
        <v>#REF!</v>
      </c>
      <c r="R31" s="116" t="e">
        <f>#REF!</f>
        <v>#REF!</v>
      </c>
      <c r="S31" s="121" t="e">
        <f>+#REF!</f>
        <v>#REF!</v>
      </c>
      <c r="T31" s="74" t="s">
        <v>7</v>
      </c>
      <c r="U31" s="19" t="s">
        <v>579</v>
      </c>
      <c r="V31" s="86"/>
      <c r="W31" s="81"/>
      <c r="X31" s="48"/>
      <c r="Y31" s="15"/>
      <c r="Z31" s="15"/>
      <c r="AA31" s="15"/>
      <c r="AB31" s="15"/>
      <c r="AC31" s="15"/>
    </row>
    <row r="32" spans="1:29" s="27" customFormat="1" ht="147" customHeight="1" x14ac:dyDescent="0.3">
      <c r="A32" s="46">
        <f t="shared" si="1"/>
        <v>22</v>
      </c>
      <c r="B32" s="47" t="s">
        <v>79</v>
      </c>
      <c r="C32" s="47" t="s">
        <v>157</v>
      </c>
      <c r="D32" s="62" t="e">
        <f>#REF!</f>
        <v>#REF!</v>
      </c>
      <c r="E32" s="49" t="s">
        <v>129</v>
      </c>
      <c r="F32" s="19" t="e">
        <f>#REF!</f>
        <v>#REF!</v>
      </c>
      <c r="G32" s="58" t="e">
        <f>#REF!</f>
        <v>#REF!</v>
      </c>
      <c r="H32" s="46" t="e">
        <f>#REF!</f>
        <v>#REF!</v>
      </c>
      <c r="I32" s="46" t="e">
        <f>#REF!</f>
        <v>#REF!</v>
      </c>
      <c r="J32" s="46" t="e">
        <f>+MATRIZ_RIESGOS45[[#This Row],[IMPACTO]]*MATRIZ_RIESGOS45[[#This Row],[PROBABILIDAD]]</f>
        <v>#REF!</v>
      </c>
      <c r="K32" s="46" t="e">
        <f>#REF!</f>
        <v>#REF!</v>
      </c>
      <c r="L32" s="46" t="e">
        <f>#REF!</f>
        <v>#REF!</v>
      </c>
      <c r="M32" s="46" t="e">
        <f>#REF!</f>
        <v>#REF!</v>
      </c>
      <c r="N32" s="49" t="e">
        <f>#REF!</f>
        <v>#REF!</v>
      </c>
      <c r="O32" s="19" t="e">
        <f>#REF!</f>
        <v>#REF!</v>
      </c>
      <c r="P32" s="81" t="e">
        <f>#REF!</f>
        <v>#REF!</v>
      </c>
      <c r="Q32" s="116" t="e">
        <f>#REF!</f>
        <v>#REF!</v>
      </c>
      <c r="R32" s="116" t="e">
        <f>#REF!</f>
        <v>#REF!</v>
      </c>
      <c r="S32" s="121" t="e">
        <f>+#REF!</f>
        <v>#REF!</v>
      </c>
      <c r="T32" s="74" t="s">
        <v>107</v>
      </c>
      <c r="U32" s="19" t="s">
        <v>358</v>
      </c>
      <c r="V32" s="86"/>
      <c r="W32" s="81"/>
      <c r="X32" s="48"/>
      <c r="Y32" s="15"/>
      <c r="Z32" s="15"/>
      <c r="AA32" s="15"/>
      <c r="AB32" s="15"/>
      <c r="AC32" s="15"/>
    </row>
    <row r="33" spans="1:29" s="27" customFormat="1" ht="179.25" customHeight="1" x14ac:dyDescent="0.3">
      <c r="A33" s="46">
        <f t="shared" si="1"/>
        <v>23</v>
      </c>
      <c r="B33" s="47" t="s">
        <v>79</v>
      </c>
      <c r="C33" s="47" t="s">
        <v>80</v>
      </c>
      <c r="D33" s="62" t="e">
        <f>#REF!</f>
        <v>#REF!</v>
      </c>
      <c r="E33" s="96" t="s">
        <v>125</v>
      </c>
      <c r="F33" s="19" t="e">
        <f>#REF!</f>
        <v>#REF!</v>
      </c>
      <c r="G33" s="58" t="e">
        <f>#REF!</f>
        <v>#REF!</v>
      </c>
      <c r="H33" s="46" t="e">
        <f>#REF!</f>
        <v>#REF!</v>
      </c>
      <c r="I33" s="46" t="e">
        <f>#REF!</f>
        <v>#REF!</v>
      </c>
      <c r="J33" s="46" t="e">
        <f>+MATRIZ_RIESGOS45[[#This Row],[IMPACTO]]*MATRIZ_RIESGOS45[[#This Row],[PROBABILIDAD]]</f>
        <v>#REF!</v>
      </c>
      <c r="K33" s="46" t="e">
        <f>#REF!</f>
        <v>#REF!</v>
      </c>
      <c r="L33" s="46" t="e">
        <f>#REF!</f>
        <v>#REF!</v>
      </c>
      <c r="M33" s="46" t="e">
        <f>#REF!</f>
        <v>#REF!</v>
      </c>
      <c r="N33" s="49" t="e">
        <f>#REF!</f>
        <v>#REF!</v>
      </c>
      <c r="O33" s="19" t="e">
        <f>#REF!</f>
        <v>#REF!</v>
      </c>
      <c r="P33" s="81" t="e">
        <f>#REF!</f>
        <v>#REF!</v>
      </c>
      <c r="Q33" s="116" t="e">
        <f>#REF!</f>
        <v>#REF!</v>
      </c>
      <c r="R33" s="116" t="e">
        <f>#REF!</f>
        <v>#REF!</v>
      </c>
      <c r="S33" s="121" t="e">
        <f>+#REF!</f>
        <v>#REF!</v>
      </c>
      <c r="T33" s="74" t="s">
        <v>107</v>
      </c>
      <c r="U33" s="19" t="s">
        <v>580</v>
      </c>
      <c r="V33" s="86"/>
      <c r="W33" s="81"/>
      <c r="X33" s="48"/>
      <c r="Y33" s="15"/>
      <c r="Z33" s="15"/>
      <c r="AA33" s="15"/>
      <c r="AB33" s="15"/>
      <c r="AC33" s="15"/>
    </row>
    <row r="34" spans="1:29" s="27" customFormat="1" ht="233.25" customHeight="1" x14ac:dyDescent="0.3">
      <c r="A34" s="46">
        <f t="shared" si="1"/>
        <v>24</v>
      </c>
      <c r="B34" s="47" t="s">
        <v>72</v>
      </c>
      <c r="C34" s="24" t="s">
        <v>73</v>
      </c>
      <c r="D34" s="61" t="e">
        <f>#REF!</f>
        <v>#REF!</v>
      </c>
      <c r="E34" s="49" t="s">
        <v>129</v>
      </c>
      <c r="F34" s="19" t="e">
        <f>#REF!</f>
        <v>#REF!</v>
      </c>
      <c r="G34" s="58" t="e">
        <f>#REF!</f>
        <v>#REF!</v>
      </c>
      <c r="H34" s="46" t="e">
        <f>#REF!</f>
        <v>#REF!</v>
      </c>
      <c r="I34" s="46" t="e">
        <f>#REF!</f>
        <v>#REF!</v>
      </c>
      <c r="J34" s="46" t="e">
        <f>+MATRIZ_RIESGOS45[[#This Row],[IMPACTO]]*MATRIZ_RIESGOS45[[#This Row],[PROBABILIDAD]]</f>
        <v>#REF!</v>
      </c>
      <c r="K34" s="46" t="e">
        <f>#REF!</f>
        <v>#REF!</v>
      </c>
      <c r="L34" s="46" t="e">
        <f>#REF!</f>
        <v>#REF!</v>
      </c>
      <c r="M34" s="46" t="e">
        <f>#REF!</f>
        <v>#REF!</v>
      </c>
      <c r="N34" s="49" t="e">
        <f>#REF!</f>
        <v>#REF!</v>
      </c>
      <c r="O34" s="19" t="e">
        <f>#REF!</f>
        <v>#REF!</v>
      </c>
      <c r="P34" s="81" t="e">
        <f>#REF!</f>
        <v>#REF!</v>
      </c>
      <c r="Q34" s="116" t="e">
        <f>#REF!</f>
        <v>#REF!</v>
      </c>
      <c r="R34" s="116" t="e">
        <f>#REF!</f>
        <v>#REF!</v>
      </c>
      <c r="S34" s="121" t="e">
        <f>+#REF!</f>
        <v>#REF!</v>
      </c>
      <c r="T34" s="74" t="s">
        <v>106</v>
      </c>
      <c r="U34" s="55" t="s">
        <v>362</v>
      </c>
      <c r="V34" s="86"/>
      <c r="W34" s="81"/>
      <c r="X34" s="54"/>
      <c r="Y34" s="15"/>
      <c r="Z34" s="15"/>
      <c r="AA34" s="15"/>
      <c r="AB34" s="15"/>
      <c r="AC34" s="15"/>
    </row>
    <row r="35" spans="1:29" s="27" customFormat="1" ht="168" customHeight="1" x14ac:dyDescent="0.3">
      <c r="A35" s="46">
        <f t="shared" si="1"/>
        <v>25</v>
      </c>
      <c r="B35" s="47" t="s">
        <v>72</v>
      </c>
      <c r="C35" s="24" t="s">
        <v>73</v>
      </c>
      <c r="D35" s="61" t="e">
        <f>#REF!</f>
        <v>#REF!</v>
      </c>
      <c r="E35" s="96" t="s">
        <v>125</v>
      </c>
      <c r="F35" s="19" t="e">
        <f>#REF!</f>
        <v>#REF!</v>
      </c>
      <c r="G35" s="58" t="e">
        <f>#REF!</f>
        <v>#REF!</v>
      </c>
      <c r="H35" s="46" t="e">
        <f>#REF!</f>
        <v>#REF!</v>
      </c>
      <c r="I35" s="46" t="e">
        <f>#REF!</f>
        <v>#REF!</v>
      </c>
      <c r="J35" s="46" t="e">
        <f>+MATRIZ_RIESGOS45[[#This Row],[IMPACTO]]*MATRIZ_RIESGOS45[[#This Row],[PROBABILIDAD]]</f>
        <v>#REF!</v>
      </c>
      <c r="K35" s="46" t="e">
        <f>#REF!</f>
        <v>#REF!</v>
      </c>
      <c r="L35" s="46" t="e">
        <f>#REF!</f>
        <v>#REF!</v>
      </c>
      <c r="M35" s="46" t="e">
        <f>#REF!</f>
        <v>#REF!</v>
      </c>
      <c r="N35" s="49" t="e">
        <f>#REF!</f>
        <v>#REF!</v>
      </c>
      <c r="O35" s="19" t="e">
        <f>#REF!</f>
        <v>#REF!</v>
      </c>
      <c r="P35" s="81" t="e">
        <f>#REF!</f>
        <v>#REF!</v>
      </c>
      <c r="Q35" s="116" t="e">
        <f>#REF!</f>
        <v>#REF!</v>
      </c>
      <c r="R35" s="116" t="e">
        <f>#REF!</f>
        <v>#REF!</v>
      </c>
      <c r="S35" s="121" t="e">
        <f>+#REF!</f>
        <v>#REF!</v>
      </c>
      <c r="T35" s="74" t="s">
        <v>106</v>
      </c>
      <c r="U35" s="48" t="s">
        <v>581</v>
      </c>
      <c r="V35" s="86"/>
      <c r="W35" s="81"/>
      <c r="X35" s="54"/>
      <c r="Y35" s="15"/>
      <c r="Z35" s="15"/>
      <c r="AA35" s="15"/>
      <c r="AB35" s="15"/>
      <c r="AC35" s="15"/>
    </row>
    <row r="36" spans="1:29" s="27" customFormat="1" ht="162.75" customHeight="1" x14ac:dyDescent="0.3">
      <c r="A36" s="46">
        <f t="shared" si="1"/>
        <v>26</v>
      </c>
      <c r="B36" s="47" t="s">
        <v>72</v>
      </c>
      <c r="C36" s="24" t="s">
        <v>73</v>
      </c>
      <c r="D36" s="61" t="e">
        <f>#REF!</f>
        <v>#REF!</v>
      </c>
      <c r="E36" s="49" t="s">
        <v>129</v>
      </c>
      <c r="F36" s="19" t="e">
        <f>#REF!</f>
        <v>#REF!</v>
      </c>
      <c r="G36" s="58" t="e">
        <f>#REF!</f>
        <v>#REF!</v>
      </c>
      <c r="H36" s="46" t="e">
        <f>#REF!</f>
        <v>#REF!</v>
      </c>
      <c r="I36" s="46" t="e">
        <f>#REF!</f>
        <v>#REF!</v>
      </c>
      <c r="J36" s="46" t="e">
        <f>+MATRIZ_RIESGOS45[[#This Row],[IMPACTO]]*MATRIZ_RIESGOS45[[#This Row],[PROBABILIDAD]]</f>
        <v>#REF!</v>
      </c>
      <c r="K36" s="46" t="e">
        <f>#REF!</f>
        <v>#REF!</v>
      </c>
      <c r="L36" s="46" t="e">
        <f>#REF!</f>
        <v>#REF!</v>
      </c>
      <c r="M36" s="46" t="e">
        <f>#REF!</f>
        <v>#REF!</v>
      </c>
      <c r="N36" s="49" t="e">
        <f>#REF!</f>
        <v>#REF!</v>
      </c>
      <c r="O36" s="19" t="e">
        <f>#REF!</f>
        <v>#REF!</v>
      </c>
      <c r="P36" s="81" t="e">
        <f>#REF!</f>
        <v>#REF!</v>
      </c>
      <c r="Q36" s="116" t="e">
        <f>#REF!</f>
        <v>#REF!</v>
      </c>
      <c r="R36" s="116" t="e">
        <f>#REF!</f>
        <v>#REF!</v>
      </c>
      <c r="S36" s="121" t="e">
        <f>+#REF!</f>
        <v>#REF!</v>
      </c>
      <c r="T36" s="74" t="s">
        <v>106</v>
      </c>
      <c r="U36" s="55" t="s">
        <v>582</v>
      </c>
      <c r="V36" s="86"/>
      <c r="W36" s="81"/>
      <c r="X36" s="54"/>
      <c r="Y36" s="15"/>
      <c r="Z36" s="15"/>
      <c r="AA36" s="15"/>
      <c r="AB36" s="15"/>
      <c r="AC36" s="15"/>
    </row>
    <row r="37" spans="1:29" s="27" customFormat="1" ht="162.75" customHeight="1" x14ac:dyDescent="0.3">
      <c r="A37" s="46">
        <f t="shared" si="1"/>
        <v>27</v>
      </c>
      <c r="B37" s="47" t="s">
        <v>72</v>
      </c>
      <c r="C37" s="24" t="s">
        <v>73</v>
      </c>
      <c r="D37" s="61" t="e">
        <f>#REF!</f>
        <v>#REF!</v>
      </c>
      <c r="E37" s="96" t="s">
        <v>125</v>
      </c>
      <c r="F37" s="19" t="e">
        <f>#REF!</f>
        <v>#REF!</v>
      </c>
      <c r="G37" s="58" t="e">
        <f>#REF!</f>
        <v>#REF!</v>
      </c>
      <c r="H37" s="46" t="e">
        <f>#REF!</f>
        <v>#REF!</v>
      </c>
      <c r="I37" s="46" t="e">
        <f>#REF!</f>
        <v>#REF!</v>
      </c>
      <c r="J37" s="46" t="e">
        <f>+MATRIZ_RIESGOS45[[#This Row],[IMPACTO]]*MATRIZ_RIESGOS45[[#This Row],[PROBABILIDAD]]</f>
        <v>#REF!</v>
      </c>
      <c r="K37" s="46" t="e">
        <f>#REF!</f>
        <v>#REF!</v>
      </c>
      <c r="L37" s="46" t="e">
        <f>#REF!</f>
        <v>#REF!</v>
      </c>
      <c r="M37" s="46" t="e">
        <f>#REF!</f>
        <v>#REF!</v>
      </c>
      <c r="N37" s="49" t="e">
        <f>#REF!</f>
        <v>#REF!</v>
      </c>
      <c r="O37" s="19" t="e">
        <f>#REF!</f>
        <v>#REF!</v>
      </c>
      <c r="P37" s="81" t="e">
        <f>#REF!</f>
        <v>#REF!</v>
      </c>
      <c r="Q37" s="116" t="e">
        <f>#REF!</f>
        <v>#REF!</v>
      </c>
      <c r="R37" s="116" t="e">
        <f>#REF!</f>
        <v>#REF!</v>
      </c>
      <c r="S37" s="121" t="e">
        <f>+#REF!</f>
        <v>#REF!</v>
      </c>
      <c r="T37" s="74" t="s">
        <v>106</v>
      </c>
      <c r="U37" s="55" t="s">
        <v>583</v>
      </c>
      <c r="V37" s="86"/>
      <c r="W37" s="81"/>
      <c r="X37" s="54"/>
      <c r="Y37" s="15"/>
      <c r="Z37" s="15"/>
      <c r="AA37" s="15"/>
      <c r="AB37" s="15"/>
      <c r="AC37" s="15"/>
    </row>
    <row r="38" spans="1:29" s="27" customFormat="1" ht="207.75" customHeight="1" x14ac:dyDescent="0.3">
      <c r="A38" s="46">
        <f t="shared" si="1"/>
        <v>28</v>
      </c>
      <c r="B38" s="47" t="s">
        <v>91</v>
      </c>
      <c r="C38" s="47" t="s">
        <v>91</v>
      </c>
      <c r="D38" s="62" t="e">
        <f>#REF!</f>
        <v>#REF!</v>
      </c>
      <c r="E38" s="49" t="s">
        <v>126</v>
      </c>
      <c r="F38" s="19" t="e">
        <f>#REF!</f>
        <v>#REF!</v>
      </c>
      <c r="G38" s="58" t="e">
        <f>#REF!</f>
        <v>#REF!</v>
      </c>
      <c r="H38" s="46" t="e">
        <f>#REF!</f>
        <v>#REF!</v>
      </c>
      <c r="I38" s="46" t="e">
        <f>#REF!</f>
        <v>#REF!</v>
      </c>
      <c r="J38" s="46" t="e">
        <f>+MATRIZ_RIESGOS45[[#This Row],[IMPACTO]]*MATRIZ_RIESGOS45[[#This Row],[PROBABILIDAD]]</f>
        <v>#REF!</v>
      </c>
      <c r="K38" s="46" t="e">
        <f>#REF!</f>
        <v>#REF!</v>
      </c>
      <c r="L38" s="46" t="e">
        <f>#REF!</f>
        <v>#REF!</v>
      </c>
      <c r="M38" s="46" t="e">
        <f>#REF!</f>
        <v>#REF!</v>
      </c>
      <c r="N38" s="49" t="e">
        <f>#REF!</f>
        <v>#REF!</v>
      </c>
      <c r="O38" s="19" t="e">
        <f>#REF!</f>
        <v>#REF!</v>
      </c>
      <c r="P38" s="81" t="e">
        <f>#REF!</f>
        <v>#REF!</v>
      </c>
      <c r="Q38" s="116" t="e">
        <f>#REF!</f>
        <v>#REF!</v>
      </c>
      <c r="R38" s="116" t="e">
        <f>#REF!</f>
        <v>#REF!</v>
      </c>
      <c r="S38" s="121" t="e">
        <f>+#REF!</f>
        <v>#REF!</v>
      </c>
      <c r="T38" s="74" t="s">
        <v>6</v>
      </c>
      <c r="U38" s="55" t="s">
        <v>364</v>
      </c>
      <c r="V38" s="86"/>
      <c r="W38" s="81"/>
      <c r="X38" s="54"/>
      <c r="Y38" s="15"/>
      <c r="Z38" s="15"/>
      <c r="AA38" s="15"/>
      <c r="AB38" s="15"/>
      <c r="AC38" s="15"/>
    </row>
    <row r="39" spans="1:29" s="27" customFormat="1" ht="216.75" customHeight="1" x14ac:dyDescent="0.3">
      <c r="A39" s="46">
        <f t="shared" si="1"/>
        <v>29</v>
      </c>
      <c r="B39" s="47" t="s">
        <v>91</v>
      </c>
      <c r="C39" s="47" t="s">
        <v>91</v>
      </c>
      <c r="D39" s="62" t="e">
        <f>#REF!</f>
        <v>#REF!</v>
      </c>
      <c r="E39" s="96" t="s">
        <v>125</v>
      </c>
      <c r="F39" s="19" t="e">
        <f>#REF!</f>
        <v>#REF!</v>
      </c>
      <c r="G39" s="58" t="e">
        <f>#REF!</f>
        <v>#REF!</v>
      </c>
      <c r="H39" s="46" t="e">
        <f>#REF!</f>
        <v>#REF!</v>
      </c>
      <c r="I39" s="46" t="e">
        <f>#REF!</f>
        <v>#REF!</v>
      </c>
      <c r="J39" s="46" t="e">
        <f>+MATRIZ_RIESGOS45[[#This Row],[IMPACTO]]*MATRIZ_RIESGOS45[[#This Row],[PROBABILIDAD]]</f>
        <v>#REF!</v>
      </c>
      <c r="K39" s="46" t="e">
        <f>#REF!</f>
        <v>#REF!</v>
      </c>
      <c r="L39" s="46" t="e">
        <f>#REF!</f>
        <v>#REF!</v>
      </c>
      <c r="M39" s="46" t="e">
        <f>#REF!</f>
        <v>#REF!</v>
      </c>
      <c r="N39" s="49" t="e">
        <f>#REF!</f>
        <v>#REF!</v>
      </c>
      <c r="O39" s="19" t="e">
        <f>#REF!</f>
        <v>#REF!</v>
      </c>
      <c r="P39" s="81" t="e">
        <f>#REF!</f>
        <v>#REF!</v>
      </c>
      <c r="Q39" s="116" t="e">
        <f>#REF!</f>
        <v>#REF!</v>
      </c>
      <c r="R39" s="116" t="e">
        <f>#REF!</f>
        <v>#REF!</v>
      </c>
      <c r="S39" s="121" t="e">
        <f>+#REF!</f>
        <v>#REF!</v>
      </c>
      <c r="T39" s="74" t="s">
        <v>106</v>
      </c>
      <c r="U39" s="55" t="s">
        <v>363</v>
      </c>
      <c r="V39" s="86"/>
      <c r="W39" s="81"/>
      <c r="X39" s="54"/>
      <c r="Y39" s="15"/>
      <c r="Z39" s="15"/>
      <c r="AA39" s="15"/>
      <c r="AB39" s="15"/>
      <c r="AC39" s="15"/>
    </row>
    <row r="40" spans="1:29" s="27" customFormat="1" ht="115.5" customHeight="1" x14ac:dyDescent="0.3">
      <c r="A40" s="46">
        <f t="shared" si="1"/>
        <v>30</v>
      </c>
      <c r="B40" s="47" t="s">
        <v>210</v>
      </c>
      <c r="C40" s="47" t="s">
        <v>210</v>
      </c>
      <c r="D40" s="62" t="e">
        <f>#REF!</f>
        <v>#REF!</v>
      </c>
      <c r="E40" s="49" t="s">
        <v>123</v>
      </c>
      <c r="F40" s="19" t="e">
        <f>#REF!</f>
        <v>#REF!</v>
      </c>
      <c r="G40" s="58" t="e">
        <f>#REF!</f>
        <v>#REF!</v>
      </c>
      <c r="H40" s="46" t="e">
        <f>#REF!</f>
        <v>#REF!</v>
      </c>
      <c r="I40" s="46" t="e">
        <f>#REF!</f>
        <v>#REF!</v>
      </c>
      <c r="J40" s="46" t="e">
        <f>+MATRIZ_RIESGOS45[[#This Row],[IMPACTO]]*MATRIZ_RIESGOS45[[#This Row],[PROBABILIDAD]]</f>
        <v>#REF!</v>
      </c>
      <c r="K40" s="46" t="e">
        <f>#REF!</f>
        <v>#REF!</v>
      </c>
      <c r="L40" s="46" t="e">
        <f>#REF!</f>
        <v>#REF!</v>
      </c>
      <c r="M40" s="46" t="s">
        <v>1071</v>
      </c>
      <c r="N40" s="49" t="s">
        <v>0</v>
      </c>
      <c r="O40" s="19" t="e">
        <f>#REF!</f>
        <v>#REF!</v>
      </c>
      <c r="P40" s="81" t="e">
        <f>#REF!</f>
        <v>#REF!</v>
      </c>
      <c r="Q40" s="116" t="s">
        <v>111</v>
      </c>
      <c r="R40" s="116" t="s">
        <v>111</v>
      </c>
      <c r="S40" s="121" t="e">
        <f>+#REF!</f>
        <v>#REF!</v>
      </c>
      <c r="T40" s="74" t="s">
        <v>7</v>
      </c>
      <c r="U40" s="63" t="s">
        <v>584</v>
      </c>
      <c r="V40" s="86"/>
      <c r="W40" s="81"/>
      <c r="X40" s="54"/>
      <c r="Y40" s="15"/>
      <c r="Z40" s="15"/>
      <c r="AA40" s="15"/>
      <c r="AB40" s="15"/>
      <c r="AC40" s="15"/>
    </row>
    <row r="41" spans="1:29" s="27" customFormat="1" ht="123" customHeight="1" x14ac:dyDescent="0.3">
      <c r="A41" s="46">
        <f t="shared" si="1"/>
        <v>31</v>
      </c>
      <c r="B41" s="47" t="s">
        <v>210</v>
      </c>
      <c r="C41" s="47" t="s">
        <v>210</v>
      </c>
      <c r="D41" s="62" t="e">
        <f>#REF!</f>
        <v>#REF!</v>
      </c>
      <c r="E41" s="49" t="s">
        <v>123</v>
      </c>
      <c r="F41" s="19" t="e">
        <f>#REF!</f>
        <v>#REF!</v>
      </c>
      <c r="G41" s="58" t="e">
        <f>#REF!</f>
        <v>#REF!</v>
      </c>
      <c r="H41" s="46" t="e">
        <f>#REF!</f>
        <v>#REF!</v>
      </c>
      <c r="I41" s="46" t="e">
        <f>#REF!</f>
        <v>#REF!</v>
      </c>
      <c r="J41" s="46" t="e">
        <f>+MATRIZ_RIESGOS45[[#This Row],[IMPACTO]]*MATRIZ_RIESGOS45[[#This Row],[PROBABILIDAD]]</f>
        <v>#REF!</v>
      </c>
      <c r="K41" s="46" t="e">
        <f>#REF!</f>
        <v>#REF!</v>
      </c>
      <c r="L41" s="46" t="e">
        <f>#REF!</f>
        <v>#REF!</v>
      </c>
      <c r="M41" s="46" t="s">
        <v>1071</v>
      </c>
      <c r="N41" s="49" t="s">
        <v>0</v>
      </c>
      <c r="O41" s="19" t="e">
        <f>#REF!</f>
        <v>#REF!</v>
      </c>
      <c r="P41" s="81" t="e">
        <f>#REF!</f>
        <v>#REF!</v>
      </c>
      <c r="Q41" s="116" t="s">
        <v>110</v>
      </c>
      <c r="R41" s="116" t="s">
        <v>110</v>
      </c>
      <c r="S41" s="121" t="e">
        <f>+#REF!</f>
        <v>#REF!</v>
      </c>
      <c r="T41" s="74" t="s">
        <v>6</v>
      </c>
      <c r="U41" s="19" t="s">
        <v>211</v>
      </c>
      <c r="V41" s="86"/>
      <c r="W41" s="81"/>
      <c r="X41" s="54"/>
      <c r="Y41" s="15"/>
      <c r="Z41" s="15"/>
      <c r="AA41" s="15"/>
      <c r="AB41" s="15"/>
      <c r="AC41" s="15"/>
    </row>
    <row r="42" spans="1:29" s="27" customFormat="1" ht="122.25" customHeight="1" x14ac:dyDescent="0.3">
      <c r="A42" s="46">
        <f t="shared" si="1"/>
        <v>32</v>
      </c>
      <c r="B42" s="47" t="s">
        <v>210</v>
      </c>
      <c r="C42" s="47" t="s">
        <v>210</v>
      </c>
      <c r="D42" s="62" t="e">
        <f>#REF!</f>
        <v>#REF!</v>
      </c>
      <c r="E42" s="49" t="s">
        <v>123</v>
      </c>
      <c r="F42" s="58" t="e">
        <f>#REF!</f>
        <v>#REF!</v>
      </c>
      <c r="G42" s="58" t="e">
        <f>#REF!</f>
        <v>#REF!</v>
      </c>
      <c r="H42" s="46" t="e">
        <f>#REF!</f>
        <v>#REF!</v>
      </c>
      <c r="I42" s="46" t="e">
        <f>#REF!</f>
        <v>#REF!</v>
      </c>
      <c r="J42" s="46" t="e">
        <f>+MATRIZ_RIESGOS45[[#This Row],[IMPACTO]]*MATRIZ_RIESGOS45[[#This Row],[PROBABILIDAD]]</f>
        <v>#REF!</v>
      </c>
      <c r="K42" s="46" t="e">
        <f>#REF!</f>
        <v>#REF!</v>
      </c>
      <c r="L42" s="46" t="e">
        <f>#REF!</f>
        <v>#REF!</v>
      </c>
      <c r="M42" s="46" t="e">
        <v>#REF!</v>
      </c>
      <c r="N42" s="49" t="s">
        <v>0</v>
      </c>
      <c r="O42" s="19" t="e">
        <f>#REF!</f>
        <v>#REF!</v>
      </c>
      <c r="P42" s="81" t="e">
        <f>#REF!</f>
        <v>#REF!</v>
      </c>
      <c r="Q42" s="116" t="s">
        <v>109</v>
      </c>
      <c r="R42" s="116" t="s">
        <v>109</v>
      </c>
      <c r="S42" s="121" t="e">
        <f>+#REF!</f>
        <v>#REF!</v>
      </c>
      <c r="T42" s="74" t="s">
        <v>7</v>
      </c>
      <c r="U42" s="19" t="s">
        <v>585</v>
      </c>
      <c r="V42" s="86"/>
      <c r="W42" s="81"/>
      <c r="X42" s="54"/>
      <c r="Y42" s="15"/>
      <c r="Z42" s="15"/>
      <c r="AA42" s="15"/>
      <c r="AB42" s="15"/>
      <c r="AC42" s="15"/>
    </row>
    <row r="43" spans="1:29" s="27" customFormat="1" ht="165" customHeight="1" x14ac:dyDescent="0.3">
      <c r="A43" s="46">
        <f t="shared" si="1"/>
        <v>33</v>
      </c>
      <c r="B43" s="47" t="s">
        <v>210</v>
      </c>
      <c r="C43" s="47" t="s">
        <v>210</v>
      </c>
      <c r="D43" s="62" t="e">
        <f>#REF!</f>
        <v>#REF!</v>
      </c>
      <c r="E43" s="96" t="s">
        <v>125</v>
      </c>
      <c r="F43" s="58" t="e">
        <f>#REF!</f>
        <v>#REF!</v>
      </c>
      <c r="G43" s="58" t="e">
        <f>#REF!</f>
        <v>#REF!</v>
      </c>
      <c r="H43" s="46" t="e">
        <f>#REF!</f>
        <v>#REF!</v>
      </c>
      <c r="I43" s="46" t="e">
        <f>#REF!</f>
        <v>#REF!</v>
      </c>
      <c r="J43" s="46" t="e">
        <f>+MATRIZ_RIESGOS45[[#This Row],[IMPACTO]]*MATRIZ_RIESGOS45[[#This Row],[PROBABILIDAD]]</f>
        <v>#REF!</v>
      </c>
      <c r="K43" s="46" t="e">
        <f>#REF!</f>
        <v>#REF!</v>
      </c>
      <c r="L43" s="46" t="e">
        <f>#REF!</f>
        <v>#REF!</v>
      </c>
      <c r="M43" s="46" t="e">
        <v>#REF!</v>
      </c>
      <c r="N43" s="49" t="s">
        <v>0</v>
      </c>
      <c r="O43" s="19" t="e">
        <f>#REF!</f>
        <v>#REF!</v>
      </c>
      <c r="P43" s="81" t="e">
        <f>#REF!</f>
        <v>#REF!</v>
      </c>
      <c r="Q43" s="116" t="s">
        <v>109</v>
      </c>
      <c r="R43" s="116" t="s">
        <v>109</v>
      </c>
      <c r="S43" s="121" t="e">
        <f>+#REF!</f>
        <v>#REF!</v>
      </c>
      <c r="T43" s="74" t="s">
        <v>106</v>
      </c>
      <c r="U43" s="115" t="s">
        <v>607</v>
      </c>
      <c r="V43" s="86"/>
      <c r="W43" s="81"/>
      <c r="X43" s="54"/>
      <c r="Y43" s="15"/>
      <c r="Z43" s="15"/>
      <c r="AA43" s="15"/>
      <c r="AB43" s="15"/>
      <c r="AC43" s="15"/>
    </row>
    <row r="44" spans="1:29" s="27" customFormat="1" ht="87.75" x14ac:dyDescent="0.3">
      <c r="A44" s="46">
        <f t="shared" si="1"/>
        <v>34</v>
      </c>
      <c r="B44" s="47" t="s">
        <v>210</v>
      </c>
      <c r="C44" s="47" t="s">
        <v>210</v>
      </c>
      <c r="D44" s="62" t="e">
        <f>#REF!</f>
        <v>#REF!</v>
      </c>
      <c r="E44" s="49" t="s">
        <v>123</v>
      </c>
      <c r="F44" s="58" t="e">
        <f>#REF!</f>
        <v>#REF!</v>
      </c>
      <c r="G44" s="58" t="e">
        <f>#REF!</f>
        <v>#REF!</v>
      </c>
      <c r="H44" s="46" t="e">
        <f>#REF!</f>
        <v>#REF!</v>
      </c>
      <c r="I44" s="46" t="e">
        <f>#REF!</f>
        <v>#REF!</v>
      </c>
      <c r="J44" s="46" t="e">
        <f>+MATRIZ_RIESGOS45[[#This Row],[IMPACTO]]*MATRIZ_RIESGOS45[[#This Row],[PROBABILIDAD]]</f>
        <v>#REF!</v>
      </c>
      <c r="K44" s="46" t="e">
        <f>#REF!</f>
        <v>#REF!</v>
      </c>
      <c r="L44" s="46" t="e">
        <f>#REF!</f>
        <v>#REF!</v>
      </c>
      <c r="M44" s="46" t="e">
        <v>#REF!</v>
      </c>
      <c r="N44" s="49" t="s">
        <v>0</v>
      </c>
      <c r="O44" s="19" t="e">
        <f>#REF!</f>
        <v>#REF!</v>
      </c>
      <c r="P44" s="81" t="e">
        <f>#REF!</f>
        <v>#REF!</v>
      </c>
      <c r="Q44" s="116" t="s">
        <v>109</v>
      </c>
      <c r="R44" s="116" t="s">
        <v>109</v>
      </c>
      <c r="S44" s="121" t="e">
        <f>+#REF!</f>
        <v>#REF!</v>
      </c>
      <c r="T44" s="74" t="s">
        <v>7</v>
      </c>
      <c r="U44" s="19" t="s">
        <v>573</v>
      </c>
      <c r="V44" s="86"/>
      <c r="W44" s="81"/>
      <c r="X44" s="54"/>
      <c r="Y44" s="15"/>
      <c r="Z44" s="15"/>
      <c r="AA44" s="15"/>
      <c r="AB44" s="15"/>
      <c r="AC44" s="15"/>
    </row>
    <row r="45" spans="1:29" s="27" customFormat="1" ht="129" customHeight="1" x14ac:dyDescent="0.3">
      <c r="A45" s="46">
        <f t="shared" si="1"/>
        <v>35</v>
      </c>
      <c r="B45" s="24" t="s">
        <v>213</v>
      </c>
      <c r="C45" s="24" t="s">
        <v>83</v>
      </c>
      <c r="D45" s="62" t="e">
        <f>#REF!</f>
        <v>#REF!</v>
      </c>
      <c r="E45" s="49" t="s">
        <v>128</v>
      </c>
      <c r="F45" s="58" t="e">
        <f>#REF!</f>
        <v>#REF!</v>
      </c>
      <c r="G45" s="58" t="e">
        <f>#REF!</f>
        <v>#REF!</v>
      </c>
      <c r="H45" s="46" t="e">
        <f>#REF!</f>
        <v>#REF!</v>
      </c>
      <c r="I45" s="46" t="e">
        <f>#REF!</f>
        <v>#REF!</v>
      </c>
      <c r="J45" s="46" t="e">
        <f>+MATRIZ_RIESGOS45[[#This Row],[IMPACTO]]*MATRIZ_RIESGOS45[[#This Row],[PROBABILIDAD]]</f>
        <v>#REF!</v>
      </c>
      <c r="K45" s="46" t="e">
        <f>#REF!</f>
        <v>#REF!</v>
      </c>
      <c r="L45" s="46" t="e">
        <f>#REF!</f>
        <v>#REF!</v>
      </c>
      <c r="M45" s="46" t="e">
        <f>#REF!</f>
        <v>#REF!</v>
      </c>
      <c r="N45" s="49" t="e">
        <f>#REF!</f>
        <v>#REF!</v>
      </c>
      <c r="O45" s="19" t="e">
        <f>#REF!</f>
        <v>#REF!</v>
      </c>
      <c r="P45" s="61" t="e">
        <f>#REF!</f>
        <v>#REF!</v>
      </c>
      <c r="Q45" s="116" t="e">
        <f>#REF!</f>
        <v>#REF!</v>
      </c>
      <c r="R45" s="116" t="e">
        <f>#REF!</f>
        <v>#REF!</v>
      </c>
      <c r="S45" s="121" t="e">
        <f>+#REF!</f>
        <v>#REF!</v>
      </c>
      <c r="T45" s="74" t="s">
        <v>106</v>
      </c>
      <c r="U45" s="48" t="s">
        <v>139</v>
      </c>
      <c r="V45" s="86"/>
      <c r="W45" s="81"/>
      <c r="X45" s="54"/>
      <c r="Y45" s="15"/>
      <c r="Z45" s="15"/>
      <c r="AA45" s="15"/>
      <c r="AB45" s="15"/>
      <c r="AC45" s="15"/>
    </row>
    <row r="46" spans="1:29" s="27" customFormat="1" ht="74.25" x14ac:dyDescent="0.3">
      <c r="A46" s="46">
        <f t="shared" si="1"/>
        <v>36</v>
      </c>
      <c r="B46" s="47" t="s">
        <v>213</v>
      </c>
      <c r="C46" s="47" t="s">
        <v>84</v>
      </c>
      <c r="D46" s="62" t="e">
        <f>#REF!</f>
        <v>#REF!</v>
      </c>
      <c r="E46" s="49" t="s">
        <v>129</v>
      </c>
      <c r="F46" s="58" t="e">
        <f>#REF!</f>
        <v>#REF!</v>
      </c>
      <c r="G46" s="58" t="e">
        <f>#REF!</f>
        <v>#REF!</v>
      </c>
      <c r="H46" s="46" t="e">
        <f>#REF!</f>
        <v>#REF!</v>
      </c>
      <c r="I46" s="46" t="e">
        <f>#REF!</f>
        <v>#REF!</v>
      </c>
      <c r="J46" s="46" t="e">
        <f>+MATRIZ_RIESGOS45[[#This Row],[IMPACTO]]*MATRIZ_RIESGOS45[[#This Row],[PROBABILIDAD]]</f>
        <v>#REF!</v>
      </c>
      <c r="K46" s="46" t="e">
        <f>#REF!</f>
        <v>#REF!</v>
      </c>
      <c r="L46" s="46" t="e">
        <f>#REF!</f>
        <v>#REF!</v>
      </c>
      <c r="M46" s="46" t="e">
        <f>#REF!</f>
        <v>#REF!</v>
      </c>
      <c r="N46" s="49" t="e">
        <f>#REF!</f>
        <v>#REF!</v>
      </c>
      <c r="O46" s="19" t="e">
        <f>#REF!</f>
        <v>#REF!</v>
      </c>
      <c r="P46" s="61" t="e">
        <f>#REF!</f>
        <v>#REF!</v>
      </c>
      <c r="Q46" s="116" t="e">
        <f>#REF!</f>
        <v>#REF!</v>
      </c>
      <c r="R46" s="116" t="e">
        <f>#REF!</f>
        <v>#REF!</v>
      </c>
      <c r="S46" s="121" t="e">
        <f>+#REF!</f>
        <v>#REF!</v>
      </c>
      <c r="T46" s="74" t="s">
        <v>6</v>
      </c>
      <c r="U46" s="48" t="s">
        <v>140</v>
      </c>
      <c r="V46" s="86"/>
      <c r="W46" s="81"/>
      <c r="X46" s="54"/>
      <c r="Y46" s="15"/>
      <c r="Z46" s="15"/>
      <c r="AA46" s="15"/>
      <c r="AB46" s="15"/>
      <c r="AC46" s="15"/>
    </row>
    <row r="47" spans="1:29" s="27" customFormat="1" ht="163.5" x14ac:dyDescent="0.3">
      <c r="A47" s="46">
        <f t="shared" si="1"/>
        <v>37</v>
      </c>
      <c r="B47" s="24" t="s">
        <v>213</v>
      </c>
      <c r="C47" s="24" t="s">
        <v>83</v>
      </c>
      <c r="D47" s="62" t="e">
        <f>#REF!</f>
        <v>#REF!</v>
      </c>
      <c r="E47" s="49" t="s">
        <v>128</v>
      </c>
      <c r="F47" s="58" t="e">
        <f>#REF!</f>
        <v>#REF!</v>
      </c>
      <c r="G47" s="58" t="e">
        <f>#REF!</f>
        <v>#REF!</v>
      </c>
      <c r="H47" s="46" t="e">
        <f>#REF!</f>
        <v>#REF!</v>
      </c>
      <c r="I47" s="46" t="e">
        <f>#REF!</f>
        <v>#REF!</v>
      </c>
      <c r="J47" s="46" t="e">
        <f>+MATRIZ_RIESGOS45[[#This Row],[IMPACTO]]*MATRIZ_RIESGOS45[[#This Row],[PROBABILIDAD]]</f>
        <v>#REF!</v>
      </c>
      <c r="K47" s="46" t="e">
        <f>#REF!</f>
        <v>#REF!</v>
      </c>
      <c r="L47" s="46" t="e">
        <f>#REF!</f>
        <v>#REF!</v>
      </c>
      <c r="M47" s="46" t="e">
        <f>#REF!</f>
        <v>#REF!</v>
      </c>
      <c r="N47" s="49" t="e">
        <f>#REF!</f>
        <v>#REF!</v>
      </c>
      <c r="O47" s="19" t="e">
        <f>#REF!</f>
        <v>#REF!</v>
      </c>
      <c r="P47" s="61" t="e">
        <f>#REF!</f>
        <v>#REF!</v>
      </c>
      <c r="Q47" s="116" t="e">
        <f>#REF!</f>
        <v>#REF!</v>
      </c>
      <c r="R47" s="116" t="e">
        <f>#REF!</f>
        <v>#REF!</v>
      </c>
      <c r="S47" s="121" t="e">
        <f>+#REF!</f>
        <v>#REF!</v>
      </c>
      <c r="T47" s="74" t="s">
        <v>106</v>
      </c>
      <c r="U47" s="48" t="s">
        <v>586</v>
      </c>
      <c r="V47" s="86"/>
      <c r="W47" s="81"/>
      <c r="X47" s="54"/>
      <c r="Y47" s="15"/>
      <c r="Z47" s="15"/>
      <c r="AA47" s="15"/>
      <c r="AB47" s="15"/>
      <c r="AC47" s="15"/>
    </row>
    <row r="48" spans="1:29" s="27" customFormat="1" ht="168" customHeight="1" x14ac:dyDescent="0.3">
      <c r="A48" s="46">
        <f t="shared" si="1"/>
        <v>38</v>
      </c>
      <c r="B48" s="24" t="s">
        <v>213</v>
      </c>
      <c r="C48" s="47" t="s">
        <v>82</v>
      </c>
      <c r="D48" s="62" t="e">
        <f>#REF!</f>
        <v>#REF!</v>
      </c>
      <c r="E48" s="49" t="s">
        <v>130</v>
      </c>
      <c r="F48" s="58" t="e">
        <f>#REF!</f>
        <v>#REF!</v>
      </c>
      <c r="G48" s="58" t="e">
        <f>#REF!</f>
        <v>#REF!</v>
      </c>
      <c r="H48" s="46" t="e">
        <f>#REF!</f>
        <v>#REF!</v>
      </c>
      <c r="I48" s="46" t="e">
        <f>#REF!</f>
        <v>#REF!</v>
      </c>
      <c r="J48" s="46" t="e">
        <f>+MATRIZ_RIESGOS45[[#This Row],[IMPACTO]]*MATRIZ_RIESGOS45[[#This Row],[PROBABILIDAD]]</f>
        <v>#REF!</v>
      </c>
      <c r="K48" s="46" t="e">
        <f>#REF!</f>
        <v>#REF!</v>
      </c>
      <c r="L48" s="46" t="e">
        <f>#REF!</f>
        <v>#REF!</v>
      </c>
      <c r="M48" s="46" t="e">
        <f>#REF!</f>
        <v>#REF!</v>
      </c>
      <c r="N48" s="49" t="e">
        <f>#REF!</f>
        <v>#REF!</v>
      </c>
      <c r="O48" s="19" t="e">
        <f>#REF!</f>
        <v>#REF!</v>
      </c>
      <c r="P48" s="61" t="e">
        <f>#REF!</f>
        <v>#REF!</v>
      </c>
      <c r="Q48" s="116" t="e">
        <f>#REF!</f>
        <v>#REF!</v>
      </c>
      <c r="R48" s="116" t="e">
        <f>#REF!</f>
        <v>#REF!</v>
      </c>
      <c r="S48" s="121" t="e">
        <f>+#REF!</f>
        <v>#REF!</v>
      </c>
      <c r="T48" s="74" t="s">
        <v>7</v>
      </c>
      <c r="U48" s="48" t="s">
        <v>143</v>
      </c>
      <c r="V48" s="86"/>
      <c r="W48" s="81"/>
      <c r="X48" s="54"/>
      <c r="Y48" s="15"/>
      <c r="Z48" s="15"/>
      <c r="AA48" s="15"/>
      <c r="AB48" s="15"/>
      <c r="AC48" s="15"/>
    </row>
    <row r="49" spans="1:29" s="27" customFormat="1" ht="123.75" x14ac:dyDescent="0.3">
      <c r="A49" s="46">
        <f t="shared" si="1"/>
        <v>39</v>
      </c>
      <c r="B49" s="47" t="s">
        <v>213</v>
      </c>
      <c r="C49" s="47" t="s">
        <v>81</v>
      </c>
      <c r="D49" s="62" t="e">
        <f>#REF!</f>
        <v>#REF!</v>
      </c>
      <c r="E49" s="49" t="s">
        <v>130</v>
      </c>
      <c r="F49" s="58" t="e">
        <f>#REF!</f>
        <v>#REF!</v>
      </c>
      <c r="G49" s="58" t="e">
        <f>#REF!</f>
        <v>#REF!</v>
      </c>
      <c r="H49" s="46" t="e">
        <f>#REF!</f>
        <v>#REF!</v>
      </c>
      <c r="I49" s="46" t="e">
        <f>#REF!</f>
        <v>#REF!</v>
      </c>
      <c r="J49" s="46" t="e">
        <f>+MATRIZ_RIESGOS45[[#This Row],[IMPACTO]]*MATRIZ_RIESGOS45[[#This Row],[PROBABILIDAD]]</f>
        <v>#REF!</v>
      </c>
      <c r="K49" s="46" t="e">
        <f>#REF!</f>
        <v>#REF!</v>
      </c>
      <c r="L49" s="46" t="e">
        <f>#REF!</f>
        <v>#REF!</v>
      </c>
      <c r="M49" s="46" t="e">
        <f>#REF!</f>
        <v>#REF!</v>
      </c>
      <c r="N49" s="49" t="e">
        <f>#REF!</f>
        <v>#REF!</v>
      </c>
      <c r="O49" s="19" t="e">
        <f>#REF!</f>
        <v>#REF!</v>
      </c>
      <c r="P49" s="61" t="e">
        <f>#REF!</f>
        <v>#REF!</v>
      </c>
      <c r="Q49" s="116" t="e">
        <f>#REF!</f>
        <v>#REF!</v>
      </c>
      <c r="R49" s="116" t="e">
        <f>#REF!</f>
        <v>#REF!</v>
      </c>
      <c r="S49" s="121" t="e">
        <f>+#REF!</f>
        <v>#REF!</v>
      </c>
      <c r="T49" s="74" t="s">
        <v>6</v>
      </c>
      <c r="U49" s="48" t="s">
        <v>141</v>
      </c>
      <c r="V49" s="86"/>
      <c r="W49" s="81"/>
      <c r="X49" s="54"/>
      <c r="Y49" s="15"/>
      <c r="Z49" s="15"/>
      <c r="AA49" s="15"/>
      <c r="AB49" s="15"/>
      <c r="AC49" s="15"/>
    </row>
    <row r="50" spans="1:29" ht="87.75" x14ac:dyDescent="0.3">
      <c r="A50" s="64">
        <v>41</v>
      </c>
      <c r="B50" s="65" t="s">
        <v>213</v>
      </c>
      <c r="C50" s="65" t="s">
        <v>136</v>
      </c>
      <c r="D50" s="66" t="e">
        <f>#REF!</f>
        <v>#REF!</v>
      </c>
      <c r="E50" s="67" t="s">
        <v>126</v>
      </c>
      <c r="F50" s="50" t="e">
        <f>#REF!</f>
        <v>#REF!</v>
      </c>
      <c r="G50" s="58" t="e">
        <f>#REF!</f>
        <v>#REF!</v>
      </c>
      <c r="H50" s="17" t="e">
        <f>#REF!</f>
        <v>#REF!</v>
      </c>
      <c r="I50" s="17" t="e">
        <f>#REF!</f>
        <v>#REF!</v>
      </c>
      <c r="J50" s="17" t="e">
        <f>H50*I50</f>
        <v>#REF!</v>
      </c>
      <c r="K50" s="68" t="e">
        <f>#REF!</f>
        <v>#REF!</v>
      </c>
      <c r="L50" s="68" t="e">
        <f>#REF!</f>
        <v>#REF!</v>
      </c>
      <c r="M50" s="69" t="e">
        <f>#REF!</f>
        <v>#REF!</v>
      </c>
      <c r="N50" s="67" t="e">
        <f>#REF!</f>
        <v>#REF!</v>
      </c>
      <c r="O50" s="19" t="e">
        <f>#REF!</f>
        <v>#REF!</v>
      </c>
      <c r="P50" s="61" t="e">
        <f>#REF!</f>
        <v>#REF!</v>
      </c>
      <c r="Q50" s="128" t="e">
        <f>#REF!</f>
        <v>#REF!</v>
      </c>
      <c r="R50" s="128" t="e">
        <f>#REF!</f>
        <v>#REF!</v>
      </c>
      <c r="S50" s="131"/>
      <c r="T50" s="87" t="s">
        <v>6</v>
      </c>
      <c r="U50" s="55" t="s">
        <v>143</v>
      </c>
      <c r="V50" s="86"/>
      <c r="W50" s="81"/>
      <c r="X50" s="54"/>
      <c r="Y50" s="15"/>
      <c r="Z50" s="15"/>
      <c r="AA50" s="15"/>
      <c r="AB50" s="15"/>
      <c r="AC50" s="15"/>
    </row>
    <row r="51" spans="1:29" ht="87" x14ac:dyDescent="0.3">
      <c r="A51" s="64">
        <f>1+A50</f>
        <v>42</v>
      </c>
      <c r="B51" s="65" t="s">
        <v>213</v>
      </c>
      <c r="C51" s="65" t="s">
        <v>136</v>
      </c>
      <c r="D51" s="66" t="e">
        <f>#REF!</f>
        <v>#REF!</v>
      </c>
      <c r="E51" s="98" t="s">
        <v>125</v>
      </c>
      <c r="F51" s="50" t="e">
        <f>#REF!</f>
        <v>#REF!</v>
      </c>
      <c r="G51" s="58" t="e">
        <f>#REF!</f>
        <v>#REF!</v>
      </c>
      <c r="H51" s="17" t="e">
        <f>#REF!</f>
        <v>#REF!</v>
      </c>
      <c r="I51" s="17" t="e">
        <f>#REF!</f>
        <v>#REF!</v>
      </c>
      <c r="J51" s="17" t="e">
        <f>H51*I51</f>
        <v>#REF!</v>
      </c>
      <c r="K51" s="68" t="e">
        <f>#REF!</f>
        <v>#REF!</v>
      </c>
      <c r="L51" s="68" t="e">
        <f>#REF!</f>
        <v>#REF!</v>
      </c>
      <c r="M51" s="69" t="e">
        <f>#REF!</f>
        <v>#REF!</v>
      </c>
      <c r="N51" s="67" t="e">
        <f>#REF!</f>
        <v>#REF!</v>
      </c>
      <c r="O51" s="19" t="e">
        <f>#REF!</f>
        <v>#REF!</v>
      </c>
      <c r="P51" s="70" t="e">
        <f>#REF!</f>
        <v>#REF!</v>
      </c>
      <c r="Q51" s="128" t="e">
        <f>#REF!</f>
        <v>#REF!</v>
      </c>
      <c r="R51" s="128" t="e">
        <f>#REF!</f>
        <v>#REF!</v>
      </c>
      <c r="S51" s="131"/>
      <c r="T51" s="87" t="s">
        <v>6</v>
      </c>
      <c r="U51" s="70" t="s">
        <v>145</v>
      </c>
      <c r="V51" s="86"/>
      <c r="W51" s="81"/>
      <c r="X51" s="54"/>
      <c r="Y51" s="15"/>
      <c r="Z51" s="15"/>
      <c r="AA51" s="15"/>
      <c r="AB51" s="15"/>
      <c r="AC51" s="15"/>
    </row>
    <row r="52" spans="1:29" ht="102" x14ac:dyDescent="0.3">
      <c r="A52" s="46">
        <v>43</v>
      </c>
      <c r="B52" s="24" t="s">
        <v>214</v>
      </c>
      <c r="C52" s="24" t="s">
        <v>215</v>
      </c>
      <c r="D52" s="66" t="e">
        <f>#REF!</f>
        <v>#REF!</v>
      </c>
      <c r="E52" s="49" t="s">
        <v>128</v>
      </c>
      <c r="F52" s="50" t="e">
        <f>#REF!</f>
        <v>#REF!</v>
      </c>
      <c r="G52" s="58" t="e">
        <f>#REF!</f>
        <v>#REF!</v>
      </c>
      <c r="H52" s="17" t="e">
        <f>#REF!</f>
        <v>#REF!</v>
      </c>
      <c r="I52" s="17" t="e">
        <f>#REF!</f>
        <v>#REF!</v>
      </c>
      <c r="J52" s="17" t="e">
        <f t="shared" ref="J52:J101" si="2">H52*I52</f>
        <v>#REF!</v>
      </c>
      <c r="K52" s="68" t="e">
        <f>#REF!</f>
        <v>#REF!</v>
      </c>
      <c r="L52" s="68" t="e">
        <f>#REF!</f>
        <v>#REF!</v>
      </c>
      <c r="M52" s="69" t="e">
        <f>#REF!</f>
        <v>#REF!</v>
      </c>
      <c r="N52" s="67" t="e">
        <f>#REF!</f>
        <v>#REF!</v>
      </c>
      <c r="O52" s="19" t="e">
        <f>#REF!</f>
        <v>#REF!</v>
      </c>
      <c r="P52" s="70" t="e">
        <f>#REF!</f>
        <v>#REF!</v>
      </c>
      <c r="Q52" s="116" t="e">
        <f>#REF!</f>
        <v>#REF!</v>
      </c>
      <c r="R52" s="116" t="e">
        <f>#REF!</f>
        <v>#REF!</v>
      </c>
      <c r="S52" s="123"/>
      <c r="T52" s="74" t="s">
        <v>106</v>
      </c>
      <c r="U52" s="88" t="s">
        <v>587</v>
      </c>
      <c r="V52" s="86"/>
      <c r="W52" s="81"/>
      <c r="X52" s="54"/>
      <c r="Y52" s="15"/>
      <c r="Z52" s="15"/>
      <c r="AA52" s="15"/>
      <c r="AB52" s="15"/>
      <c r="AC52" s="15"/>
    </row>
    <row r="53" spans="1:29" ht="123.75" x14ac:dyDescent="0.3">
      <c r="A53" s="46">
        <f t="shared" ref="A53:A101" si="3">1+A52</f>
        <v>44</v>
      </c>
      <c r="B53" s="24" t="s">
        <v>214</v>
      </c>
      <c r="C53" s="47" t="s">
        <v>228</v>
      </c>
      <c r="D53" s="66" t="e">
        <f>#REF!</f>
        <v>#REF!</v>
      </c>
      <c r="E53" s="49" t="s">
        <v>128</v>
      </c>
      <c r="F53" s="50" t="e">
        <f>#REF!</f>
        <v>#REF!</v>
      </c>
      <c r="G53" s="58" t="e">
        <f>#REF!</f>
        <v>#REF!</v>
      </c>
      <c r="H53" s="17" t="e">
        <f>#REF!</f>
        <v>#REF!</v>
      </c>
      <c r="I53" s="17" t="e">
        <f>#REF!</f>
        <v>#REF!</v>
      </c>
      <c r="J53" s="17" t="e">
        <f t="shared" si="2"/>
        <v>#REF!</v>
      </c>
      <c r="K53" s="68" t="e">
        <f>#REF!</f>
        <v>#REF!</v>
      </c>
      <c r="L53" s="68" t="e">
        <f>#REF!</f>
        <v>#REF!</v>
      </c>
      <c r="M53" s="69" t="e">
        <f>#REF!</f>
        <v>#REF!</v>
      </c>
      <c r="N53" s="67" t="e">
        <f>#REF!</f>
        <v>#REF!</v>
      </c>
      <c r="O53" s="19" t="e">
        <f>#REF!</f>
        <v>#REF!</v>
      </c>
      <c r="P53" s="70" t="e">
        <f>#REF!</f>
        <v>#REF!</v>
      </c>
      <c r="Q53" s="116" t="e">
        <f>#REF!</f>
        <v>#REF!</v>
      </c>
      <c r="R53" s="116" t="e">
        <f>#REF!</f>
        <v>#REF!</v>
      </c>
      <c r="S53" s="123"/>
      <c r="T53" s="74" t="s">
        <v>6</v>
      </c>
      <c r="U53" s="89" t="s">
        <v>588</v>
      </c>
      <c r="V53" s="86"/>
      <c r="W53" s="81"/>
      <c r="X53" s="54"/>
      <c r="Y53" s="15"/>
      <c r="Z53" s="15"/>
      <c r="AA53" s="15"/>
      <c r="AB53" s="15"/>
      <c r="AC53" s="15"/>
    </row>
    <row r="54" spans="1:29" ht="123.75" x14ac:dyDescent="0.3">
      <c r="A54" s="46">
        <f t="shared" si="3"/>
        <v>45</v>
      </c>
      <c r="B54" s="24" t="s">
        <v>214</v>
      </c>
      <c r="C54" s="47" t="s">
        <v>228</v>
      </c>
      <c r="D54" s="66" t="e">
        <f>#REF!</f>
        <v>#REF!</v>
      </c>
      <c r="E54" s="49" t="s">
        <v>128</v>
      </c>
      <c r="F54" s="50" t="e">
        <f>#REF!</f>
        <v>#REF!</v>
      </c>
      <c r="G54" s="58" t="e">
        <f>#REF!</f>
        <v>#REF!</v>
      </c>
      <c r="H54" s="17" t="e">
        <f>#REF!</f>
        <v>#REF!</v>
      </c>
      <c r="I54" s="17" t="e">
        <f>#REF!</f>
        <v>#REF!</v>
      </c>
      <c r="J54" s="17" t="e">
        <f t="shared" si="2"/>
        <v>#REF!</v>
      </c>
      <c r="K54" s="68" t="e">
        <f>#REF!</f>
        <v>#REF!</v>
      </c>
      <c r="L54" s="68" t="e">
        <f>#REF!</f>
        <v>#REF!</v>
      </c>
      <c r="M54" s="69" t="e">
        <f>#REF!</f>
        <v>#REF!</v>
      </c>
      <c r="N54" s="67" t="e">
        <f>#REF!</f>
        <v>#REF!</v>
      </c>
      <c r="O54" s="19" t="e">
        <f>#REF!</f>
        <v>#REF!</v>
      </c>
      <c r="P54" s="70" t="e">
        <f>#REF!</f>
        <v>#REF!</v>
      </c>
      <c r="Q54" s="116" t="e">
        <f>#REF!</f>
        <v>#REF!</v>
      </c>
      <c r="R54" s="116" t="e">
        <f>#REF!</f>
        <v>#REF!</v>
      </c>
      <c r="S54" s="123"/>
      <c r="T54" s="74" t="s">
        <v>106</v>
      </c>
      <c r="U54" s="90" t="s">
        <v>589</v>
      </c>
      <c r="V54" s="86"/>
      <c r="W54" s="81"/>
      <c r="X54" s="54"/>
      <c r="Y54" s="15"/>
      <c r="Z54" s="15"/>
      <c r="AA54" s="15"/>
      <c r="AB54" s="15"/>
      <c r="AC54" s="15"/>
    </row>
    <row r="55" spans="1:29" ht="123.75" x14ac:dyDescent="0.3">
      <c r="A55" s="46">
        <f t="shared" si="3"/>
        <v>46</v>
      </c>
      <c r="B55" s="24" t="s">
        <v>214</v>
      </c>
      <c r="C55" s="47" t="s">
        <v>228</v>
      </c>
      <c r="D55" s="66" t="e">
        <f>#REF!</f>
        <v>#REF!</v>
      </c>
      <c r="E55" s="49" t="s">
        <v>128</v>
      </c>
      <c r="F55" s="50" t="e">
        <f>#REF!</f>
        <v>#REF!</v>
      </c>
      <c r="G55" s="58" t="e">
        <f>#REF!</f>
        <v>#REF!</v>
      </c>
      <c r="H55" s="17" t="e">
        <f>#REF!</f>
        <v>#REF!</v>
      </c>
      <c r="I55" s="17" t="e">
        <f>#REF!</f>
        <v>#REF!</v>
      </c>
      <c r="J55" s="17" t="e">
        <f t="shared" si="2"/>
        <v>#REF!</v>
      </c>
      <c r="K55" s="68" t="e">
        <f>#REF!</f>
        <v>#REF!</v>
      </c>
      <c r="L55" s="68" t="e">
        <f>#REF!</f>
        <v>#REF!</v>
      </c>
      <c r="M55" s="69" t="e">
        <f>#REF!</f>
        <v>#REF!</v>
      </c>
      <c r="N55" s="67" t="e">
        <f>#REF!</f>
        <v>#REF!</v>
      </c>
      <c r="O55" s="19" t="e">
        <f>#REF!</f>
        <v>#REF!</v>
      </c>
      <c r="P55" s="70" t="e">
        <f>#REF!</f>
        <v>#REF!</v>
      </c>
      <c r="Q55" s="116" t="e">
        <f>#REF!</f>
        <v>#REF!</v>
      </c>
      <c r="R55" s="116" t="e">
        <f>#REF!</f>
        <v>#REF!</v>
      </c>
      <c r="S55" s="123"/>
      <c r="T55" s="74" t="s">
        <v>7</v>
      </c>
      <c r="U55" s="91" t="s">
        <v>590</v>
      </c>
      <c r="V55" s="86"/>
      <c r="W55" s="81"/>
      <c r="X55" s="54"/>
      <c r="Y55" s="15"/>
      <c r="Z55" s="15"/>
      <c r="AA55" s="15"/>
      <c r="AB55" s="15"/>
      <c r="AC55" s="15"/>
    </row>
    <row r="56" spans="1:29" ht="123.75" x14ac:dyDescent="0.3">
      <c r="A56" s="46">
        <f t="shared" si="3"/>
        <v>47</v>
      </c>
      <c r="B56" s="24" t="s">
        <v>214</v>
      </c>
      <c r="C56" s="47" t="s">
        <v>228</v>
      </c>
      <c r="D56" s="66" t="e">
        <f>#REF!</f>
        <v>#REF!</v>
      </c>
      <c r="E56" s="49" t="s">
        <v>124</v>
      </c>
      <c r="F56" s="50" t="e">
        <f>#REF!</f>
        <v>#REF!</v>
      </c>
      <c r="G56" s="58" t="e">
        <f>#REF!</f>
        <v>#REF!</v>
      </c>
      <c r="H56" s="17" t="e">
        <f>#REF!</f>
        <v>#REF!</v>
      </c>
      <c r="I56" s="17" t="e">
        <f>#REF!</f>
        <v>#REF!</v>
      </c>
      <c r="J56" s="17" t="e">
        <f t="shared" si="2"/>
        <v>#REF!</v>
      </c>
      <c r="K56" s="68" t="e">
        <f>#REF!</f>
        <v>#REF!</v>
      </c>
      <c r="L56" s="68" t="e">
        <f>#REF!</f>
        <v>#REF!</v>
      </c>
      <c r="M56" s="69" t="e">
        <f>#REF!</f>
        <v>#REF!</v>
      </c>
      <c r="N56" s="67" t="e">
        <f>#REF!</f>
        <v>#REF!</v>
      </c>
      <c r="O56" s="19" t="e">
        <f>#REF!</f>
        <v>#REF!</v>
      </c>
      <c r="P56" s="70" t="e">
        <f>#REF!</f>
        <v>#REF!</v>
      </c>
      <c r="Q56" s="116" t="e">
        <f>#REF!</f>
        <v>#REF!</v>
      </c>
      <c r="R56" s="116" t="e">
        <f>#REF!</f>
        <v>#REF!</v>
      </c>
      <c r="S56" s="123"/>
      <c r="T56" s="74" t="s">
        <v>6</v>
      </c>
      <c r="U56" s="23" t="s">
        <v>208</v>
      </c>
      <c r="V56" s="86"/>
      <c r="W56" s="81"/>
      <c r="X56" s="54"/>
      <c r="Y56" s="15"/>
      <c r="Z56" s="15"/>
      <c r="AA56" s="15"/>
      <c r="AB56" s="15"/>
      <c r="AC56" s="15"/>
    </row>
    <row r="57" spans="1:29" ht="93.75" x14ac:dyDescent="0.3">
      <c r="A57" s="46">
        <f t="shared" si="3"/>
        <v>48</v>
      </c>
      <c r="B57" s="24" t="s">
        <v>214</v>
      </c>
      <c r="C57" s="47" t="s">
        <v>228</v>
      </c>
      <c r="D57" s="66" t="e">
        <f>#REF!</f>
        <v>#REF!</v>
      </c>
      <c r="E57" s="49" t="s">
        <v>124</v>
      </c>
      <c r="F57" s="50" t="e">
        <f>#REF!</f>
        <v>#REF!</v>
      </c>
      <c r="G57" s="58" t="e">
        <f>#REF!</f>
        <v>#REF!</v>
      </c>
      <c r="H57" s="17" t="e">
        <f>#REF!</f>
        <v>#REF!</v>
      </c>
      <c r="I57" s="17" t="e">
        <f>#REF!</f>
        <v>#REF!</v>
      </c>
      <c r="J57" s="17" t="e">
        <f t="shared" si="2"/>
        <v>#REF!</v>
      </c>
      <c r="K57" s="68" t="e">
        <f>#REF!</f>
        <v>#REF!</v>
      </c>
      <c r="L57" s="68" t="e">
        <f>#REF!</f>
        <v>#REF!</v>
      </c>
      <c r="M57" s="69" t="e">
        <f>#REF!</f>
        <v>#REF!</v>
      </c>
      <c r="N57" s="67" t="e">
        <f>#REF!</f>
        <v>#REF!</v>
      </c>
      <c r="O57" s="19" t="e">
        <f>#REF!</f>
        <v>#REF!</v>
      </c>
      <c r="P57" s="70" t="e">
        <f>#REF!</f>
        <v>#REF!</v>
      </c>
      <c r="Q57" s="116" t="e">
        <f>#REF!</f>
        <v>#REF!</v>
      </c>
      <c r="R57" s="116" t="e">
        <f>#REF!</f>
        <v>#REF!</v>
      </c>
      <c r="S57" s="123"/>
      <c r="T57" s="74" t="s">
        <v>7</v>
      </c>
      <c r="U57" s="18" t="s">
        <v>591</v>
      </c>
      <c r="V57" s="86"/>
      <c r="W57" s="81"/>
      <c r="X57" s="54"/>
      <c r="Y57" s="15"/>
      <c r="Z57" s="15"/>
      <c r="AA57" s="15"/>
      <c r="AB57" s="15"/>
      <c r="AC57" s="15"/>
    </row>
    <row r="58" spans="1:29" ht="114" customHeight="1" x14ac:dyDescent="0.3">
      <c r="A58" s="46">
        <f t="shared" si="3"/>
        <v>49</v>
      </c>
      <c r="B58" s="24" t="s">
        <v>214</v>
      </c>
      <c r="C58" s="47" t="s">
        <v>357</v>
      </c>
      <c r="D58" s="66" t="e">
        <f>#REF!</f>
        <v>#REF!</v>
      </c>
      <c r="E58" s="96" t="s">
        <v>125</v>
      </c>
      <c r="F58" s="50" t="e">
        <f>#REF!</f>
        <v>#REF!</v>
      </c>
      <c r="G58" s="58" t="e">
        <f>#REF!</f>
        <v>#REF!</v>
      </c>
      <c r="H58" s="17" t="e">
        <f>#REF!</f>
        <v>#REF!</v>
      </c>
      <c r="I58" s="17" t="e">
        <f>#REF!</f>
        <v>#REF!</v>
      </c>
      <c r="J58" s="17" t="e">
        <f t="shared" si="2"/>
        <v>#REF!</v>
      </c>
      <c r="K58" s="68" t="e">
        <f>#REF!</f>
        <v>#REF!</v>
      </c>
      <c r="L58" s="68" t="e">
        <f>#REF!</f>
        <v>#REF!</v>
      </c>
      <c r="M58" s="69" t="e">
        <f>#REF!</f>
        <v>#REF!</v>
      </c>
      <c r="N58" s="67" t="e">
        <f>#REF!</f>
        <v>#REF!</v>
      </c>
      <c r="O58" s="19" t="e">
        <f>#REF!</f>
        <v>#REF!</v>
      </c>
      <c r="P58" s="70" t="e">
        <f>#REF!</f>
        <v>#REF!</v>
      </c>
      <c r="Q58" s="116" t="e">
        <f>#REF!</f>
        <v>#REF!</v>
      </c>
      <c r="R58" s="116" t="e">
        <f>#REF!</f>
        <v>#REF!</v>
      </c>
      <c r="S58" s="123"/>
      <c r="T58" s="74" t="s">
        <v>6</v>
      </c>
      <c r="U58" s="18" t="s">
        <v>592</v>
      </c>
      <c r="V58" s="86"/>
      <c r="W58" s="81"/>
      <c r="X58" s="54"/>
      <c r="Y58" s="15"/>
      <c r="Z58" s="15"/>
      <c r="AA58" s="15"/>
      <c r="AB58" s="15"/>
      <c r="AC58" s="15"/>
    </row>
    <row r="59" spans="1:29" ht="168" x14ac:dyDescent="0.3">
      <c r="A59" s="46">
        <v>50</v>
      </c>
      <c r="B59" s="24" t="s">
        <v>221</v>
      </c>
      <c r="C59" s="24" t="s">
        <v>229</v>
      </c>
      <c r="D59" s="66" t="e">
        <f>#REF!</f>
        <v>#REF!</v>
      </c>
      <c r="E59" s="49" t="s">
        <v>129</v>
      </c>
      <c r="F59" s="50" t="e">
        <f>#REF!</f>
        <v>#REF!</v>
      </c>
      <c r="G59" s="58" t="e">
        <f>#REF!</f>
        <v>#REF!</v>
      </c>
      <c r="H59" s="17" t="e">
        <f>#REF!</f>
        <v>#REF!</v>
      </c>
      <c r="I59" s="17" t="e">
        <f>#REF!</f>
        <v>#REF!</v>
      </c>
      <c r="J59" s="17" t="e">
        <f t="shared" si="2"/>
        <v>#REF!</v>
      </c>
      <c r="K59" s="68" t="e">
        <f>#REF!</f>
        <v>#REF!</v>
      </c>
      <c r="L59" s="68" t="e">
        <f>#REF!</f>
        <v>#REF!</v>
      </c>
      <c r="M59" s="69" t="e">
        <f>#REF!</f>
        <v>#REF!</v>
      </c>
      <c r="N59" s="67" t="e">
        <f>#REF!</f>
        <v>#REF!</v>
      </c>
      <c r="O59" s="19" t="e">
        <f>#REF!</f>
        <v>#REF!</v>
      </c>
      <c r="P59" s="70" t="e">
        <f>#REF!</f>
        <v>#REF!</v>
      </c>
      <c r="Q59" s="116" t="e">
        <f>#REF!</f>
        <v>#REF!</v>
      </c>
      <c r="R59" s="116" t="e">
        <f>#REF!</f>
        <v>#REF!</v>
      </c>
      <c r="S59" s="123"/>
      <c r="T59" s="74" t="s">
        <v>106</v>
      </c>
      <c r="U59" s="88" t="s">
        <v>593</v>
      </c>
      <c r="V59" s="86"/>
      <c r="W59" s="81"/>
      <c r="X59" s="54"/>
      <c r="Y59" s="15"/>
      <c r="Z59" s="15"/>
      <c r="AA59" s="15"/>
      <c r="AB59" s="15"/>
      <c r="AC59" s="15"/>
    </row>
    <row r="60" spans="1:29" ht="168" x14ac:dyDescent="0.3">
      <c r="A60" s="46">
        <f t="shared" si="3"/>
        <v>51</v>
      </c>
      <c r="B60" s="24" t="s">
        <v>221</v>
      </c>
      <c r="C60" s="24" t="s">
        <v>229</v>
      </c>
      <c r="D60" s="66" t="e">
        <f>#REF!</f>
        <v>#REF!</v>
      </c>
      <c r="E60" s="49" t="s">
        <v>129</v>
      </c>
      <c r="F60" s="50" t="e">
        <f>#REF!</f>
        <v>#REF!</v>
      </c>
      <c r="G60" s="58" t="e">
        <f>#REF!</f>
        <v>#REF!</v>
      </c>
      <c r="H60" s="17" t="e">
        <f>#REF!</f>
        <v>#REF!</v>
      </c>
      <c r="I60" s="17" t="e">
        <f>#REF!</f>
        <v>#REF!</v>
      </c>
      <c r="J60" s="17" t="e">
        <f t="shared" si="2"/>
        <v>#REF!</v>
      </c>
      <c r="K60" s="68" t="e">
        <f>#REF!</f>
        <v>#REF!</v>
      </c>
      <c r="L60" s="68" t="e">
        <f>#REF!</f>
        <v>#REF!</v>
      </c>
      <c r="M60" s="69" t="e">
        <f>#REF!</f>
        <v>#REF!</v>
      </c>
      <c r="N60" s="67" t="e">
        <f>#REF!</f>
        <v>#REF!</v>
      </c>
      <c r="O60" s="19" t="e">
        <f>#REF!</f>
        <v>#REF!</v>
      </c>
      <c r="P60" s="70" t="e">
        <f>#REF!</f>
        <v>#REF!</v>
      </c>
      <c r="Q60" s="116" t="e">
        <f>#REF!</f>
        <v>#REF!</v>
      </c>
      <c r="R60" s="116" t="e">
        <f>#REF!</f>
        <v>#REF!</v>
      </c>
      <c r="S60" s="123"/>
      <c r="T60" s="74" t="s">
        <v>6</v>
      </c>
      <c r="U60" s="89" t="s">
        <v>374</v>
      </c>
      <c r="V60" s="86"/>
      <c r="W60" s="81"/>
      <c r="X60" s="54"/>
      <c r="Y60" s="15"/>
      <c r="Z60" s="15"/>
      <c r="AA60" s="15"/>
      <c r="AB60" s="15"/>
      <c r="AC60" s="15"/>
    </row>
    <row r="61" spans="1:29" ht="168" x14ac:dyDescent="0.3">
      <c r="A61" s="46">
        <f t="shared" si="3"/>
        <v>52</v>
      </c>
      <c r="B61" s="24" t="s">
        <v>221</v>
      </c>
      <c r="C61" s="24" t="s">
        <v>229</v>
      </c>
      <c r="D61" s="66" t="e">
        <f>#REF!</f>
        <v>#REF!</v>
      </c>
      <c r="E61" s="49" t="s">
        <v>129</v>
      </c>
      <c r="F61" s="50" t="e">
        <f>#REF!</f>
        <v>#REF!</v>
      </c>
      <c r="G61" s="58" t="e">
        <f>#REF!</f>
        <v>#REF!</v>
      </c>
      <c r="H61" s="17" t="e">
        <f>#REF!</f>
        <v>#REF!</v>
      </c>
      <c r="I61" s="17" t="e">
        <f>#REF!</f>
        <v>#REF!</v>
      </c>
      <c r="J61" s="17" t="e">
        <f t="shared" si="2"/>
        <v>#REF!</v>
      </c>
      <c r="K61" s="68" t="e">
        <f>#REF!</f>
        <v>#REF!</v>
      </c>
      <c r="L61" s="68" t="e">
        <f>#REF!</f>
        <v>#REF!</v>
      </c>
      <c r="M61" s="69" t="e">
        <f>#REF!</f>
        <v>#REF!</v>
      </c>
      <c r="N61" s="67" t="e">
        <f>#REF!</f>
        <v>#REF!</v>
      </c>
      <c r="O61" s="19" t="e">
        <f>#REF!</f>
        <v>#REF!</v>
      </c>
      <c r="P61" s="70" t="e">
        <f>#REF!</f>
        <v>#REF!</v>
      </c>
      <c r="Q61" s="116" t="e">
        <f>#REF!</f>
        <v>#REF!</v>
      </c>
      <c r="R61" s="116" t="e">
        <f>#REF!</f>
        <v>#REF!</v>
      </c>
      <c r="S61" s="123"/>
      <c r="T61" s="74" t="s">
        <v>106</v>
      </c>
      <c r="U61" s="90" t="s">
        <v>375</v>
      </c>
      <c r="V61" s="86"/>
      <c r="W61" s="81"/>
      <c r="X61" s="54"/>
      <c r="Y61" s="15"/>
      <c r="Z61" s="15"/>
      <c r="AA61" s="15"/>
      <c r="AB61" s="15"/>
      <c r="AC61" s="15"/>
    </row>
    <row r="62" spans="1:29" ht="168" x14ac:dyDescent="0.3">
      <c r="A62" s="46">
        <f t="shared" si="3"/>
        <v>53</v>
      </c>
      <c r="B62" s="24" t="s">
        <v>221</v>
      </c>
      <c r="C62" s="24" t="s">
        <v>229</v>
      </c>
      <c r="D62" s="66" t="e">
        <f>#REF!</f>
        <v>#REF!</v>
      </c>
      <c r="E62" s="96" t="s">
        <v>125</v>
      </c>
      <c r="F62" s="50" t="e">
        <f>#REF!</f>
        <v>#REF!</v>
      </c>
      <c r="G62" s="58" t="e">
        <f>#REF!</f>
        <v>#REF!</v>
      </c>
      <c r="H62" s="17" t="e">
        <f>#REF!</f>
        <v>#REF!</v>
      </c>
      <c r="I62" s="17" t="e">
        <f>#REF!</f>
        <v>#REF!</v>
      </c>
      <c r="J62" s="17" t="e">
        <f t="shared" si="2"/>
        <v>#REF!</v>
      </c>
      <c r="K62" s="68" t="e">
        <f>#REF!</f>
        <v>#REF!</v>
      </c>
      <c r="L62" s="68" t="e">
        <f>#REF!</f>
        <v>#REF!</v>
      </c>
      <c r="M62" s="69" t="e">
        <f>#REF!</f>
        <v>#REF!</v>
      </c>
      <c r="N62" s="67" t="e">
        <f>#REF!</f>
        <v>#REF!</v>
      </c>
      <c r="O62" s="19" t="e">
        <f>#REF!</f>
        <v>#REF!</v>
      </c>
      <c r="P62" s="70" t="e">
        <f>#REF!</f>
        <v>#REF!</v>
      </c>
      <c r="Q62" s="116" t="e">
        <f>#REF!</f>
        <v>#REF!</v>
      </c>
      <c r="R62" s="116" t="e">
        <f>#REF!</f>
        <v>#REF!</v>
      </c>
      <c r="S62" s="123"/>
      <c r="T62" s="74" t="s">
        <v>7</v>
      </c>
      <c r="U62" s="91" t="s">
        <v>376</v>
      </c>
      <c r="V62" s="86"/>
      <c r="W62" s="81"/>
      <c r="X62" s="54"/>
      <c r="Y62" s="15"/>
      <c r="Z62" s="15"/>
      <c r="AA62" s="15"/>
      <c r="AB62" s="15"/>
      <c r="AC62" s="15"/>
    </row>
    <row r="63" spans="1:29" ht="81.75" customHeight="1" x14ac:dyDescent="0.3">
      <c r="A63" s="46">
        <v>54</v>
      </c>
      <c r="B63" s="47" t="e">
        <f>#REF!</f>
        <v>#REF!</v>
      </c>
      <c r="C63" s="47" t="e">
        <f>#REF!</f>
        <v>#REF!</v>
      </c>
      <c r="D63" s="66" t="e">
        <f>#REF!</f>
        <v>#REF!</v>
      </c>
      <c r="E63" s="49" t="s">
        <v>128</v>
      </c>
      <c r="F63" s="50" t="e">
        <f>#REF!</f>
        <v>#REF!</v>
      </c>
      <c r="G63" s="58" t="e">
        <f>#REF!</f>
        <v>#REF!</v>
      </c>
      <c r="H63" s="125" t="e">
        <f>#REF!</f>
        <v>#REF!</v>
      </c>
      <c r="I63" s="125" t="e">
        <f>#REF!</f>
        <v>#REF!</v>
      </c>
      <c r="J63" s="17" t="e">
        <f t="shared" si="2"/>
        <v>#REF!</v>
      </c>
      <c r="K63" s="126" t="e">
        <f>#REF!</f>
        <v>#REF!</v>
      </c>
      <c r="L63" s="126" t="e">
        <f>#REF!</f>
        <v>#REF!</v>
      </c>
      <c r="M63" s="69" t="e">
        <f>#REF!</f>
        <v>#REF!</v>
      </c>
      <c r="N63" s="67" t="e">
        <f>#REF!</f>
        <v>#REF!</v>
      </c>
      <c r="O63" s="19" t="e">
        <f>#REF!</f>
        <v>#REF!</v>
      </c>
      <c r="P63" s="70" t="e">
        <f>#REF!</f>
        <v>#REF!</v>
      </c>
      <c r="Q63" s="116" t="e">
        <f>#REF!</f>
        <v>#REF!</v>
      </c>
      <c r="R63" s="116" t="e">
        <f>#REF!</f>
        <v>#REF!</v>
      </c>
      <c r="S63" s="123"/>
      <c r="T63" s="74" t="s">
        <v>6</v>
      </c>
      <c r="U63" s="23" t="s">
        <v>251</v>
      </c>
      <c r="V63" s="86"/>
      <c r="W63" s="81"/>
      <c r="X63" s="54"/>
      <c r="Y63" s="15"/>
      <c r="Z63" s="15"/>
      <c r="AA63" s="15"/>
      <c r="AB63" s="15"/>
      <c r="AC63" s="15"/>
    </row>
    <row r="64" spans="1:29" ht="102" x14ac:dyDescent="0.3">
      <c r="A64" s="46">
        <f t="shared" si="3"/>
        <v>55</v>
      </c>
      <c r="B64" s="47" t="e">
        <f>#REF!</f>
        <v>#REF!</v>
      </c>
      <c r="C64" s="47" t="e">
        <f>#REF!</f>
        <v>#REF!</v>
      </c>
      <c r="D64" s="66" t="e">
        <f>#REF!</f>
        <v>#REF!</v>
      </c>
      <c r="E64" s="49" t="s">
        <v>128</v>
      </c>
      <c r="F64" s="50" t="e">
        <f>#REF!</f>
        <v>#REF!</v>
      </c>
      <c r="G64" s="58" t="e">
        <f>#REF!</f>
        <v>#REF!</v>
      </c>
      <c r="H64" s="125" t="e">
        <f>#REF!</f>
        <v>#REF!</v>
      </c>
      <c r="I64" s="125" t="e">
        <f>#REF!</f>
        <v>#REF!</v>
      </c>
      <c r="J64" s="17" t="e">
        <f t="shared" si="2"/>
        <v>#REF!</v>
      </c>
      <c r="K64" s="126" t="e">
        <f>#REF!</f>
        <v>#REF!</v>
      </c>
      <c r="L64" s="126" t="e">
        <f>#REF!</f>
        <v>#REF!</v>
      </c>
      <c r="M64" s="69" t="e">
        <f>#REF!</f>
        <v>#REF!</v>
      </c>
      <c r="N64" s="67" t="e">
        <f>#REF!</f>
        <v>#REF!</v>
      </c>
      <c r="O64" s="19" t="e">
        <f>#REF!</f>
        <v>#REF!</v>
      </c>
      <c r="P64" s="70" t="e">
        <f>#REF!</f>
        <v>#REF!</v>
      </c>
      <c r="Q64" s="116" t="e">
        <f>#REF!</f>
        <v>#REF!</v>
      </c>
      <c r="R64" s="116" t="e">
        <f>#REF!</f>
        <v>#REF!</v>
      </c>
      <c r="S64" s="123"/>
      <c r="T64" s="74" t="s">
        <v>106</v>
      </c>
      <c r="U64" s="18" t="s">
        <v>252</v>
      </c>
      <c r="V64" s="86"/>
      <c r="W64" s="81"/>
      <c r="X64" s="54"/>
      <c r="Y64" s="15"/>
      <c r="Z64" s="15"/>
      <c r="AA64" s="15"/>
      <c r="AB64" s="15"/>
      <c r="AC64" s="15"/>
    </row>
    <row r="65" spans="1:29" ht="167.25" customHeight="1" x14ac:dyDescent="0.3">
      <c r="A65" s="46">
        <f t="shared" si="3"/>
        <v>56</v>
      </c>
      <c r="B65" s="47" t="e">
        <f>#REF!</f>
        <v>#REF!</v>
      </c>
      <c r="C65" s="47" t="e">
        <f>#REF!</f>
        <v>#REF!</v>
      </c>
      <c r="D65" s="66" t="e">
        <f>#REF!</f>
        <v>#REF!</v>
      </c>
      <c r="E65" s="49" t="s">
        <v>128</v>
      </c>
      <c r="F65" s="50" t="e">
        <f>#REF!</f>
        <v>#REF!</v>
      </c>
      <c r="G65" s="58" t="e">
        <f>#REF!</f>
        <v>#REF!</v>
      </c>
      <c r="H65" s="125" t="e">
        <f>#REF!</f>
        <v>#REF!</v>
      </c>
      <c r="I65" s="125" t="e">
        <f>#REF!</f>
        <v>#REF!</v>
      </c>
      <c r="J65" s="17" t="e">
        <f t="shared" si="2"/>
        <v>#REF!</v>
      </c>
      <c r="K65" s="126" t="e">
        <f>#REF!</f>
        <v>#REF!</v>
      </c>
      <c r="L65" s="126" t="e">
        <f>#REF!</f>
        <v>#REF!</v>
      </c>
      <c r="M65" s="69" t="e">
        <f>#REF!</f>
        <v>#REF!</v>
      </c>
      <c r="N65" s="67" t="e">
        <f>#REF!</f>
        <v>#REF!</v>
      </c>
      <c r="O65" s="19" t="e">
        <f>#REF!</f>
        <v>#REF!</v>
      </c>
      <c r="P65" s="70" t="e">
        <f>#REF!</f>
        <v>#REF!</v>
      </c>
      <c r="Q65" s="116" t="e">
        <f>#REF!</f>
        <v>#REF!</v>
      </c>
      <c r="R65" s="116" t="e">
        <f>#REF!</f>
        <v>#REF!</v>
      </c>
      <c r="S65" s="123"/>
      <c r="T65" s="74" t="s">
        <v>7</v>
      </c>
      <c r="U65" s="23" t="s">
        <v>253</v>
      </c>
      <c r="V65" s="86"/>
      <c r="W65" s="81"/>
      <c r="X65" s="54"/>
      <c r="Y65" s="15"/>
      <c r="Z65" s="15"/>
      <c r="AA65" s="15"/>
      <c r="AB65" s="15"/>
      <c r="AC65" s="15"/>
    </row>
    <row r="66" spans="1:29" ht="87" x14ac:dyDescent="0.3">
      <c r="A66" s="46">
        <f t="shared" si="3"/>
        <v>57</v>
      </c>
      <c r="B66" s="47" t="e">
        <f>#REF!</f>
        <v>#REF!</v>
      </c>
      <c r="C66" s="47" t="e">
        <f>#REF!</f>
        <v>#REF!</v>
      </c>
      <c r="D66" s="66" t="e">
        <f>#REF!</f>
        <v>#REF!</v>
      </c>
      <c r="E66" s="96" t="s">
        <v>125</v>
      </c>
      <c r="F66" s="50" t="e">
        <f>#REF!</f>
        <v>#REF!</v>
      </c>
      <c r="G66" s="58" t="e">
        <f>#REF!</f>
        <v>#REF!</v>
      </c>
      <c r="H66" s="125" t="e">
        <f>#REF!</f>
        <v>#REF!</v>
      </c>
      <c r="I66" s="125" t="e">
        <f>#REF!</f>
        <v>#REF!</v>
      </c>
      <c r="J66" s="17" t="e">
        <f t="shared" si="2"/>
        <v>#REF!</v>
      </c>
      <c r="K66" s="126" t="e">
        <f>#REF!</f>
        <v>#REF!</v>
      </c>
      <c r="L66" s="126" t="e">
        <f>#REF!</f>
        <v>#REF!</v>
      </c>
      <c r="M66" s="69" t="e">
        <f>#REF!</f>
        <v>#REF!</v>
      </c>
      <c r="N66" s="67" t="e">
        <f>#REF!</f>
        <v>#REF!</v>
      </c>
      <c r="O66" s="19" t="e">
        <f>#REF!</f>
        <v>#REF!</v>
      </c>
      <c r="P66" s="70" t="e">
        <f>#REF!</f>
        <v>#REF!</v>
      </c>
      <c r="Q66" s="116" t="e">
        <f>#REF!</f>
        <v>#REF!</v>
      </c>
      <c r="R66" s="116" t="e">
        <f>#REF!</f>
        <v>#REF!</v>
      </c>
      <c r="S66" s="123"/>
      <c r="T66" s="74" t="s">
        <v>6</v>
      </c>
      <c r="U66" s="18" t="s">
        <v>254</v>
      </c>
      <c r="V66" s="86"/>
      <c r="W66" s="81"/>
      <c r="X66" s="54"/>
      <c r="Y66" s="15"/>
      <c r="Z66" s="15"/>
      <c r="AA66" s="15"/>
      <c r="AB66" s="15"/>
      <c r="AC66" s="15"/>
    </row>
    <row r="67" spans="1:29" ht="120" customHeight="1" x14ac:dyDescent="0.3">
      <c r="A67" s="46">
        <f t="shared" si="3"/>
        <v>58</v>
      </c>
      <c r="B67" s="47" t="e">
        <f>#REF!</f>
        <v>#REF!</v>
      </c>
      <c r="C67" s="47" t="e">
        <f>#REF!</f>
        <v>#REF!</v>
      </c>
      <c r="D67" s="66" t="e">
        <f>#REF!</f>
        <v>#REF!</v>
      </c>
      <c r="E67" s="96" t="s">
        <v>125</v>
      </c>
      <c r="F67" s="50" t="e">
        <f>#REF!</f>
        <v>#REF!</v>
      </c>
      <c r="G67" s="58" t="e">
        <f>#REF!</f>
        <v>#REF!</v>
      </c>
      <c r="H67" s="125" t="e">
        <f>#REF!</f>
        <v>#REF!</v>
      </c>
      <c r="I67" s="125" t="e">
        <f>#REF!</f>
        <v>#REF!</v>
      </c>
      <c r="J67" s="17" t="e">
        <f t="shared" si="2"/>
        <v>#REF!</v>
      </c>
      <c r="K67" s="126" t="e">
        <f>#REF!</f>
        <v>#REF!</v>
      </c>
      <c r="L67" s="126" t="e">
        <f>#REF!</f>
        <v>#REF!</v>
      </c>
      <c r="M67" s="69" t="e">
        <f>#REF!</f>
        <v>#REF!</v>
      </c>
      <c r="N67" s="67" t="e">
        <f>#REF!</f>
        <v>#REF!</v>
      </c>
      <c r="O67" s="19" t="e">
        <f>#REF!</f>
        <v>#REF!</v>
      </c>
      <c r="P67" s="70" t="e">
        <f>#REF!</f>
        <v>#REF!</v>
      </c>
      <c r="Q67" s="116" t="e">
        <f>#REF!</f>
        <v>#REF!</v>
      </c>
      <c r="R67" s="116" t="e">
        <f>#REF!</f>
        <v>#REF!</v>
      </c>
      <c r="S67" s="123"/>
      <c r="T67" s="74" t="s">
        <v>7</v>
      </c>
      <c r="U67" s="23" t="s">
        <v>255</v>
      </c>
      <c r="V67" s="86"/>
      <c r="W67" s="81"/>
      <c r="X67" s="54"/>
      <c r="Y67" s="15"/>
      <c r="Z67" s="15"/>
      <c r="AA67" s="15"/>
      <c r="AB67" s="15"/>
      <c r="AC67" s="15"/>
    </row>
    <row r="68" spans="1:29" ht="135.75" customHeight="1" x14ac:dyDescent="0.3">
      <c r="A68" s="46">
        <v>59</v>
      </c>
      <c r="B68" s="47" t="e">
        <f>#REF!</f>
        <v>#REF!</v>
      </c>
      <c r="C68" s="47" t="e">
        <f>#REF!</f>
        <v>#REF!</v>
      </c>
      <c r="D68" s="66" t="e">
        <f>#REF!</f>
        <v>#REF!</v>
      </c>
      <c r="E68" s="49" t="s">
        <v>129</v>
      </c>
      <c r="F68" s="50" t="e">
        <f>#REF!</f>
        <v>#REF!</v>
      </c>
      <c r="G68" s="58" t="e">
        <f>#REF!</f>
        <v>#REF!</v>
      </c>
      <c r="H68" s="17" t="e">
        <f>#REF!</f>
        <v>#REF!</v>
      </c>
      <c r="I68" s="17" t="e">
        <f>#REF!</f>
        <v>#REF!</v>
      </c>
      <c r="J68" s="17" t="e">
        <f t="shared" si="2"/>
        <v>#REF!</v>
      </c>
      <c r="K68" s="68" t="e">
        <f>#REF!</f>
        <v>#REF!</v>
      </c>
      <c r="L68" s="126" t="e">
        <f>#REF!</f>
        <v>#REF!</v>
      </c>
      <c r="M68" s="69" t="e">
        <f>#REF!</f>
        <v>#REF!</v>
      </c>
      <c r="N68" s="67" t="e">
        <f>#REF!</f>
        <v>#REF!</v>
      </c>
      <c r="O68" s="19" t="e">
        <f>#REF!</f>
        <v>#REF!</v>
      </c>
      <c r="P68" s="70" t="e">
        <f>#REF!</f>
        <v>#REF!</v>
      </c>
      <c r="Q68" s="116" t="e">
        <f>#REF!</f>
        <v>#REF!</v>
      </c>
      <c r="R68" s="116" t="e">
        <f>#REF!</f>
        <v>#REF!</v>
      </c>
      <c r="S68" s="123"/>
      <c r="T68" s="74" t="s">
        <v>106</v>
      </c>
      <c r="U68" s="92" t="s">
        <v>87</v>
      </c>
      <c r="V68" s="86"/>
      <c r="W68" s="81"/>
      <c r="X68" s="54"/>
      <c r="Y68" s="15"/>
      <c r="Z68" s="15"/>
      <c r="AA68" s="15"/>
      <c r="AB68" s="15"/>
      <c r="AC68" s="15"/>
    </row>
    <row r="69" spans="1:29" ht="135.75" customHeight="1" x14ac:dyDescent="0.3">
      <c r="A69" s="46">
        <f t="shared" si="3"/>
        <v>60</v>
      </c>
      <c r="B69" s="47" t="e">
        <f>#REF!</f>
        <v>#REF!</v>
      </c>
      <c r="C69" s="47" t="e">
        <f>#REF!</f>
        <v>#REF!</v>
      </c>
      <c r="D69" s="66" t="e">
        <f>#REF!</f>
        <v>#REF!</v>
      </c>
      <c r="E69" s="49" t="s">
        <v>129</v>
      </c>
      <c r="F69" s="50" t="e">
        <f>#REF!</f>
        <v>#REF!</v>
      </c>
      <c r="G69" s="58" t="e">
        <f>#REF!</f>
        <v>#REF!</v>
      </c>
      <c r="H69" s="17" t="e">
        <f>#REF!</f>
        <v>#REF!</v>
      </c>
      <c r="I69" s="17" t="e">
        <f>#REF!</f>
        <v>#REF!</v>
      </c>
      <c r="J69" s="17" t="e">
        <f t="shared" si="2"/>
        <v>#REF!</v>
      </c>
      <c r="K69" s="68" t="e">
        <f>#REF!</f>
        <v>#REF!</v>
      </c>
      <c r="L69" s="126" t="e">
        <f>#REF!</f>
        <v>#REF!</v>
      </c>
      <c r="M69" s="69" t="e">
        <f>#REF!</f>
        <v>#REF!</v>
      </c>
      <c r="N69" s="67" t="s">
        <v>96</v>
      </c>
      <c r="O69" s="19" t="e">
        <f>#REF!</f>
        <v>#REF!</v>
      </c>
      <c r="P69" s="70" t="e">
        <f>#REF!</f>
        <v>#REF!</v>
      </c>
      <c r="Q69" s="116" t="e">
        <f>#REF!</f>
        <v>#REF!</v>
      </c>
      <c r="R69" s="116" t="e">
        <f>#REF!</f>
        <v>#REF!</v>
      </c>
      <c r="S69" s="123"/>
      <c r="T69" s="74" t="s">
        <v>6</v>
      </c>
      <c r="U69" s="93" t="s">
        <v>600</v>
      </c>
      <c r="V69" s="86"/>
      <c r="W69" s="81"/>
      <c r="X69" s="54"/>
      <c r="Y69" s="15"/>
      <c r="Z69" s="15"/>
      <c r="AA69" s="15"/>
      <c r="AB69" s="15"/>
      <c r="AC69" s="15"/>
    </row>
    <row r="70" spans="1:29" ht="135.75" customHeight="1" x14ac:dyDescent="0.3">
      <c r="A70" s="46">
        <f t="shared" si="3"/>
        <v>61</v>
      </c>
      <c r="B70" s="47" t="e">
        <f>#REF!</f>
        <v>#REF!</v>
      </c>
      <c r="C70" s="47" t="e">
        <f>#REF!</f>
        <v>#REF!</v>
      </c>
      <c r="D70" s="66" t="e">
        <f>#REF!</f>
        <v>#REF!</v>
      </c>
      <c r="E70" s="49" t="s">
        <v>124</v>
      </c>
      <c r="F70" s="50" t="e">
        <f>#REF!</f>
        <v>#REF!</v>
      </c>
      <c r="G70" s="58" t="e">
        <f>#REF!</f>
        <v>#REF!</v>
      </c>
      <c r="H70" s="17" t="e">
        <f>#REF!</f>
        <v>#REF!</v>
      </c>
      <c r="I70" s="17" t="e">
        <f>#REF!</f>
        <v>#REF!</v>
      </c>
      <c r="J70" s="17" t="e">
        <f t="shared" si="2"/>
        <v>#REF!</v>
      </c>
      <c r="K70" s="68" t="e">
        <f>#REF!</f>
        <v>#REF!</v>
      </c>
      <c r="L70" s="126" t="e">
        <f>#REF!</f>
        <v>#REF!</v>
      </c>
      <c r="M70" s="69" t="e">
        <f>#REF!</f>
        <v>#REF!</v>
      </c>
      <c r="N70" s="67" t="e">
        <f>#REF!</f>
        <v>#REF!</v>
      </c>
      <c r="O70" s="19" t="e">
        <f>#REF!</f>
        <v>#REF!</v>
      </c>
      <c r="P70" s="70" t="e">
        <f>#REF!</f>
        <v>#REF!</v>
      </c>
      <c r="Q70" s="116" t="e">
        <f>#REF!</f>
        <v>#REF!</v>
      </c>
      <c r="R70" s="116" t="e">
        <f>#REF!</f>
        <v>#REF!</v>
      </c>
      <c r="S70" s="123"/>
      <c r="T70" s="74" t="s">
        <v>106</v>
      </c>
      <c r="U70" s="92" t="s">
        <v>594</v>
      </c>
      <c r="V70" s="86"/>
      <c r="W70" s="81"/>
      <c r="X70" s="54"/>
      <c r="Y70" s="15"/>
      <c r="Z70" s="15"/>
      <c r="AA70" s="15"/>
      <c r="AB70" s="15"/>
      <c r="AC70" s="15"/>
    </row>
    <row r="71" spans="1:29" ht="135.75" customHeight="1" x14ac:dyDescent="0.3">
      <c r="A71" s="46">
        <f t="shared" si="3"/>
        <v>62</v>
      </c>
      <c r="B71" s="47" t="e">
        <f>#REF!</f>
        <v>#REF!</v>
      </c>
      <c r="C71" s="47" t="e">
        <f>#REF!</f>
        <v>#REF!</v>
      </c>
      <c r="D71" s="66" t="e">
        <f>#REF!</f>
        <v>#REF!</v>
      </c>
      <c r="E71" s="49" t="s">
        <v>128</v>
      </c>
      <c r="F71" s="50" t="e">
        <f>#REF!</f>
        <v>#REF!</v>
      </c>
      <c r="G71" s="58" t="e">
        <f>#REF!</f>
        <v>#REF!</v>
      </c>
      <c r="H71" s="17" t="e">
        <f>#REF!</f>
        <v>#REF!</v>
      </c>
      <c r="I71" s="17" t="e">
        <f>#REF!</f>
        <v>#REF!</v>
      </c>
      <c r="J71" s="17" t="e">
        <f t="shared" si="2"/>
        <v>#REF!</v>
      </c>
      <c r="K71" s="68" t="e">
        <f>#REF!</f>
        <v>#REF!</v>
      </c>
      <c r="L71" s="126" t="e">
        <f>#REF!</f>
        <v>#REF!</v>
      </c>
      <c r="M71" s="69" t="e">
        <f>#REF!</f>
        <v>#REF!</v>
      </c>
      <c r="N71" s="67" t="e">
        <f>#REF!</f>
        <v>#REF!</v>
      </c>
      <c r="O71" s="19" t="e">
        <f>#REF!</f>
        <v>#REF!</v>
      </c>
      <c r="P71" s="70" t="e">
        <f>#REF!</f>
        <v>#REF!</v>
      </c>
      <c r="Q71" s="116" t="e">
        <f>#REF!</f>
        <v>#REF!</v>
      </c>
      <c r="R71" s="116" t="e">
        <f>#REF!</f>
        <v>#REF!</v>
      </c>
      <c r="S71" s="123"/>
      <c r="T71" s="74" t="s">
        <v>7</v>
      </c>
      <c r="U71" s="93" t="s">
        <v>595</v>
      </c>
      <c r="V71" s="86"/>
      <c r="W71" s="81"/>
      <c r="X71" s="54"/>
      <c r="Y71" s="15"/>
      <c r="Z71" s="15"/>
      <c r="AA71" s="15"/>
      <c r="AB71" s="15"/>
      <c r="AC71" s="15"/>
    </row>
    <row r="72" spans="1:29" ht="135.75" customHeight="1" x14ac:dyDescent="0.3">
      <c r="A72" s="46">
        <f t="shared" si="3"/>
        <v>63</v>
      </c>
      <c r="B72" s="47" t="e">
        <f>#REF!</f>
        <v>#REF!</v>
      </c>
      <c r="C72" s="47" t="e">
        <f>#REF!</f>
        <v>#REF!</v>
      </c>
      <c r="D72" s="66" t="e">
        <f>#REF!</f>
        <v>#REF!</v>
      </c>
      <c r="E72" s="49" t="s">
        <v>128</v>
      </c>
      <c r="F72" s="50" t="e">
        <f>#REF!</f>
        <v>#REF!</v>
      </c>
      <c r="G72" s="58" t="e">
        <f>#REF!</f>
        <v>#REF!</v>
      </c>
      <c r="H72" s="17" t="e">
        <f>#REF!</f>
        <v>#REF!</v>
      </c>
      <c r="I72" s="17" t="e">
        <f>#REF!</f>
        <v>#REF!</v>
      </c>
      <c r="J72" s="17" t="e">
        <f t="shared" si="2"/>
        <v>#REF!</v>
      </c>
      <c r="K72" s="68" t="e">
        <f>#REF!</f>
        <v>#REF!</v>
      </c>
      <c r="L72" s="126" t="e">
        <f>#REF!</f>
        <v>#REF!</v>
      </c>
      <c r="M72" s="69" t="e">
        <f>#REF!</f>
        <v>#REF!</v>
      </c>
      <c r="N72" s="67" t="e">
        <f>#REF!</f>
        <v>#REF!</v>
      </c>
      <c r="O72" s="19" t="e">
        <f>#REF!</f>
        <v>#REF!</v>
      </c>
      <c r="P72" s="70" t="e">
        <f>#REF!</f>
        <v>#REF!</v>
      </c>
      <c r="Q72" s="116" t="e">
        <f>#REF!</f>
        <v>#REF!</v>
      </c>
      <c r="R72" s="116" t="e">
        <f>#REF!</f>
        <v>#REF!</v>
      </c>
      <c r="S72" s="123"/>
      <c r="T72" s="74" t="s">
        <v>6</v>
      </c>
      <c r="U72" s="92" t="s">
        <v>596</v>
      </c>
      <c r="V72" s="86"/>
      <c r="W72" s="81"/>
      <c r="X72" s="54"/>
      <c r="Y72" s="15"/>
      <c r="Z72" s="15"/>
      <c r="AA72" s="15"/>
      <c r="AB72" s="15"/>
      <c r="AC72" s="15"/>
    </row>
    <row r="73" spans="1:29" ht="177.75" x14ac:dyDescent="0.3">
      <c r="A73" s="46">
        <f t="shared" si="3"/>
        <v>64</v>
      </c>
      <c r="B73" s="47" t="e">
        <f>#REF!</f>
        <v>#REF!</v>
      </c>
      <c r="C73" s="72" t="s">
        <v>283</v>
      </c>
      <c r="D73" s="66" t="e">
        <f>#REF!</f>
        <v>#REF!</v>
      </c>
      <c r="E73" s="96" t="s">
        <v>125</v>
      </c>
      <c r="F73" s="50" t="s">
        <v>268</v>
      </c>
      <c r="G73" s="58" t="e">
        <f>#REF!</f>
        <v>#REF!</v>
      </c>
      <c r="H73" s="17" t="e">
        <f>#REF!</f>
        <v>#REF!</v>
      </c>
      <c r="I73" s="17" t="e">
        <f>#REF!</f>
        <v>#REF!</v>
      </c>
      <c r="J73" s="17" t="e">
        <f t="shared" si="2"/>
        <v>#REF!</v>
      </c>
      <c r="K73" s="68" t="e">
        <f>#REF!</f>
        <v>#REF!</v>
      </c>
      <c r="L73" s="126" t="e">
        <f>#REF!</f>
        <v>#REF!</v>
      </c>
      <c r="M73" s="69" t="e">
        <f>#REF!</f>
        <v>#REF!</v>
      </c>
      <c r="N73" s="67" t="e">
        <f>#REF!</f>
        <v>#REF!</v>
      </c>
      <c r="O73" s="19" t="e">
        <f>#REF!</f>
        <v>#REF!</v>
      </c>
      <c r="P73" s="70" t="e">
        <f>#REF!</f>
        <v>#REF!</v>
      </c>
      <c r="Q73" s="116" t="e">
        <f>#REF!</f>
        <v>#REF!</v>
      </c>
      <c r="R73" s="116" t="e">
        <f>#REF!</f>
        <v>#REF!</v>
      </c>
      <c r="S73" s="123"/>
      <c r="T73" s="74" t="s">
        <v>7</v>
      </c>
      <c r="U73" s="18" t="s">
        <v>284</v>
      </c>
      <c r="V73" s="86"/>
      <c r="W73" s="81"/>
      <c r="X73" s="54"/>
      <c r="Y73" s="15"/>
      <c r="Z73" s="15"/>
      <c r="AA73" s="15"/>
      <c r="AB73" s="15"/>
      <c r="AC73" s="15"/>
    </row>
    <row r="74" spans="1:29" ht="262.5" x14ac:dyDescent="0.3">
      <c r="A74" s="46">
        <f t="shared" si="3"/>
        <v>65</v>
      </c>
      <c r="B74" s="47" t="e">
        <f>#REF!</f>
        <v>#REF!</v>
      </c>
      <c r="C74" s="73" t="s">
        <v>283</v>
      </c>
      <c r="D74" s="66" t="e">
        <f>#REF!</f>
        <v>#REF!</v>
      </c>
      <c r="E74" s="49" t="s">
        <v>130</v>
      </c>
      <c r="F74" s="50" t="s">
        <v>270</v>
      </c>
      <c r="G74" s="58" t="e">
        <f>#REF!</f>
        <v>#REF!</v>
      </c>
      <c r="H74" s="17" t="e">
        <f>#REF!</f>
        <v>#REF!</v>
      </c>
      <c r="I74" s="17" t="e">
        <f>#REF!</f>
        <v>#REF!</v>
      </c>
      <c r="J74" s="17" t="e">
        <f t="shared" si="2"/>
        <v>#REF!</v>
      </c>
      <c r="K74" s="68" t="e">
        <f>#REF!</f>
        <v>#REF!</v>
      </c>
      <c r="L74" s="126" t="e">
        <f>#REF!</f>
        <v>#REF!</v>
      </c>
      <c r="M74" s="69" t="e">
        <f>#REF!</f>
        <v>#REF!</v>
      </c>
      <c r="N74" s="67" t="e">
        <f>#REF!</f>
        <v>#REF!</v>
      </c>
      <c r="O74" s="19" t="e">
        <f>#REF!</f>
        <v>#REF!</v>
      </c>
      <c r="P74" s="70" t="e">
        <f>#REF!</f>
        <v>#REF!</v>
      </c>
      <c r="Q74" s="116" t="e">
        <f>#REF!</f>
        <v>#REF!</v>
      </c>
      <c r="R74" s="116" t="e">
        <f>#REF!</f>
        <v>#REF!</v>
      </c>
      <c r="S74" s="123"/>
      <c r="T74" s="74" t="s">
        <v>6</v>
      </c>
      <c r="U74" s="18" t="s">
        <v>285</v>
      </c>
      <c r="V74" s="86"/>
      <c r="W74" s="81"/>
      <c r="X74" s="54"/>
      <c r="Y74" s="15"/>
      <c r="Z74" s="15"/>
      <c r="AA74" s="15"/>
      <c r="AB74" s="15"/>
      <c r="AC74" s="15"/>
    </row>
    <row r="75" spans="1:29" ht="409.5" x14ac:dyDescent="0.3">
      <c r="A75" s="46">
        <v>66</v>
      </c>
      <c r="B75" s="47" t="e">
        <f>#REF!</f>
        <v>#REF!</v>
      </c>
      <c r="C75" s="72" t="s">
        <v>283</v>
      </c>
      <c r="D75" s="66" t="e">
        <f>#REF!</f>
        <v>#REF!</v>
      </c>
      <c r="E75" s="49" t="s">
        <v>126</v>
      </c>
      <c r="F75" s="50" t="s">
        <v>272</v>
      </c>
      <c r="G75" s="58" t="e">
        <f>#REF!</f>
        <v>#REF!</v>
      </c>
      <c r="H75" s="17" t="e">
        <f>#REF!</f>
        <v>#REF!</v>
      </c>
      <c r="I75" s="17" t="e">
        <f>#REF!</f>
        <v>#REF!</v>
      </c>
      <c r="J75" s="17" t="e">
        <f t="shared" si="2"/>
        <v>#REF!</v>
      </c>
      <c r="K75" s="68" t="e">
        <f>#REF!</f>
        <v>#REF!</v>
      </c>
      <c r="L75" s="126" t="e">
        <f>#REF!</f>
        <v>#REF!</v>
      </c>
      <c r="M75" s="69" t="e">
        <f>#REF!</f>
        <v>#REF!</v>
      </c>
      <c r="N75" s="67" t="e">
        <f>#REF!</f>
        <v>#REF!</v>
      </c>
      <c r="O75" s="19" t="e">
        <f>#REF!</f>
        <v>#REF!</v>
      </c>
      <c r="P75" s="70" t="e">
        <f>#REF!</f>
        <v>#REF!</v>
      </c>
      <c r="Q75" s="116" t="e">
        <f>#REF!</f>
        <v>#REF!</v>
      </c>
      <c r="R75" s="116" t="e">
        <f>#REF!</f>
        <v>#REF!</v>
      </c>
      <c r="S75" s="123"/>
      <c r="T75" s="74" t="s">
        <v>106</v>
      </c>
      <c r="U75" s="88" t="s">
        <v>286</v>
      </c>
      <c r="V75" s="86"/>
      <c r="W75" s="81"/>
      <c r="X75" s="54"/>
      <c r="Y75" s="15"/>
      <c r="Z75" s="15"/>
      <c r="AA75" s="15"/>
      <c r="AB75" s="15"/>
      <c r="AC75" s="15"/>
    </row>
    <row r="76" spans="1:29" ht="200.25" customHeight="1" x14ac:dyDescent="0.25">
      <c r="A76" s="46">
        <f t="shared" si="3"/>
        <v>67</v>
      </c>
      <c r="B76" s="47" t="e">
        <f>#REF!</f>
        <v>#REF!</v>
      </c>
      <c r="C76" s="73" t="s">
        <v>283</v>
      </c>
      <c r="D76" s="66" t="e">
        <f>#REF!</f>
        <v>#REF!</v>
      </c>
      <c r="E76" s="49" t="s">
        <v>53</v>
      </c>
      <c r="F76" s="50" t="s">
        <v>273</v>
      </c>
      <c r="G76" s="58" t="e">
        <f>#REF!</f>
        <v>#REF!</v>
      </c>
      <c r="H76" s="17" t="e">
        <f>#REF!</f>
        <v>#REF!</v>
      </c>
      <c r="I76" s="17" t="e">
        <f>#REF!</f>
        <v>#REF!</v>
      </c>
      <c r="J76" s="17" t="e">
        <f t="shared" si="2"/>
        <v>#REF!</v>
      </c>
      <c r="K76" s="68" t="e">
        <f>#REF!</f>
        <v>#REF!</v>
      </c>
      <c r="L76" s="126" t="e">
        <f>#REF!</f>
        <v>#REF!</v>
      </c>
      <c r="M76" s="69" t="e">
        <f>#REF!</f>
        <v>#REF!</v>
      </c>
      <c r="N76" s="67" t="e">
        <f>#REF!</f>
        <v>#REF!</v>
      </c>
      <c r="O76" s="19" t="e">
        <f>#REF!</f>
        <v>#REF!</v>
      </c>
      <c r="P76" s="70" t="e">
        <f>#REF!</f>
        <v>#REF!</v>
      </c>
      <c r="Q76" s="116" t="e">
        <f>#REF!</f>
        <v>#REF!</v>
      </c>
      <c r="R76" s="116" t="e">
        <f>#REF!</f>
        <v>#REF!</v>
      </c>
      <c r="S76" s="123"/>
      <c r="T76" s="74" t="s">
        <v>6</v>
      </c>
      <c r="U76" s="89" t="s">
        <v>287</v>
      </c>
      <c r="V76" s="74"/>
      <c r="W76" s="74"/>
      <c r="X76" s="74"/>
      <c r="Y76" s="74"/>
      <c r="Z76" s="74"/>
      <c r="AA76" s="74"/>
      <c r="AB76" s="74"/>
      <c r="AC76" s="74"/>
    </row>
    <row r="77" spans="1:29" ht="137.25" x14ac:dyDescent="0.25">
      <c r="A77" s="46">
        <f t="shared" si="3"/>
        <v>68</v>
      </c>
      <c r="B77" s="47" t="e">
        <f>#REF!</f>
        <v>#REF!</v>
      </c>
      <c r="C77" s="72" t="s">
        <v>295</v>
      </c>
      <c r="D77" s="66" t="e">
        <f>#REF!</f>
        <v>#REF!</v>
      </c>
      <c r="E77" s="49" t="s">
        <v>124</v>
      </c>
      <c r="F77" s="50" t="e">
        <f>#REF!</f>
        <v>#REF!</v>
      </c>
      <c r="G77" s="58" t="e">
        <f>#REF!</f>
        <v>#REF!</v>
      </c>
      <c r="H77" s="125" t="e">
        <f>#REF!</f>
        <v>#REF!</v>
      </c>
      <c r="I77" s="125" t="e">
        <f>#REF!</f>
        <v>#REF!</v>
      </c>
      <c r="J77" s="17" t="e">
        <f t="shared" si="2"/>
        <v>#REF!</v>
      </c>
      <c r="K77" s="120" t="e">
        <f>#REF!</f>
        <v>#REF!</v>
      </c>
      <c r="L77" s="126" t="e">
        <f>#REF!</f>
        <v>#REF!</v>
      </c>
      <c r="M77" s="69" t="e">
        <f>#REF!</f>
        <v>#REF!</v>
      </c>
      <c r="N77" s="67" t="e">
        <f>#REF!</f>
        <v>#REF!</v>
      </c>
      <c r="O77" s="19" t="e">
        <f>#REF!</f>
        <v>#REF!</v>
      </c>
      <c r="P77" s="70" t="e">
        <f>#REF!</f>
        <v>#REF!</v>
      </c>
      <c r="Q77" s="116" t="e">
        <f>#REF!</f>
        <v>#REF!</v>
      </c>
      <c r="R77" s="116" t="e">
        <f>#REF!</f>
        <v>#REF!</v>
      </c>
      <c r="S77" s="123"/>
      <c r="T77" s="74" t="s">
        <v>106</v>
      </c>
      <c r="U77" s="90" t="s">
        <v>597</v>
      </c>
      <c r="V77" s="74"/>
      <c r="W77" s="74"/>
      <c r="X77" s="74"/>
      <c r="Y77" s="74"/>
      <c r="Z77" s="74"/>
      <c r="AA77" s="74"/>
      <c r="AB77" s="74"/>
      <c r="AC77" s="74"/>
    </row>
    <row r="78" spans="1:29" ht="137.25" x14ac:dyDescent="0.25">
      <c r="A78" s="46">
        <f t="shared" si="3"/>
        <v>69</v>
      </c>
      <c r="B78" s="47" t="e">
        <f>#REF!</f>
        <v>#REF!</v>
      </c>
      <c r="C78" s="73" t="s">
        <v>295</v>
      </c>
      <c r="D78" s="66" t="e">
        <f>#REF!</f>
        <v>#REF!</v>
      </c>
      <c r="E78" s="49" t="s">
        <v>129</v>
      </c>
      <c r="F78" s="50" t="e">
        <f>#REF!</f>
        <v>#REF!</v>
      </c>
      <c r="G78" s="58" t="e">
        <f>#REF!</f>
        <v>#REF!</v>
      </c>
      <c r="H78" s="125" t="e">
        <f>#REF!</f>
        <v>#REF!</v>
      </c>
      <c r="I78" s="125" t="e">
        <f>#REF!</f>
        <v>#REF!</v>
      </c>
      <c r="J78" s="17" t="e">
        <f t="shared" si="2"/>
        <v>#REF!</v>
      </c>
      <c r="K78" s="120" t="e">
        <f>#REF!</f>
        <v>#REF!</v>
      </c>
      <c r="L78" s="126" t="e">
        <f>#REF!</f>
        <v>#REF!</v>
      </c>
      <c r="M78" s="69" t="e">
        <f>#REF!</f>
        <v>#REF!</v>
      </c>
      <c r="N78" s="67" t="e">
        <f>#REF!</f>
        <v>#REF!</v>
      </c>
      <c r="O78" s="19" t="e">
        <f>#REF!</f>
        <v>#REF!</v>
      </c>
      <c r="P78" s="70" t="e">
        <f>#REF!</f>
        <v>#REF!</v>
      </c>
      <c r="Q78" s="116" t="e">
        <f>#REF!</f>
        <v>#REF!</v>
      </c>
      <c r="R78" s="116" t="e">
        <f>#REF!</f>
        <v>#REF!</v>
      </c>
      <c r="S78" s="123"/>
      <c r="T78" s="74" t="s">
        <v>7</v>
      </c>
      <c r="U78" s="91" t="s">
        <v>296</v>
      </c>
      <c r="V78" s="74"/>
      <c r="W78" s="74"/>
      <c r="X78" s="74"/>
      <c r="Y78" s="74"/>
      <c r="Z78" s="74"/>
      <c r="AA78" s="74"/>
      <c r="AB78" s="74"/>
      <c r="AC78" s="74"/>
    </row>
    <row r="79" spans="1:29" ht="137.25" x14ac:dyDescent="0.25">
      <c r="A79" s="46">
        <f t="shared" si="3"/>
        <v>70</v>
      </c>
      <c r="B79" s="47" t="e">
        <f>#REF!</f>
        <v>#REF!</v>
      </c>
      <c r="C79" s="72" t="s">
        <v>295</v>
      </c>
      <c r="D79" s="66" t="e">
        <f>#REF!</f>
        <v>#REF!</v>
      </c>
      <c r="E79" s="49" t="s">
        <v>128</v>
      </c>
      <c r="F79" s="50" t="e">
        <f>#REF!</f>
        <v>#REF!</v>
      </c>
      <c r="G79" s="58" t="e">
        <f>#REF!</f>
        <v>#REF!</v>
      </c>
      <c r="H79" s="125" t="e">
        <f>#REF!</f>
        <v>#REF!</v>
      </c>
      <c r="I79" s="125" t="e">
        <f>#REF!</f>
        <v>#REF!</v>
      </c>
      <c r="J79" s="17" t="e">
        <f t="shared" si="2"/>
        <v>#REF!</v>
      </c>
      <c r="K79" s="120" t="e">
        <f>#REF!</f>
        <v>#REF!</v>
      </c>
      <c r="L79" s="126" t="e">
        <f>#REF!</f>
        <v>#REF!</v>
      </c>
      <c r="M79" s="69" t="e">
        <f>#REF!</f>
        <v>#REF!</v>
      </c>
      <c r="N79" s="67" t="e">
        <f>#REF!</f>
        <v>#REF!</v>
      </c>
      <c r="O79" s="19" t="e">
        <f>#REF!</f>
        <v>#REF!</v>
      </c>
      <c r="P79" s="70" t="e">
        <f>#REF!</f>
        <v>#REF!</v>
      </c>
      <c r="Q79" s="116" t="e">
        <f>#REF!</f>
        <v>#REF!</v>
      </c>
      <c r="R79" s="116" t="e">
        <f>#REF!</f>
        <v>#REF!</v>
      </c>
      <c r="S79" s="123"/>
      <c r="T79" s="74" t="s">
        <v>6</v>
      </c>
      <c r="U79" s="23" t="s">
        <v>297</v>
      </c>
      <c r="V79" s="74"/>
      <c r="W79" s="74"/>
      <c r="X79" s="74"/>
      <c r="Y79" s="74"/>
      <c r="Z79" s="74"/>
      <c r="AA79" s="74"/>
      <c r="AB79" s="74"/>
      <c r="AC79" s="74"/>
    </row>
    <row r="80" spans="1:29" ht="137.25" x14ac:dyDescent="0.25">
      <c r="A80" s="46">
        <f t="shared" si="3"/>
        <v>71</v>
      </c>
      <c r="B80" s="47" t="e">
        <f>#REF!</f>
        <v>#REF!</v>
      </c>
      <c r="C80" s="73" t="s">
        <v>295</v>
      </c>
      <c r="D80" s="66" t="e">
        <f>#REF!</f>
        <v>#REF!</v>
      </c>
      <c r="E80" s="97" t="s">
        <v>125</v>
      </c>
      <c r="F80" s="50" t="e">
        <f>#REF!</f>
        <v>#REF!</v>
      </c>
      <c r="G80" s="58" t="e">
        <f>#REF!</f>
        <v>#REF!</v>
      </c>
      <c r="H80" s="125" t="e">
        <f>#REF!</f>
        <v>#REF!</v>
      </c>
      <c r="I80" s="125" t="e">
        <f>#REF!</f>
        <v>#REF!</v>
      </c>
      <c r="J80" s="120" t="e">
        <f t="shared" si="2"/>
        <v>#REF!</v>
      </c>
      <c r="K80" s="120" t="e">
        <f>#REF!</f>
        <v>#REF!</v>
      </c>
      <c r="L80" s="126" t="e">
        <f>#REF!</f>
        <v>#REF!</v>
      </c>
      <c r="M80" s="69" t="e">
        <f>#REF!</f>
        <v>#REF!</v>
      </c>
      <c r="N80" s="67" t="e">
        <f>#REF!</f>
        <v>#REF!</v>
      </c>
      <c r="O80" s="19" t="e">
        <f>#REF!</f>
        <v>#REF!</v>
      </c>
      <c r="P80" s="70" t="e">
        <f>#REF!</f>
        <v>#REF!</v>
      </c>
      <c r="Q80" s="116" t="e">
        <f>#REF!</f>
        <v>#REF!</v>
      </c>
      <c r="R80" s="116" t="e">
        <f>#REF!</f>
        <v>#REF!</v>
      </c>
      <c r="S80" s="123"/>
      <c r="T80" s="74" t="s">
        <v>7</v>
      </c>
      <c r="U80" s="18" t="s">
        <v>598</v>
      </c>
      <c r="V80" s="74"/>
      <c r="W80" s="74"/>
      <c r="X80" s="74"/>
      <c r="Y80" s="74"/>
      <c r="Z80" s="74"/>
      <c r="AA80" s="74"/>
      <c r="AB80" s="74"/>
      <c r="AC80" s="74"/>
    </row>
    <row r="81" spans="1:29" ht="111.75" x14ac:dyDescent="0.25">
      <c r="A81" s="46">
        <f t="shared" si="3"/>
        <v>72</v>
      </c>
      <c r="B81" s="47" t="e">
        <f>#REF!</f>
        <v>#REF!</v>
      </c>
      <c r="C81" s="47" t="s">
        <v>340</v>
      </c>
      <c r="D81" s="66" t="e">
        <f>#REF!</f>
        <v>#REF!</v>
      </c>
      <c r="E81" s="49" t="s">
        <v>127</v>
      </c>
      <c r="F81" s="50" t="e">
        <f>#REF!</f>
        <v>#REF!</v>
      </c>
      <c r="G81" s="58" t="e">
        <f>#REF!</f>
        <v>#REF!</v>
      </c>
      <c r="H81" s="125" t="e">
        <f>#REF!</f>
        <v>#REF!</v>
      </c>
      <c r="I81" s="125" t="e">
        <f>#REF!</f>
        <v>#REF!</v>
      </c>
      <c r="J81" s="17" t="e">
        <f t="shared" si="2"/>
        <v>#REF!</v>
      </c>
      <c r="K81" s="68" t="e">
        <f>#REF!</f>
        <v>#REF!</v>
      </c>
      <c r="L81" s="126" t="e">
        <f>#REF!</f>
        <v>#REF!</v>
      </c>
      <c r="M81" s="69" t="e">
        <f>#REF!</f>
        <v>#REF!</v>
      </c>
      <c r="N81" s="67" t="e">
        <f>#REF!</f>
        <v>#REF!</v>
      </c>
      <c r="O81" s="19" t="e">
        <f>+#REF!</f>
        <v>#REF!</v>
      </c>
      <c r="P81" s="70" t="e">
        <f>+#REF!</f>
        <v>#REF!</v>
      </c>
      <c r="Q81" s="116" t="e">
        <f>+#REF!</f>
        <v>#REF!</v>
      </c>
      <c r="R81" s="116" t="e">
        <f>+#REF!</f>
        <v>#REF!</v>
      </c>
      <c r="S81" s="123"/>
      <c r="T81" s="74" t="s">
        <v>6</v>
      </c>
      <c r="U81" s="21" t="s">
        <v>599</v>
      </c>
      <c r="V81" s="74"/>
      <c r="W81" s="74"/>
      <c r="X81" s="74"/>
      <c r="Y81" s="74"/>
      <c r="Z81" s="74"/>
      <c r="AA81" s="74"/>
      <c r="AB81" s="74"/>
      <c r="AC81" s="74"/>
    </row>
    <row r="82" spans="1:29" ht="111.75" x14ac:dyDescent="0.25">
      <c r="A82" s="46">
        <v>73</v>
      </c>
      <c r="B82" s="47" t="e">
        <f>#REF!</f>
        <v>#REF!</v>
      </c>
      <c r="C82" s="47" t="s">
        <v>340</v>
      </c>
      <c r="D82" s="66" t="e">
        <f>#REF!</f>
        <v>#REF!</v>
      </c>
      <c r="E82" s="49" t="s">
        <v>129</v>
      </c>
      <c r="F82" s="50" t="e">
        <f>#REF!</f>
        <v>#REF!</v>
      </c>
      <c r="G82" s="58" t="e">
        <f>#REF!</f>
        <v>#REF!</v>
      </c>
      <c r="H82" s="125" t="e">
        <f>#REF!</f>
        <v>#REF!</v>
      </c>
      <c r="I82" s="125" t="e">
        <f>#REF!</f>
        <v>#REF!</v>
      </c>
      <c r="J82" s="17" t="e">
        <f t="shared" si="2"/>
        <v>#REF!</v>
      </c>
      <c r="K82" s="68" t="e">
        <f>#REF!</f>
        <v>#REF!</v>
      </c>
      <c r="L82" s="126" t="e">
        <f>#REF!</f>
        <v>#REF!</v>
      </c>
      <c r="M82" s="69" t="e">
        <f>#REF!</f>
        <v>#REF!</v>
      </c>
      <c r="N82" s="67" t="e">
        <f>#REF!</f>
        <v>#REF!</v>
      </c>
      <c r="O82" s="19" t="e">
        <f>+#REF!</f>
        <v>#REF!</v>
      </c>
      <c r="P82" s="70" t="e">
        <f>+#REF!</f>
        <v>#REF!</v>
      </c>
      <c r="Q82" s="116" t="e">
        <f>+#REF!</f>
        <v>#REF!</v>
      </c>
      <c r="R82" s="116" t="e">
        <f>+#REF!</f>
        <v>#REF!</v>
      </c>
      <c r="S82" s="123"/>
      <c r="T82" s="85" t="e">
        <f>#REF!</f>
        <v>#REF!</v>
      </c>
      <c r="U82" s="21" t="s">
        <v>601</v>
      </c>
      <c r="V82" s="74"/>
      <c r="W82" s="74"/>
      <c r="X82" s="74"/>
      <c r="Y82" s="74"/>
      <c r="Z82" s="74"/>
      <c r="AA82" s="74"/>
      <c r="AB82" s="74"/>
      <c r="AC82" s="74"/>
    </row>
    <row r="83" spans="1:29" ht="111.75" x14ac:dyDescent="0.25">
      <c r="A83" s="46">
        <f t="shared" si="3"/>
        <v>74</v>
      </c>
      <c r="B83" s="47" t="e">
        <f>#REF!</f>
        <v>#REF!</v>
      </c>
      <c r="C83" s="47" t="s">
        <v>340</v>
      </c>
      <c r="D83" s="66" t="e">
        <f>#REF!</f>
        <v>#REF!</v>
      </c>
      <c r="E83" s="96" t="s">
        <v>125</v>
      </c>
      <c r="F83" s="50" t="e">
        <f>#REF!</f>
        <v>#REF!</v>
      </c>
      <c r="G83" s="58" t="e">
        <f>#REF!</f>
        <v>#REF!</v>
      </c>
      <c r="H83" s="125" t="e">
        <f>#REF!</f>
        <v>#REF!</v>
      </c>
      <c r="I83" s="125" t="e">
        <f>#REF!</f>
        <v>#REF!</v>
      </c>
      <c r="J83" s="17" t="e">
        <f t="shared" si="2"/>
        <v>#REF!</v>
      </c>
      <c r="K83" s="68" t="e">
        <f>#REF!</f>
        <v>#REF!</v>
      </c>
      <c r="L83" s="126" t="e">
        <f>#REF!</f>
        <v>#REF!</v>
      </c>
      <c r="M83" s="69" t="e">
        <f>#REF!</f>
        <v>#REF!</v>
      </c>
      <c r="N83" s="67" t="e">
        <f>#REF!</f>
        <v>#REF!</v>
      </c>
      <c r="O83" s="19" t="e">
        <f>+#REF!</f>
        <v>#REF!</v>
      </c>
      <c r="P83" s="70" t="e">
        <f>+#REF!</f>
        <v>#REF!</v>
      </c>
      <c r="Q83" s="116" t="e">
        <f>+#REF!</f>
        <v>#REF!</v>
      </c>
      <c r="R83" s="116" t="e">
        <f>+#REF!</f>
        <v>#REF!</v>
      </c>
      <c r="S83" s="123"/>
      <c r="T83" s="74" t="s">
        <v>6</v>
      </c>
      <c r="U83" s="21" t="s">
        <v>344</v>
      </c>
      <c r="V83" s="74"/>
      <c r="W83" s="74"/>
      <c r="X83" s="74"/>
      <c r="Y83" s="74"/>
      <c r="Z83" s="74"/>
      <c r="AA83" s="74"/>
      <c r="AB83" s="74"/>
      <c r="AC83" s="74"/>
    </row>
    <row r="84" spans="1:29" ht="105" x14ac:dyDescent="0.25">
      <c r="A84" s="46">
        <f t="shared" si="3"/>
        <v>75</v>
      </c>
      <c r="B84" s="47" t="e">
        <f>#REF!</f>
        <v>#REF!</v>
      </c>
      <c r="C84" s="47" t="s">
        <v>341</v>
      </c>
      <c r="D84" s="66" t="e">
        <f>#REF!</f>
        <v>#REF!</v>
      </c>
      <c r="E84" s="49" t="s">
        <v>127</v>
      </c>
      <c r="F84" s="50" t="e">
        <f>#REF!</f>
        <v>#REF!</v>
      </c>
      <c r="G84" s="58" t="e">
        <f>#REF!</f>
        <v>#REF!</v>
      </c>
      <c r="H84" s="125" t="e">
        <f>#REF!</f>
        <v>#REF!</v>
      </c>
      <c r="I84" s="125" t="e">
        <f>#REF!</f>
        <v>#REF!</v>
      </c>
      <c r="J84" s="17" t="e">
        <f t="shared" si="2"/>
        <v>#REF!</v>
      </c>
      <c r="K84" s="68" t="e">
        <f>#REF!</f>
        <v>#REF!</v>
      </c>
      <c r="L84" s="126" t="e">
        <f>#REF!</f>
        <v>#REF!</v>
      </c>
      <c r="M84" s="69" t="e">
        <f>#REF!</f>
        <v>#REF!</v>
      </c>
      <c r="N84" s="67" t="e">
        <f>#REF!</f>
        <v>#REF!</v>
      </c>
      <c r="O84" s="50" t="e">
        <f>+#REF!</f>
        <v>#REF!</v>
      </c>
      <c r="P84" s="70" t="e">
        <f>+#REF!</f>
        <v>#REF!</v>
      </c>
      <c r="Q84" s="116" t="e">
        <f>+#REF!</f>
        <v>#REF!</v>
      </c>
      <c r="R84" s="116" t="e">
        <f>+#REF!</f>
        <v>#REF!</v>
      </c>
      <c r="S84" s="123"/>
      <c r="T84" s="56" t="s">
        <v>106</v>
      </c>
      <c r="U84" s="21" t="s">
        <v>345</v>
      </c>
      <c r="V84" s="74"/>
      <c r="W84" s="74"/>
      <c r="X84" s="74"/>
      <c r="Y84" s="74"/>
      <c r="Z84" s="74"/>
      <c r="AA84" s="74"/>
      <c r="AB84" s="74"/>
      <c r="AC84" s="74"/>
    </row>
    <row r="85" spans="1:29" ht="105" x14ac:dyDescent="0.25">
      <c r="A85" s="46">
        <f t="shared" si="3"/>
        <v>76</v>
      </c>
      <c r="B85" s="47" t="e">
        <f>#REF!</f>
        <v>#REF!</v>
      </c>
      <c r="C85" s="47" t="s">
        <v>341</v>
      </c>
      <c r="D85" s="66" t="e">
        <f>#REF!</f>
        <v>#REF!</v>
      </c>
      <c r="E85" s="49" t="s">
        <v>126</v>
      </c>
      <c r="F85" s="50" t="e">
        <f>#REF!</f>
        <v>#REF!</v>
      </c>
      <c r="G85" s="58" t="e">
        <f>#REF!</f>
        <v>#REF!</v>
      </c>
      <c r="H85" s="125" t="e">
        <f>#REF!</f>
        <v>#REF!</v>
      </c>
      <c r="I85" s="125" t="e">
        <f>#REF!</f>
        <v>#REF!</v>
      </c>
      <c r="J85" s="17" t="e">
        <f t="shared" si="2"/>
        <v>#REF!</v>
      </c>
      <c r="K85" s="68" t="e">
        <f>#REF!</f>
        <v>#REF!</v>
      </c>
      <c r="L85" s="126" t="e">
        <f>#REF!</f>
        <v>#REF!</v>
      </c>
      <c r="M85" s="69" t="e">
        <f>#REF!</f>
        <v>#REF!</v>
      </c>
      <c r="N85" s="67" t="e">
        <f>#REF!</f>
        <v>#REF!</v>
      </c>
      <c r="O85" s="50" t="e">
        <f>+#REF!</f>
        <v>#REF!</v>
      </c>
      <c r="P85" s="70" t="e">
        <f>+#REF!</f>
        <v>#REF!</v>
      </c>
      <c r="Q85" s="116" t="e">
        <f>+#REF!</f>
        <v>#REF!</v>
      </c>
      <c r="R85" s="116" t="e">
        <f>+#REF!</f>
        <v>#REF!</v>
      </c>
      <c r="S85" s="123"/>
      <c r="T85" s="56" t="s">
        <v>7</v>
      </c>
      <c r="U85" s="21" t="s">
        <v>346</v>
      </c>
      <c r="V85" s="74"/>
      <c r="W85" s="74"/>
      <c r="X85" s="74"/>
      <c r="Y85" s="74"/>
      <c r="Z85" s="74"/>
      <c r="AA85" s="74"/>
      <c r="AB85" s="74"/>
      <c r="AC85" s="74"/>
    </row>
    <row r="86" spans="1:29" ht="162.75" customHeight="1" x14ac:dyDescent="0.25">
      <c r="A86" s="46">
        <f t="shared" si="3"/>
        <v>77</v>
      </c>
      <c r="B86" s="47" t="e">
        <f>#REF!</f>
        <v>#REF!</v>
      </c>
      <c r="C86" s="47" t="s">
        <v>341</v>
      </c>
      <c r="D86" s="66" t="e">
        <f>#REF!</f>
        <v>#REF!</v>
      </c>
      <c r="E86" s="49" t="s">
        <v>127</v>
      </c>
      <c r="F86" s="50" t="e">
        <f>#REF!</f>
        <v>#REF!</v>
      </c>
      <c r="G86" s="58" t="e">
        <f>#REF!</f>
        <v>#REF!</v>
      </c>
      <c r="H86" s="125" t="e">
        <f>#REF!</f>
        <v>#REF!</v>
      </c>
      <c r="I86" s="125" t="e">
        <f>#REF!</f>
        <v>#REF!</v>
      </c>
      <c r="J86" s="17" t="e">
        <f t="shared" si="2"/>
        <v>#REF!</v>
      </c>
      <c r="K86" s="68" t="e">
        <f>#REF!</f>
        <v>#REF!</v>
      </c>
      <c r="L86" s="126" t="e">
        <f>#REF!</f>
        <v>#REF!</v>
      </c>
      <c r="M86" s="69" t="e">
        <f>#REF!</f>
        <v>#REF!</v>
      </c>
      <c r="N86" s="67" t="e">
        <f>#REF!</f>
        <v>#REF!</v>
      </c>
      <c r="O86" s="50" t="e">
        <f>+#REF!</f>
        <v>#REF!</v>
      </c>
      <c r="P86" s="70" t="e">
        <f>+#REF!</f>
        <v>#REF!</v>
      </c>
      <c r="Q86" s="116" t="e">
        <f>+#REF!</f>
        <v>#REF!</v>
      </c>
      <c r="R86" s="116" t="e">
        <f>+#REF!</f>
        <v>#REF!</v>
      </c>
      <c r="S86" s="123"/>
      <c r="T86" s="56" t="s">
        <v>7</v>
      </c>
      <c r="U86" s="21" t="s">
        <v>347</v>
      </c>
      <c r="V86" s="74"/>
      <c r="W86" s="74"/>
      <c r="X86" s="74"/>
      <c r="Y86" s="74"/>
      <c r="Z86" s="74"/>
      <c r="AA86" s="74"/>
      <c r="AB86" s="74"/>
      <c r="AC86" s="74"/>
    </row>
    <row r="87" spans="1:29" ht="187.5" customHeight="1" x14ac:dyDescent="0.25">
      <c r="A87" s="239">
        <f t="shared" si="3"/>
        <v>78</v>
      </c>
      <c r="B87" s="241" t="e">
        <f>#REF!</f>
        <v>#REF!</v>
      </c>
      <c r="C87" s="241" t="s">
        <v>341</v>
      </c>
      <c r="D87" s="243" t="e">
        <f>#REF!</f>
        <v>#REF!</v>
      </c>
      <c r="E87" s="245" t="s">
        <v>127</v>
      </c>
      <c r="F87" s="259" t="e">
        <f>#REF!</f>
        <v>#REF!</v>
      </c>
      <c r="G87" s="261" t="e">
        <f>#REF!</f>
        <v>#REF!</v>
      </c>
      <c r="H87" s="263" t="e">
        <f>#REF!</f>
        <v>#REF!</v>
      </c>
      <c r="I87" s="263" t="e">
        <f>#REF!</f>
        <v>#REF!</v>
      </c>
      <c r="J87" s="249" t="e">
        <f t="shared" si="2"/>
        <v>#REF!</v>
      </c>
      <c r="K87" s="251" t="e">
        <f>#REF!</f>
        <v>#REF!</v>
      </c>
      <c r="L87" s="251" t="e">
        <f>#REF!</f>
        <v>#REF!</v>
      </c>
      <c r="M87" s="253" t="e">
        <f>#REF!</f>
        <v>#REF!</v>
      </c>
      <c r="N87" s="255" t="e">
        <f>#REF!</f>
        <v>#REF!</v>
      </c>
      <c r="O87" s="50" t="e">
        <f>+#REF!</f>
        <v>#REF!</v>
      </c>
      <c r="P87" s="70" t="e">
        <f>+#REF!</f>
        <v>#REF!</v>
      </c>
      <c r="Q87" s="116" t="e">
        <f>+#REF!</f>
        <v>#REF!</v>
      </c>
      <c r="R87" s="116" t="e">
        <f>+#REF!</f>
        <v>#REF!</v>
      </c>
      <c r="S87" s="132"/>
      <c r="T87" s="257" t="s">
        <v>7</v>
      </c>
      <c r="U87" s="247" t="s">
        <v>348</v>
      </c>
      <c r="V87" s="74"/>
      <c r="W87" s="74"/>
      <c r="X87" s="74"/>
      <c r="Y87" s="74"/>
      <c r="Z87" s="74"/>
      <c r="AA87" s="74"/>
      <c r="AB87" s="74"/>
      <c r="AC87" s="74"/>
    </row>
    <row r="88" spans="1:29" ht="330" customHeight="1" x14ac:dyDescent="0.25">
      <c r="A88" s="240"/>
      <c r="B88" s="242"/>
      <c r="C88" s="242"/>
      <c r="D88" s="244"/>
      <c r="E88" s="246"/>
      <c r="F88" s="260"/>
      <c r="G88" s="262"/>
      <c r="H88" s="264"/>
      <c r="I88" s="264"/>
      <c r="J88" s="250"/>
      <c r="K88" s="252"/>
      <c r="L88" s="252"/>
      <c r="M88" s="254"/>
      <c r="N88" s="256"/>
      <c r="O88" s="113" t="e">
        <f>+#REF!</f>
        <v>#REF!</v>
      </c>
      <c r="P88" s="113" t="e">
        <f>+#REF!</f>
        <v>#REF!</v>
      </c>
      <c r="Q88" s="116" t="e">
        <f>+#REF!</f>
        <v>#REF!</v>
      </c>
      <c r="R88" s="116" t="e">
        <f>+#REF!</f>
        <v>#REF!</v>
      </c>
      <c r="S88" s="133"/>
      <c r="T88" s="258"/>
      <c r="U88" s="248"/>
      <c r="V88" s="112"/>
      <c r="W88" s="112"/>
      <c r="X88" s="112"/>
      <c r="Y88" s="112"/>
      <c r="Z88" s="112"/>
      <c r="AA88" s="112"/>
      <c r="AB88" s="112"/>
      <c r="AC88" s="112"/>
    </row>
    <row r="89" spans="1:29" ht="111.75" x14ac:dyDescent="0.25">
      <c r="A89" s="46">
        <f>1+A87</f>
        <v>79</v>
      </c>
      <c r="B89" s="47" t="e">
        <f>#REF!</f>
        <v>#REF!</v>
      </c>
      <c r="C89" s="47" t="s">
        <v>340</v>
      </c>
      <c r="D89" s="66" t="e">
        <f>#REF!</f>
        <v>#REF!</v>
      </c>
      <c r="E89" s="96" t="s">
        <v>125</v>
      </c>
      <c r="F89" s="50" t="e">
        <f>#REF!</f>
        <v>#REF!</v>
      </c>
      <c r="G89" s="58" t="e">
        <f>#REF!</f>
        <v>#REF!</v>
      </c>
      <c r="H89" s="125" t="e">
        <f>#REF!</f>
        <v>#REF!</v>
      </c>
      <c r="I89" s="125" t="e">
        <f>#REF!</f>
        <v>#REF!</v>
      </c>
      <c r="J89" s="17" t="e">
        <f t="shared" si="2"/>
        <v>#REF!</v>
      </c>
      <c r="K89" s="126" t="e">
        <f>#REF!</f>
        <v>#REF!</v>
      </c>
      <c r="L89" s="126" t="e">
        <f>#REF!</f>
        <v>#REF!</v>
      </c>
      <c r="M89" s="69" t="e">
        <f>#REF!</f>
        <v>#REF!</v>
      </c>
      <c r="N89" s="67" t="e">
        <f>#REF!</f>
        <v>#REF!</v>
      </c>
      <c r="O89" s="113" t="e">
        <f>+#REF!</f>
        <v>#REF!</v>
      </c>
      <c r="P89" s="113" t="e">
        <f>+#REF!</f>
        <v>#REF!</v>
      </c>
      <c r="Q89" s="116" t="e">
        <f>+#REF!</f>
        <v>#REF!</v>
      </c>
      <c r="R89" s="116" t="e">
        <f>+#REF!</f>
        <v>#REF!</v>
      </c>
      <c r="S89" s="123"/>
      <c r="T89" s="56" t="s">
        <v>7</v>
      </c>
      <c r="U89" s="20" t="s">
        <v>601</v>
      </c>
      <c r="V89" s="74"/>
      <c r="W89" s="74"/>
      <c r="X89" s="74"/>
      <c r="Y89" s="74"/>
      <c r="Z89" s="74"/>
      <c r="AA89" s="74"/>
      <c r="AB89" s="74"/>
      <c r="AC89" s="74"/>
    </row>
    <row r="90" spans="1:29" ht="315.75" customHeight="1" x14ac:dyDescent="0.25">
      <c r="A90" s="46">
        <v>80</v>
      </c>
      <c r="B90" s="47" t="e">
        <f>#REF!</f>
        <v>#REF!</v>
      </c>
      <c r="C90" s="24" t="s">
        <v>342</v>
      </c>
      <c r="D90" s="66" t="e">
        <f>#REF!</f>
        <v>#REF!</v>
      </c>
      <c r="E90" s="96" t="s">
        <v>125</v>
      </c>
      <c r="F90" s="99" t="e">
        <f>#REF!</f>
        <v>#REF!</v>
      </c>
      <c r="G90" s="99" t="e">
        <f>#REF!</f>
        <v>#REF!</v>
      </c>
      <c r="H90" s="125" t="e">
        <f>#REF!</f>
        <v>#REF!</v>
      </c>
      <c r="I90" s="125" t="e">
        <f>#REF!</f>
        <v>#REF!</v>
      </c>
      <c r="J90" s="17" t="e">
        <f>H90*I90</f>
        <v>#REF!</v>
      </c>
      <c r="K90" s="126" t="e">
        <f>#REF!</f>
        <v>#REF!</v>
      </c>
      <c r="L90" s="126" t="e">
        <f>#REF!</f>
        <v>#REF!</v>
      </c>
      <c r="M90" s="69" t="e">
        <f>#REF!</f>
        <v>#REF!</v>
      </c>
      <c r="N90" s="67" t="e">
        <f>#REF!</f>
        <v>#REF!</v>
      </c>
      <c r="O90" s="99" t="e">
        <f>+#REF!</f>
        <v>#REF!</v>
      </c>
      <c r="P90" s="99" t="e">
        <f>+#REF!</f>
        <v>#REF!</v>
      </c>
      <c r="Q90" s="129" t="s">
        <v>403</v>
      </c>
      <c r="R90" s="129" t="s">
        <v>403</v>
      </c>
      <c r="S90" s="123"/>
      <c r="T90" s="56" t="s">
        <v>7</v>
      </c>
      <c r="U90" s="21" t="s">
        <v>349</v>
      </c>
      <c r="V90" s="74"/>
      <c r="W90" s="74"/>
      <c r="X90" s="74"/>
      <c r="Y90" s="74"/>
      <c r="Z90" s="74"/>
      <c r="AA90" s="74"/>
      <c r="AB90" s="74"/>
      <c r="AC90" s="74"/>
    </row>
    <row r="91" spans="1:29" ht="249" customHeight="1" x14ac:dyDescent="0.25">
      <c r="A91" s="101">
        <f t="shared" si="3"/>
        <v>81</v>
      </c>
      <c r="B91" s="102" t="e">
        <f>#REF!</f>
        <v>#REF!</v>
      </c>
      <c r="C91" s="102" t="s">
        <v>343</v>
      </c>
      <c r="D91" s="103" t="e">
        <f>#REF!</f>
        <v>#REF!</v>
      </c>
      <c r="E91" s="104" t="s">
        <v>130</v>
      </c>
      <c r="F91" s="105" t="e">
        <f>#REF!</f>
        <v>#REF!</v>
      </c>
      <c r="G91" s="105" t="e">
        <f>#REF!</f>
        <v>#REF!</v>
      </c>
      <c r="H91" s="106" t="e">
        <f>#REF!</f>
        <v>#REF!</v>
      </c>
      <c r="I91" s="106" t="e">
        <f>#REF!</f>
        <v>#REF!</v>
      </c>
      <c r="J91" s="106" t="e">
        <f t="shared" si="2"/>
        <v>#REF!</v>
      </c>
      <c r="K91" s="107" t="e">
        <f>#REF!</f>
        <v>#REF!</v>
      </c>
      <c r="L91" s="107" t="e">
        <f>#REF!</f>
        <v>#REF!</v>
      </c>
      <c r="M91" s="108" t="e">
        <f>#REF!</f>
        <v>#REF!</v>
      </c>
      <c r="N91" s="109" t="e">
        <f>#REF!</f>
        <v>#REF!</v>
      </c>
      <c r="O91" s="105" t="e">
        <f>+#REF!</f>
        <v>#REF!</v>
      </c>
      <c r="P91" s="105" t="e">
        <f>+#REF!</f>
        <v>#REF!</v>
      </c>
      <c r="Q91" s="116" t="e">
        <f>#REF!</f>
        <v>#REF!</v>
      </c>
      <c r="R91" s="116" t="e">
        <f>#REF!</f>
        <v>#REF!</v>
      </c>
      <c r="S91" s="123"/>
      <c r="T91" s="110" t="s">
        <v>7</v>
      </c>
      <c r="U91" s="111" t="s">
        <v>602</v>
      </c>
      <c r="V91" s="110"/>
      <c r="W91" s="110"/>
      <c r="X91" s="110"/>
      <c r="Y91" s="110"/>
      <c r="Z91" s="110"/>
      <c r="AA91" s="110"/>
      <c r="AB91" s="110"/>
      <c r="AC91" s="110"/>
    </row>
    <row r="92" spans="1:29" ht="409.5" x14ac:dyDescent="0.25">
      <c r="A92" s="46">
        <f t="shared" si="3"/>
        <v>82</v>
      </c>
      <c r="B92" s="47" t="e">
        <f>#REF!</f>
        <v>#REF!</v>
      </c>
      <c r="C92" s="47" t="s">
        <v>343</v>
      </c>
      <c r="D92" s="100" t="e">
        <f>#REF!</f>
        <v>#REF!</v>
      </c>
      <c r="E92" s="49" t="s">
        <v>130</v>
      </c>
      <c r="F92" s="99" t="e">
        <f>#REF!</f>
        <v>#REF!</v>
      </c>
      <c r="G92" s="99" t="e">
        <f>#REF!</f>
        <v>#REF!</v>
      </c>
      <c r="H92" s="17" t="e">
        <f>#REF!</f>
        <v>#REF!</v>
      </c>
      <c r="I92" s="17" t="e">
        <f>#REF!</f>
        <v>#REF!</v>
      </c>
      <c r="J92" s="17" t="e">
        <f t="shared" si="2"/>
        <v>#REF!</v>
      </c>
      <c r="K92" s="68" t="e">
        <f>#REF!</f>
        <v>#REF!</v>
      </c>
      <c r="L92" s="126" t="e">
        <f>#REF!</f>
        <v>#REF!</v>
      </c>
      <c r="M92" s="69" t="e">
        <f>#REF!</f>
        <v>#REF!</v>
      </c>
      <c r="N92" s="67" t="e">
        <f>#REF!</f>
        <v>#REF!</v>
      </c>
      <c r="O92" s="50" t="e">
        <f>+#REF!</f>
        <v>#REF!</v>
      </c>
      <c r="P92" s="50" t="e">
        <f>+#REF!</f>
        <v>#REF!</v>
      </c>
      <c r="Q92" s="116" t="e">
        <f>#REF!</f>
        <v>#REF!</v>
      </c>
      <c r="R92" s="116" t="e">
        <f>#REF!</f>
        <v>#REF!</v>
      </c>
      <c r="S92" s="123"/>
      <c r="T92" s="56" t="s">
        <v>7</v>
      </c>
      <c r="U92" s="21" t="s">
        <v>350</v>
      </c>
      <c r="V92" s="74"/>
      <c r="W92" s="74"/>
      <c r="X92" s="74"/>
      <c r="Y92" s="74"/>
      <c r="Z92" s="74"/>
      <c r="AA92" s="74"/>
      <c r="AB92" s="74"/>
      <c r="AC92" s="74"/>
    </row>
    <row r="93" spans="1:29" ht="129" x14ac:dyDescent="0.25">
      <c r="A93" s="46">
        <f t="shared" si="3"/>
        <v>83</v>
      </c>
      <c r="B93" s="47" t="e">
        <f>#REF!</f>
        <v>#REF!</v>
      </c>
      <c r="C93" s="47" t="s">
        <v>343</v>
      </c>
      <c r="D93" s="100" t="e">
        <f>#REF!</f>
        <v>#REF!</v>
      </c>
      <c r="E93" s="49" t="s">
        <v>130</v>
      </c>
      <c r="F93" s="99" t="e">
        <f>#REF!</f>
        <v>#REF!</v>
      </c>
      <c r="G93" s="58" t="e">
        <f>#REF!</f>
        <v>#REF!</v>
      </c>
      <c r="H93" s="17" t="e">
        <f>#REF!</f>
        <v>#REF!</v>
      </c>
      <c r="I93" s="17" t="e">
        <f>#REF!</f>
        <v>#REF!</v>
      </c>
      <c r="J93" s="17" t="e">
        <f t="shared" si="2"/>
        <v>#REF!</v>
      </c>
      <c r="K93" s="126" t="e">
        <f>#REF!</f>
        <v>#REF!</v>
      </c>
      <c r="L93" s="126" t="e">
        <f>#REF!</f>
        <v>#REF!</v>
      </c>
      <c r="M93" s="69" t="e">
        <f>#REF!</f>
        <v>#REF!</v>
      </c>
      <c r="N93" s="67" t="e">
        <f>#REF!</f>
        <v>#REF!</v>
      </c>
      <c r="O93" s="50" t="e">
        <f>+#REF!</f>
        <v>#REF!</v>
      </c>
      <c r="P93" s="50" t="e">
        <f>+#REF!</f>
        <v>#REF!</v>
      </c>
      <c r="Q93" s="116" t="e">
        <f>#REF!</f>
        <v>#REF!</v>
      </c>
      <c r="R93" s="116" t="e">
        <f>#REF!</f>
        <v>#REF!</v>
      </c>
      <c r="S93" s="123"/>
      <c r="T93" s="56" t="s">
        <v>7</v>
      </c>
      <c r="U93" s="20" t="s">
        <v>351</v>
      </c>
      <c r="V93" s="74"/>
      <c r="W93" s="74"/>
      <c r="X93" s="74"/>
      <c r="Y93" s="74"/>
      <c r="Z93" s="74"/>
      <c r="AA93" s="74"/>
      <c r="AB93" s="74"/>
      <c r="AC93" s="74"/>
    </row>
    <row r="94" spans="1:29" ht="129" x14ac:dyDescent="0.25">
      <c r="A94" s="46">
        <f t="shared" si="3"/>
        <v>84</v>
      </c>
      <c r="B94" s="47" t="e">
        <f>#REF!</f>
        <v>#REF!</v>
      </c>
      <c r="C94" s="47" t="s">
        <v>343</v>
      </c>
      <c r="D94" s="100" t="e">
        <f>#REF!</f>
        <v>#REF!</v>
      </c>
      <c r="E94" s="96" t="s">
        <v>125</v>
      </c>
      <c r="F94" s="99" t="e">
        <f>#REF!</f>
        <v>#REF!</v>
      </c>
      <c r="G94" s="58" t="e">
        <f>#REF!</f>
        <v>#REF!</v>
      </c>
      <c r="H94" s="17" t="e">
        <f>#REF!</f>
        <v>#REF!</v>
      </c>
      <c r="I94" s="17" t="e">
        <f>#REF!</f>
        <v>#REF!</v>
      </c>
      <c r="J94" s="17" t="e">
        <f t="shared" si="2"/>
        <v>#REF!</v>
      </c>
      <c r="K94" s="126" t="e">
        <f>#REF!</f>
        <v>#REF!</v>
      </c>
      <c r="L94" s="126" t="e">
        <f>#REF!</f>
        <v>#REF!</v>
      </c>
      <c r="M94" s="69" t="e">
        <f>#REF!</f>
        <v>#REF!</v>
      </c>
      <c r="N94" s="67" t="e">
        <f>#REF!</f>
        <v>#REF!</v>
      </c>
      <c r="O94" s="50" t="e">
        <f>+#REF!</f>
        <v>#REF!</v>
      </c>
      <c r="P94" s="50" t="e">
        <f>+#REF!</f>
        <v>#REF!</v>
      </c>
      <c r="Q94" s="116" t="e">
        <f>#REF!</f>
        <v>#REF!</v>
      </c>
      <c r="R94" s="116" t="e">
        <f>#REF!</f>
        <v>#REF!</v>
      </c>
      <c r="S94" s="123"/>
      <c r="T94" s="56" t="s">
        <v>7</v>
      </c>
      <c r="U94" s="22" t="s">
        <v>352</v>
      </c>
      <c r="V94" s="74"/>
      <c r="W94" s="74"/>
      <c r="X94" s="74"/>
      <c r="Y94" s="74"/>
      <c r="Z94" s="74"/>
      <c r="AA94" s="74"/>
      <c r="AB94" s="74"/>
      <c r="AC94" s="74"/>
    </row>
    <row r="95" spans="1:29" ht="69" x14ac:dyDescent="0.25">
      <c r="A95" s="46">
        <f t="shared" si="3"/>
        <v>85</v>
      </c>
      <c r="B95" s="47" t="e">
        <f>+#REF!</f>
        <v>#REF!</v>
      </c>
      <c r="C95" s="75" t="s">
        <v>359</v>
      </c>
      <c r="D95" s="66" t="e">
        <f>#REF!</f>
        <v>#REF!</v>
      </c>
      <c r="E95" s="49" t="s">
        <v>52</v>
      </c>
      <c r="F95" s="50" t="e">
        <f>#REF!</f>
        <v>#REF!</v>
      </c>
      <c r="G95" s="58" t="e">
        <f>#REF!</f>
        <v>#REF!</v>
      </c>
      <c r="H95" s="17" t="e">
        <f>#REF!</f>
        <v>#REF!</v>
      </c>
      <c r="I95" s="17" t="e">
        <f>#REF!</f>
        <v>#REF!</v>
      </c>
      <c r="J95" s="17" t="e">
        <f t="shared" si="2"/>
        <v>#REF!</v>
      </c>
      <c r="K95" s="68" t="e">
        <f>#REF!</f>
        <v>#REF!</v>
      </c>
      <c r="L95" s="126" t="e">
        <f>#REF!</f>
        <v>#REF!</v>
      </c>
      <c r="M95" s="69" t="e">
        <f>#REF!</f>
        <v>#REF!</v>
      </c>
      <c r="N95" s="67" t="e">
        <f>#REF!</f>
        <v>#REF!</v>
      </c>
      <c r="O95" s="50" t="e">
        <f>+#REF!</f>
        <v>#REF!</v>
      </c>
      <c r="P95" s="50" t="e">
        <f>+#REF!</f>
        <v>#REF!</v>
      </c>
      <c r="Q95" s="116" t="e">
        <f>#REF!</f>
        <v>#REF!</v>
      </c>
      <c r="R95" s="116" t="e">
        <f>#REF!</f>
        <v>#REF!</v>
      </c>
      <c r="S95" s="123"/>
      <c r="T95" s="56" t="s">
        <v>7</v>
      </c>
      <c r="U95" s="76" t="s">
        <v>353</v>
      </c>
      <c r="V95" s="74"/>
      <c r="W95" s="74"/>
      <c r="X95" s="74"/>
      <c r="Y95" s="74"/>
      <c r="Z95" s="74"/>
      <c r="AA95" s="74"/>
      <c r="AB95" s="74"/>
      <c r="AC95" s="74"/>
    </row>
    <row r="96" spans="1:29" ht="87" x14ac:dyDescent="0.25">
      <c r="A96" s="46">
        <f t="shared" si="3"/>
        <v>86</v>
      </c>
      <c r="B96" s="47" t="e">
        <f>+#REF!</f>
        <v>#REF!</v>
      </c>
      <c r="C96" s="75" t="s">
        <v>359</v>
      </c>
      <c r="D96" s="66" t="e">
        <f>#REF!</f>
        <v>#REF!</v>
      </c>
      <c r="E96" s="96" t="s">
        <v>125</v>
      </c>
      <c r="F96" s="50" t="e">
        <f>#REF!</f>
        <v>#REF!</v>
      </c>
      <c r="G96" s="58" t="e">
        <f>#REF!</f>
        <v>#REF!</v>
      </c>
      <c r="H96" s="17" t="e">
        <f>#REF!</f>
        <v>#REF!</v>
      </c>
      <c r="I96" s="17" t="e">
        <f>#REF!</f>
        <v>#REF!</v>
      </c>
      <c r="J96" s="17" t="e">
        <f t="shared" si="2"/>
        <v>#REF!</v>
      </c>
      <c r="K96" s="126" t="e">
        <f>#REF!</f>
        <v>#REF!</v>
      </c>
      <c r="L96" s="126" t="e">
        <f>#REF!</f>
        <v>#REF!</v>
      </c>
      <c r="M96" s="69" t="e">
        <f>#REF!</f>
        <v>#REF!</v>
      </c>
      <c r="N96" s="67" t="e">
        <f>#REF!</f>
        <v>#REF!</v>
      </c>
      <c r="O96" s="50" t="e">
        <f>+#REF!</f>
        <v>#REF!</v>
      </c>
      <c r="P96" s="50" t="e">
        <f>+#REF!</f>
        <v>#REF!</v>
      </c>
      <c r="Q96" s="116" t="e">
        <f>#REF!</f>
        <v>#REF!</v>
      </c>
      <c r="R96" s="116" t="e">
        <f>#REF!</f>
        <v>#REF!</v>
      </c>
      <c r="S96" s="123"/>
      <c r="T96" s="56" t="s">
        <v>7</v>
      </c>
      <c r="U96" s="117" t="s">
        <v>604</v>
      </c>
      <c r="V96" s="74"/>
      <c r="W96" s="74"/>
      <c r="X96" s="74"/>
      <c r="Y96" s="74"/>
      <c r="Z96" s="74"/>
      <c r="AA96" s="74"/>
      <c r="AB96" s="74"/>
      <c r="AC96" s="74"/>
    </row>
    <row r="97" spans="1:29" ht="87.75" x14ac:dyDescent="0.25">
      <c r="A97" s="46">
        <v>87</v>
      </c>
      <c r="B97" s="47" t="e">
        <f>+#REF!</f>
        <v>#REF!</v>
      </c>
      <c r="C97" s="75" t="s">
        <v>359</v>
      </c>
      <c r="D97" s="66" t="e">
        <f>#REF!</f>
        <v>#REF!</v>
      </c>
      <c r="E97" s="49" t="s">
        <v>126</v>
      </c>
      <c r="F97" s="50" t="e">
        <f>#REF!</f>
        <v>#REF!</v>
      </c>
      <c r="G97" s="58" t="e">
        <f>#REF!</f>
        <v>#REF!</v>
      </c>
      <c r="H97" s="17" t="e">
        <f>#REF!</f>
        <v>#REF!</v>
      </c>
      <c r="I97" s="17" t="e">
        <f>#REF!</f>
        <v>#REF!</v>
      </c>
      <c r="J97" s="17" t="e">
        <f t="shared" si="2"/>
        <v>#REF!</v>
      </c>
      <c r="K97" s="126" t="e">
        <f>#REF!</f>
        <v>#REF!</v>
      </c>
      <c r="L97" s="126" t="e">
        <f>#REF!</f>
        <v>#REF!</v>
      </c>
      <c r="M97" s="69" t="e">
        <f>#REF!</f>
        <v>#REF!</v>
      </c>
      <c r="N97" s="67" t="e">
        <f>#REF!</f>
        <v>#REF!</v>
      </c>
      <c r="O97" s="50" t="e">
        <f>#REF!</f>
        <v>#REF!</v>
      </c>
      <c r="P97" s="50" t="e">
        <f>+#REF!</f>
        <v>#REF!</v>
      </c>
      <c r="Q97" s="116" t="e">
        <f>#REF!</f>
        <v>#REF!</v>
      </c>
      <c r="R97" s="116" t="e">
        <f>#REF!</f>
        <v>#REF!</v>
      </c>
      <c r="S97" s="123"/>
      <c r="T97" s="56" t="s">
        <v>7</v>
      </c>
      <c r="U97" s="76" t="s">
        <v>356</v>
      </c>
      <c r="V97" s="74"/>
      <c r="W97" s="74"/>
      <c r="X97" s="74"/>
      <c r="Y97" s="74"/>
      <c r="Z97" s="74"/>
      <c r="AA97" s="74"/>
      <c r="AB97" s="74"/>
      <c r="AC97" s="74"/>
    </row>
    <row r="98" spans="1:29" ht="228" customHeight="1" x14ac:dyDescent="0.25">
      <c r="A98" s="46">
        <f t="shared" si="3"/>
        <v>88</v>
      </c>
      <c r="B98" s="47" t="e">
        <f>+#REF!</f>
        <v>#REF!</v>
      </c>
      <c r="C98" s="47" t="s">
        <v>360</v>
      </c>
      <c r="D98" s="66" t="e">
        <f>#REF!</f>
        <v>#REF!</v>
      </c>
      <c r="E98" s="49" t="s">
        <v>126</v>
      </c>
      <c r="F98" s="50" t="e">
        <f>#REF!</f>
        <v>#REF!</v>
      </c>
      <c r="G98" s="58" t="e">
        <f>#REF!</f>
        <v>#REF!</v>
      </c>
      <c r="H98" s="17" t="e">
        <f>#REF!</f>
        <v>#REF!</v>
      </c>
      <c r="I98" s="17" t="e">
        <f>#REF!</f>
        <v>#REF!</v>
      </c>
      <c r="J98" s="17" t="e">
        <f t="shared" si="2"/>
        <v>#REF!</v>
      </c>
      <c r="K98" s="126" t="e">
        <f>#REF!</f>
        <v>#REF!</v>
      </c>
      <c r="L98" s="126" t="e">
        <f>#REF!</f>
        <v>#REF!</v>
      </c>
      <c r="M98" s="69" t="e">
        <f>#REF!</f>
        <v>#REF!</v>
      </c>
      <c r="N98" s="67" t="e">
        <f>#REF!</f>
        <v>#REF!</v>
      </c>
      <c r="O98" s="50" t="e">
        <f>#REF!</f>
        <v>#REF!</v>
      </c>
      <c r="P98" s="50" t="e">
        <f>+#REF!</f>
        <v>#REF!</v>
      </c>
      <c r="Q98" s="116" t="e">
        <f>#REF!</f>
        <v>#REF!</v>
      </c>
      <c r="R98" s="116" t="e">
        <f>#REF!</f>
        <v>#REF!</v>
      </c>
      <c r="S98" s="123"/>
      <c r="T98" s="56" t="s">
        <v>7</v>
      </c>
      <c r="U98" s="76" t="s">
        <v>354</v>
      </c>
      <c r="V98" s="74"/>
      <c r="W98" s="74"/>
      <c r="X98" s="74"/>
      <c r="Y98" s="74"/>
      <c r="Z98" s="74"/>
      <c r="AA98" s="74"/>
      <c r="AB98" s="74"/>
      <c r="AC98" s="74"/>
    </row>
    <row r="99" spans="1:29" ht="108" customHeight="1" x14ac:dyDescent="0.25">
      <c r="A99" s="46">
        <f t="shared" si="3"/>
        <v>89</v>
      </c>
      <c r="B99" s="47" t="e">
        <f>+#REF!</f>
        <v>#REF!</v>
      </c>
      <c r="C99" s="47" t="s">
        <v>361</v>
      </c>
      <c r="D99" s="66" t="e">
        <f>#REF!</f>
        <v>#REF!</v>
      </c>
      <c r="E99" s="49" t="s">
        <v>126</v>
      </c>
      <c r="F99" s="50" t="e">
        <f>#REF!</f>
        <v>#REF!</v>
      </c>
      <c r="G99" s="58" t="e">
        <f>#REF!</f>
        <v>#REF!</v>
      </c>
      <c r="H99" s="17" t="e">
        <f>#REF!</f>
        <v>#REF!</v>
      </c>
      <c r="I99" s="17" t="e">
        <f>#REF!</f>
        <v>#REF!</v>
      </c>
      <c r="J99" s="17" t="e">
        <f t="shared" si="2"/>
        <v>#REF!</v>
      </c>
      <c r="K99" s="126" t="e">
        <f>#REF!</f>
        <v>#REF!</v>
      </c>
      <c r="L99" s="126" t="e">
        <f>#REF!</f>
        <v>#REF!</v>
      </c>
      <c r="M99" s="69" t="e">
        <f>#REF!</f>
        <v>#REF!</v>
      </c>
      <c r="N99" s="67" t="e">
        <f>#REF!</f>
        <v>#REF!</v>
      </c>
      <c r="O99" s="50" t="e">
        <f>#REF!</f>
        <v>#REF!</v>
      </c>
      <c r="P99" s="50" t="e">
        <f>+#REF!</f>
        <v>#REF!</v>
      </c>
      <c r="Q99" s="116" t="e">
        <f>#REF!</f>
        <v>#REF!</v>
      </c>
      <c r="R99" s="116" t="e">
        <f>#REF!</f>
        <v>#REF!</v>
      </c>
      <c r="S99" s="123"/>
      <c r="T99" s="56" t="s">
        <v>7</v>
      </c>
      <c r="U99" s="76" t="s">
        <v>355</v>
      </c>
      <c r="V99" s="74"/>
      <c r="W99" s="74"/>
      <c r="X99" s="74"/>
      <c r="Y99" s="74"/>
      <c r="Z99" s="74"/>
      <c r="AA99" s="74"/>
      <c r="AB99" s="74"/>
      <c r="AC99" s="74"/>
    </row>
    <row r="100" spans="1:29" ht="225" customHeight="1" x14ac:dyDescent="0.25">
      <c r="A100" s="46">
        <f t="shared" si="3"/>
        <v>90</v>
      </c>
      <c r="B100" s="47" t="s">
        <v>373</v>
      </c>
      <c r="C100" s="47" t="s">
        <v>372</v>
      </c>
      <c r="D100" s="66" t="e">
        <f>#REF!</f>
        <v>#REF!</v>
      </c>
      <c r="E100" s="49" t="s">
        <v>53</v>
      </c>
      <c r="F100" s="50" t="e">
        <f>#REF!</f>
        <v>#REF!</v>
      </c>
      <c r="G100" s="58" t="e">
        <f>#REF!</f>
        <v>#REF!</v>
      </c>
      <c r="H100" s="17" t="e">
        <f>#REF!</f>
        <v>#REF!</v>
      </c>
      <c r="I100" s="17" t="e">
        <f>#REF!</f>
        <v>#REF!</v>
      </c>
      <c r="J100" s="17" t="e">
        <f t="shared" si="2"/>
        <v>#REF!</v>
      </c>
      <c r="K100" s="126" t="e">
        <f>#REF!</f>
        <v>#REF!</v>
      </c>
      <c r="L100" s="126" t="e">
        <f>#REF!</f>
        <v>#REF!</v>
      </c>
      <c r="M100" s="69" t="s">
        <v>365</v>
      </c>
      <c r="N100" s="67" t="s">
        <v>97</v>
      </c>
      <c r="O100" s="50" t="e">
        <f>#REF!</f>
        <v>#REF!</v>
      </c>
      <c r="P100" s="50" t="e">
        <f>+#REF!</f>
        <v>#REF!</v>
      </c>
      <c r="Q100" s="113" t="e">
        <f>+#REF!</f>
        <v>#REF!</v>
      </c>
      <c r="R100" s="113" t="e">
        <f>+#REF!</f>
        <v>#REF!</v>
      </c>
      <c r="S100" s="122"/>
      <c r="T100" s="56" t="s">
        <v>7</v>
      </c>
      <c r="U100" s="76" t="s">
        <v>603</v>
      </c>
      <c r="V100" s="74"/>
      <c r="W100" s="74"/>
      <c r="X100" s="74"/>
      <c r="Y100" s="74"/>
      <c r="Z100" s="74"/>
      <c r="AA100" s="74"/>
      <c r="AB100" s="74"/>
      <c r="AC100" s="74"/>
    </row>
    <row r="101" spans="1:29" ht="44.25" x14ac:dyDescent="0.25">
      <c r="A101" s="46">
        <f t="shared" si="3"/>
        <v>91</v>
      </c>
      <c r="B101" s="47"/>
      <c r="C101" s="47"/>
      <c r="D101" s="66"/>
      <c r="E101" s="49" t="s">
        <v>130</v>
      </c>
      <c r="F101" s="50" t="e">
        <f>#REF!</f>
        <v>#REF!</v>
      </c>
      <c r="G101" s="58" t="e">
        <f>#REF!</f>
        <v>#REF!</v>
      </c>
      <c r="H101" s="17"/>
      <c r="I101" s="17"/>
      <c r="J101" s="17">
        <f t="shared" si="2"/>
        <v>0</v>
      </c>
      <c r="K101" s="68"/>
      <c r="L101" s="68" t="e">
        <f>#REF!</f>
        <v>#REF!</v>
      </c>
      <c r="M101" s="69" t="e">
        <f>#REF!</f>
        <v>#REF!</v>
      </c>
      <c r="N101" s="67" t="e">
        <f>#REF!</f>
        <v>#REF!</v>
      </c>
      <c r="O101" s="50" t="e">
        <f>#REF!</f>
        <v>#REF!</v>
      </c>
      <c r="P101" s="70"/>
      <c r="Q101" s="49"/>
      <c r="R101" s="49"/>
      <c r="S101" s="127"/>
      <c r="T101" s="56"/>
      <c r="U101" s="71"/>
      <c r="V101" s="74"/>
      <c r="W101" s="74"/>
      <c r="X101" s="74"/>
      <c r="Y101" s="74"/>
      <c r="Z101" s="74"/>
      <c r="AA101" s="74"/>
      <c r="AB101" s="74"/>
      <c r="AC101" s="74"/>
    </row>
    <row r="102" spans="1:29" x14ac:dyDescent="0.25">
      <c r="A102" s="28"/>
      <c r="B102" s="28"/>
      <c r="C102" s="77"/>
      <c r="D102" s="28"/>
      <c r="E102" s="28"/>
      <c r="F102" s="78"/>
      <c r="G102" s="78"/>
      <c r="H102" s="78"/>
      <c r="I102" s="78"/>
      <c r="J102" s="78"/>
      <c r="K102" s="78"/>
      <c r="L102" s="78"/>
      <c r="M102" s="78"/>
      <c r="N102" s="78"/>
      <c r="O102" s="78"/>
      <c r="P102" s="78"/>
      <c r="Q102" s="78"/>
      <c r="R102" s="78"/>
      <c r="S102" s="78"/>
      <c r="T102" s="78"/>
      <c r="U102" s="78"/>
    </row>
    <row r="103" spans="1:29" x14ac:dyDescent="0.25">
      <c r="A103" s="28"/>
      <c r="B103" s="28"/>
      <c r="C103" s="77"/>
      <c r="D103" s="28"/>
      <c r="E103" s="28"/>
      <c r="F103" s="78"/>
      <c r="G103" s="78"/>
      <c r="H103" s="78"/>
      <c r="I103" s="78"/>
      <c r="J103" s="78"/>
      <c r="K103" s="78"/>
      <c r="L103" s="78"/>
      <c r="M103" s="78"/>
      <c r="N103" s="78"/>
      <c r="O103" s="78"/>
      <c r="P103" s="78"/>
      <c r="Q103" s="78"/>
      <c r="R103" s="78"/>
      <c r="S103" s="78"/>
      <c r="T103" s="78"/>
      <c r="U103" s="78"/>
    </row>
    <row r="104" spans="1:29" x14ac:dyDescent="0.25">
      <c r="A104" s="28"/>
      <c r="B104" s="28"/>
      <c r="C104" s="77"/>
      <c r="D104" s="28"/>
      <c r="E104" s="28"/>
      <c r="F104" s="78"/>
      <c r="G104" s="78"/>
      <c r="H104" s="78"/>
      <c r="I104" s="78"/>
      <c r="J104" s="78"/>
      <c r="K104" s="78"/>
      <c r="L104" s="78"/>
      <c r="M104" s="78"/>
      <c r="N104" s="78"/>
      <c r="O104" s="78"/>
      <c r="P104" s="78"/>
      <c r="Q104" s="78"/>
      <c r="R104" s="78"/>
      <c r="S104" s="78"/>
      <c r="T104" s="78"/>
      <c r="U104" s="78"/>
    </row>
    <row r="105" spans="1:29" x14ac:dyDescent="0.25">
      <c r="A105" s="28"/>
      <c r="B105" s="28"/>
      <c r="C105" s="77"/>
      <c r="D105" s="28"/>
      <c r="E105" s="28"/>
      <c r="F105" s="78"/>
      <c r="G105" s="78"/>
      <c r="H105" s="78"/>
      <c r="I105" s="78"/>
      <c r="J105" s="78"/>
      <c r="K105" s="78"/>
      <c r="L105" s="78"/>
      <c r="M105" s="78"/>
      <c r="N105" s="78"/>
      <c r="O105" s="78"/>
      <c r="P105" s="78"/>
      <c r="Q105" s="78"/>
      <c r="R105" s="78"/>
      <c r="S105" s="78"/>
      <c r="T105" s="78"/>
      <c r="U105" s="78"/>
    </row>
    <row r="106" spans="1:29" x14ac:dyDescent="0.3">
      <c r="A106" s="200"/>
      <c r="B106" s="201"/>
      <c r="C106" s="202"/>
      <c r="D106" s="197" t="s">
        <v>112</v>
      </c>
      <c r="E106" s="199"/>
      <c r="F106" s="78"/>
      <c r="G106" s="78"/>
      <c r="H106" s="78"/>
      <c r="I106" s="78"/>
      <c r="J106" s="78"/>
      <c r="K106" s="78"/>
      <c r="L106" s="78"/>
      <c r="M106" s="78"/>
      <c r="N106" s="78"/>
      <c r="O106" s="78"/>
      <c r="P106" s="78"/>
      <c r="Q106" s="78"/>
      <c r="R106" s="78"/>
      <c r="S106" s="78"/>
      <c r="T106" s="78"/>
      <c r="U106" s="78"/>
    </row>
    <row r="107" spans="1:29" x14ac:dyDescent="0.25">
      <c r="A107" s="197" t="s">
        <v>113</v>
      </c>
      <c r="B107" s="198"/>
      <c r="C107" s="199"/>
      <c r="D107" s="197" t="s">
        <v>368</v>
      </c>
      <c r="E107" s="199"/>
      <c r="F107" s="78"/>
      <c r="G107" s="78"/>
      <c r="H107" s="78"/>
      <c r="I107" s="78"/>
      <c r="J107" s="78"/>
      <c r="K107" s="78"/>
      <c r="L107" s="78"/>
      <c r="M107" s="78"/>
      <c r="N107" s="78"/>
      <c r="O107" s="78"/>
      <c r="P107" s="78"/>
      <c r="Q107" s="78"/>
      <c r="R107" s="78"/>
      <c r="S107" s="78"/>
      <c r="T107" s="78"/>
      <c r="U107" s="78"/>
    </row>
    <row r="108" spans="1:29" x14ac:dyDescent="0.25">
      <c r="A108" s="197" t="s">
        <v>114</v>
      </c>
      <c r="B108" s="198"/>
      <c r="C108" s="199"/>
      <c r="D108" s="197" t="s">
        <v>367</v>
      </c>
      <c r="E108" s="199"/>
      <c r="F108" s="78"/>
      <c r="G108" s="78"/>
      <c r="H108" s="78"/>
      <c r="I108" s="78"/>
      <c r="J108" s="78"/>
      <c r="K108" s="78"/>
      <c r="L108" s="78"/>
      <c r="M108" s="78"/>
      <c r="N108" s="78"/>
      <c r="O108" s="78"/>
      <c r="P108" s="78"/>
      <c r="Q108" s="78"/>
      <c r="R108" s="78"/>
      <c r="S108" s="78"/>
      <c r="T108" s="78"/>
      <c r="U108" s="78"/>
    </row>
    <row r="109" spans="1:29" x14ac:dyDescent="0.25">
      <c r="A109" s="197" t="s">
        <v>115</v>
      </c>
      <c r="B109" s="198"/>
      <c r="C109" s="199"/>
      <c r="D109" s="197" t="s">
        <v>44</v>
      </c>
      <c r="E109" s="199"/>
      <c r="F109" s="78"/>
      <c r="G109" s="78"/>
      <c r="H109" s="78"/>
      <c r="I109" s="78"/>
      <c r="J109" s="78"/>
      <c r="K109" s="78"/>
      <c r="L109" s="78"/>
      <c r="M109" s="78"/>
      <c r="N109" s="78"/>
      <c r="O109" s="78"/>
      <c r="P109" s="78"/>
      <c r="Q109" s="78"/>
      <c r="R109" s="78"/>
      <c r="S109" s="78"/>
      <c r="T109" s="78"/>
      <c r="U109" s="78"/>
    </row>
    <row r="110" spans="1:29" x14ac:dyDescent="0.25">
      <c r="A110" s="28"/>
      <c r="B110" s="28"/>
      <c r="C110" s="77"/>
      <c r="D110" s="28"/>
      <c r="E110" s="28"/>
      <c r="F110" s="78"/>
      <c r="G110" s="78"/>
      <c r="H110" s="78"/>
      <c r="I110" s="78"/>
      <c r="J110" s="78"/>
      <c r="K110" s="78"/>
      <c r="L110" s="78"/>
      <c r="M110" s="78"/>
      <c r="N110" s="78"/>
      <c r="O110" s="78"/>
      <c r="P110" s="78"/>
      <c r="Q110" s="78"/>
      <c r="R110" s="78"/>
      <c r="S110" s="78"/>
      <c r="T110" s="78"/>
      <c r="U110" s="78"/>
    </row>
    <row r="111" spans="1:29" x14ac:dyDescent="0.25">
      <c r="A111" s="28"/>
      <c r="B111" s="28"/>
      <c r="C111" s="77"/>
      <c r="D111" s="28"/>
      <c r="E111" s="28"/>
      <c r="F111" s="78"/>
      <c r="G111" s="78"/>
      <c r="H111" s="78"/>
      <c r="I111" s="78"/>
      <c r="J111" s="78"/>
      <c r="K111" s="78"/>
      <c r="L111" s="78"/>
      <c r="M111" s="78"/>
      <c r="N111" s="78"/>
      <c r="O111" s="78"/>
      <c r="P111" s="78"/>
      <c r="Q111" s="78"/>
      <c r="R111" s="78"/>
      <c r="S111" s="78"/>
      <c r="T111" s="78"/>
      <c r="U111" s="78"/>
    </row>
    <row r="112" spans="1:29" x14ac:dyDescent="0.25">
      <c r="A112" s="28"/>
      <c r="B112" s="28"/>
      <c r="C112" s="77"/>
      <c r="D112" s="28"/>
      <c r="E112" s="28"/>
      <c r="F112" s="78"/>
      <c r="G112" s="78"/>
      <c r="H112" s="78"/>
      <c r="I112" s="78"/>
      <c r="J112" s="78"/>
      <c r="K112" s="78"/>
      <c r="L112" s="78"/>
      <c r="M112" s="78"/>
      <c r="N112" s="78"/>
      <c r="O112" s="78"/>
      <c r="P112" s="78"/>
      <c r="Q112" s="78"/>
      <c r="R112" s="78"/>
      <c r="S112" s="78"/>
      <c r="T112" s="78"/>
      <c r="U112" s="78"/>
    </row>
    <row r="113" spans="1:21" x14ac:dyDescent="0.25">
      <c r="A113" s="28"/>
      <c r="B113" s="28"/>
      <c r="C113" s="77"/>
      <c r="D113" s="28"/>
      <c r="E113" s="28"/>
      <c r="F113" s="78"/>
      <c r="G113" s="78"/>
      <c r="H113" s="78"/>
      <c r="I113" s="78"/>
      <c r="J113" s="78"/>
      <c r="K113" s="78"/>
      <c r="L113" s="78"/>
      <c r="M113" s="78"/>
      <c r="N113" s="78"/>
      <c r="O113" s="78"/>
      <c r="P113" s="78"/>
      <c r="Q113" s="78"/>
      <c r="R113" s="78"/>
      <c r="S113" s="78"/>
      <c r="T113" s="78"/>
      <c r="U113" s="78"/>
    </row>
    <row r="114" spans="1:21" x14ac:dyDescent="0.25">
      <c r="A114" s="28"/>
      <c r="B114" s="28"/>
      <c r="C114" s="77"/>
      <c r="D114" s="28"/>
      <c r="E114" s="28"/>
      <c r="F114" s="78"/>
      <c r="G114" s="78"/>
      <c r="H114" s="78"/>
      <c r="I114" s="78"/>
      <c r="J114" s="78"/>
      <c r="K114" s="78"/>
      <c r="L114" s="78"/>
      <c r="M114" s="78"/>
      <c r="N114" s="78"/>
      <c r="O114" s="78"/>
      <c r="P114" s="78"/>
      <c r="Q114" s="78"/>
      <c r="R114" s="78"/>
      <c r="S114" s="78"/>
      <c r="T114" s="78"/>
      <c r="U114" s="78"/>
    </row>
    <row r="115" spans="1:21" x14ac:dyDescent="0.25">
      <c r="A115" s="28"/>
      <c r="B115" s="28"/>
      <c r="C115" s="77"/>
      <c r="D115" s="28"/>
      <c r="E115" s="28"/>
      <c r="F115" s="78"/>
      <c r="G115" s="78"/>
      <c r="H115" s="78"/>
      <c r="I115" s="78"/>
      <c r="J115" s="78"/>
      <c r="K115" s="78"/>
      <c r="L115" s="78"/>
      <c r="M115" s="78"/>
      <c r="N115" s="78"/>
      <c r="O115" s="78"/>
      <c r="P115" s="78"/>
      <c r="Q115" s="78"/>
      <c r="R115" s="78"/>
      <c r="S115" s="78"/>
      <c r="T115" s="78"/>
      <c r="U115" s="78"/>
    </row>
    <row r="116" spans="1:21" x14ac:dyDescent="0.25">
      <c r="A116" s="28"/>
      <c r="B116" s="28"/>
      <c r="C116" s="77"/>
      <c r="D116" s="28"/>
      <c r="E116" s="28"/>
      <c r="F116" s="78"/>
      <c r="G116" s="78"/>
      <c r="H116" s="78"/>
      <c r="I116" s="78"/>
      <c r="J116" s="78"/>
      <c r="K116" s="78"/>
      <c r="L116" s="78"/>
      <c r="M116" s="78"/>
      <c r="N116" s="78"/>
      <c r="O116" s="78"/>
      <c r="P116" s="78"/>
      <c r="Q116" s="78"/>
      <c r="R116" s="78"/>
      <c r="S116" s="78"/>
      <c r="T116" s="78"/>
      <c r="U116" s="78"/>
    </row>
    <row r="117" spans="1:21" x14ac:dyDescent="0.25">
      <c r="A117" s="28"/>
      <c r="B117" s="28"/>
      <c r="C117" s="77"/>
      <c r="D117" s="28"/>
      <c r="E117" s="28"/>
      <c r="F117" s="78"/>
      <c r="G117" s="78"/>
      <c r="H117" s="78"/>
      <c r="I117" s="78"/>
      <c r="J117" s="78"/>
      <c r="K117" s="78"/>
      <c r="L117" s="78"/>
      <c r="M117" s="78"/>
      <c r="N117" s="78"/>
      <c r="O117" s="78"/>
      <c r="P117" s="78"/>
      <c r="Q117" s="78"/>
      <c r="R117" s="78"/>
      <c r="S117" s="78"/>
      <c r="T117" s="78"/>
      <c r="U117" s="78"/>
    </row>
    <row r="118" spans="1:21" x14ac:dyDescent="0.25">
      <c r="A118" s="28"/>
      <c r="B118" s="28"/>
      <c r="C118" s="77"/>
      <c r="D118" s="28"/>
      <c r="E118" s="28"/>
      <c r="F118" s="78"/>
      <c r="G118" s="78"/>
      <c r="H118" s="78"/>
      <c r="I118" s="78"/>
      <c r="J118" s="78"/>
      <c r="K118" s="78"/>
      <c r="L118" s="78"/>
      <c r="M118" s="78"/>
      <c r="N118" s="78"/>
      <c r="O118" s="78"/>
      <c r="P118" s="78"/>
      <c r="Q118" s="78"/>
      <c r="R118" s="78"/>
      <c r="S118" s="78"/>
      <c r="T118" s="78"/>
      <c r="U118" s="78"/>
    </row>
    <row r="119" spans="1:21" x14ac:dyDescent="0.25">
      <c r="A119" s="28"/>
      <c r="B119" s="28"/>
      <c r="C119" s="77"/>
      <c r="D119" s="28"/>
      <c r="E119" s="28"/>
      <c r="F119" s="78"/>
      <c r="G119" s="78"/>
      <c r="H119" s="78"/>
      <c r="I119" s="78"/>
      <c r="J119" s="78"/>
      <c r="K119" s="78"/>
      <c r="L119" s="78"/>
      <c r="M119" s="78"/>
      <c r="N119" s="78"/>
      <c r="O119" s="78"/>
      <c r="P119" s="78"/>
      <c r="Q119" s="78"/>
      <c r="R119" s="78"/>
      <c r="S119" s="78"/>
      <c r="T119" s="78"/>
      <c r="U119" s="78"/>
    </row>
    <row r="120" spans="1:21" x14ac:dyDescent="0.25">
      <c r="A120" s="28"/>
      <c r="B120" s="28"/>
      <c r="C120" s="77"/>
      <c r="D120" s="28"/>
      <c r="E120" s="28"/>
      <c r="F120" s="78"/>
      <c r="G120" s="78"/>
      <c r="H120" s="78"/>
      <c r="I120" s="78"/>
      <c r="J120" s="78"/>
      <c r="K120" s="78"/>
      <c r="L120" s="78"/>
      <c r="M120" s="78"/>
      <c r="N120" s="78"/>
      <c r="O120" s="78"/>
      <c r="P120" s="78"/>
      <c r="Q120" s="78"/>
      <c r="R120" s="78"/>
      <c r="S120" s="78"/>
      <c r="T120" s="78"/>
      <c r="U120" s="78"/>
    </row>
    <row r="121" spans="1:21" x14ac:dyDescent="0.25">
      <c r="A121" s="28"/>
      <c r="B121" s="28"/>
      <c r="C121" s="77"/>
      <c r="D121" s="28"/>
      <c r="E121" s="28"/>
      <c r="F121" s="78"/>
      <c r="G121" s="78"/>
      <c r="H121" s="78"/>
      <c r="I121" s="78"/>
      <c r="J121" s="78"/>
      <c r="K121" s="78"/>
      <c r="L121" s="78"/>
      <c r="M121" s="78"/>
      <c r="N121" s="78"/>
      <c r="O121" s="78"/>
      <c r="P121" s="78"/>
      <c r="Q121" s="78"/>
      <c r="R121" s="78"/>
      <c r="S121" s="78"/>
      <c r="T121" s="78"/>
      <c r="U121" s="78"/>
    </row>
  </sheetData>
  <autoFilter ref="A50:U101"/>
  <mergeCells count="42">
    <mergeCell ref="U87:U88"/>
    <mergeCell ref="A106:C106"/>
    <mergeCell ref="D106:E106"/>
    <mergeCell ref="A107:C107"/>
    <mergeCell ref="D107:E107"/>
    <mergeCell ref="J87:J88"/>
    <mergeCell ref="K87:K88"/>
    <mergeCell ref="L87:L88"/>
    <mergeCell ref="M87:M88"/>
    <mergeCell ref="N87:N88"/>
    <mergeCell ref="T87:T88"/>
    <mergeCell ref="F87:F88"/>
    <mergeCell ref="G87:G88"/>
    <mergeCell ref="H87:H88"/>
    <mergeCell ref="I87:I88"/>
    <mergeCell ref="A109:C109"/>
    <mergeCell ref="D109:E109"/>
    <mergeCell ref="A108:C108"/>
    <mergeCell ref="D108:E108"/>
    <mergeCell ref="A87:A88"/>
    <mergeCell ref="B87:B88"/>
    <mergeCell ref="C87:C88"/>
    <mergeCell ref="D87:D88"/>
    <mergeCell ref="E87:E88"/>
    <mergeCell ref="A6:B6"/>
    <mergeCell ref="C6:R6"/>
    <mergeCell ref="T7:U7"/>
    <mergeCell ref="V7:AC7"/>
    <mergeCell ref="A8:C9"/>
    <mergeCell ref="D8:N9"/>
    <mergeCell ref="O8:U9"/>
    <mergeCell ref="V8:X9"/>
    <mergeCell ref="Y8:Y9"/>
    <mergeCell ref="Z8:Z9"/>
    <mergeCell ref="AA8:AC9"/>
    <mergeCell ref="A5:B5"/>
    <mergeCell ref="C5:R5"/>
    <mergeCell ref="A1:C2"/>
    <mergeCell ref="D1:T1"/>
    <mergeCell ref="D2:U3"/>
    <mergeCell ref="A4:B4"/>
    <mergeCell ref="C4:R4"/>
  </mergeCells>
  <conditionalFormatting sqref="M63:M67 M11:M49">
    <cfRule type="containsText" dxfId="255" priority="17" operator="containsText" text="EXTREMO">
      <formula>NOT(ISERROR(SEARCH("EXTREMO",M11)))</formula>
    </cfRule>
    <cfRule type="containsText" dxfId="254" priority="18" operator="containsText" text="ALTO">
      <formula>NOT(ISERROR(SEARCH("ALTO",M11)))</formula>
    </cfRule>
    <cfRule type="containsText" dxfId="253" priority="19" operator="containsText" text="MODERADO">
      <formula>NOT(ISERROR(SEARCH("MODERADO",M11)))</formula>
    </cfRule>
    <cfRule type="containsText" dxfId="252" priority="20" operator="containsText" text="BAJO">
      <formula>NOT(ISERROR(SEARCH("BAJO",M11)))</formula>
    </cfRule>
  </conditionalFormatting>
  <conditionalFormatting sqref="M50:M58">
    <cfRule type="containsText" dxfId="251" priority="13" operator="containsText" text="EXTREMO">
      <formula>NOT(ISERROR(SEARCH("EXTREMO",M50)))</formula>
    </cfRule>
    <cfRule type="containsText" dxfId="250" priority="14" operator="containsText" text="ALTO">
      <formula>NOT(ISERROR(SEARCH("ALTO",M50)))</formula>
    </cfRule>
    <cfRule type="containsText" dxfId="249" priority="15" operator="containsText" text="MODERADO">
      <formula>NOT(ISERROR(SEARCH("MODERADO",M50)))</formula>
    </cfRule>
    <cfRule type="containsText" dxfId="248" priority="16" operator="containsText" text="BAJO">
      <formula>NOT(ISERROR(SEARCH("BAJO",M50)))</formula>
    </cfRule>
  </conditionalFormatting>
  <conditionalFormatting sqref="M59:M62">
    <cfRule type="containsText" dxfId="247" priority="9" operator="containsText" text="EXTREMO">
      <formula>NOT(ISERROR(SEARCH("EXTREMO",M59)))</formula>
    </cfRule>
    <cfRule type="containsText" dxfId="246" priority="10" operator="containsText" text="ALTO">
      <formula>NOT(ISERROR(SEARCH("ALTO",M59)))</formula>
    </cfRule>
    <cfRule type="containsText" dxfId="245" priority="11" operator="containsText" text="MODERADO">
      <formula>NOT(ISERROR(SEARCH("MODERADO",M59)))</formula>
    </cfRule>
    <cfRule type="containsText" dxfId="244" priority="12" operator="containsText" text="BAJO">
      <formula>NOT(ISERROR(SEARCH("BAJO",M59)))</formula>
    </cfRule>
  </conditionalFormatting>
  <conditionalFormatting sqref="M68:M87 M101 M89:M99">
    <cfRule type="containsText" dxfId="243" priority="5" operator="containsText" text="EXTREMO">
      <formula>NOT(ISERROR(SEARCH("EXTREMO",M68)))</formula>
    </cfRule>
    <cfRule type="containsText" dxfId="242" priority="6" operator="containsText" text="ALTO">
      <formula>NOT(ISERROR(SEARCH("ALTO",M68)))</formula>
    </cfRule>
    <cfRule type="containsText" dxfId="241" priority="7" operator="containsText" text="MODERADO">
      <formula>NOT(ISERROR(SEARCH("MODERADO",M68)))</formula>
    </cfRule>
    <cfRule type="containsText" dxfId="240" priority="8" operator="containsText" text="BAJO">
      <formula>NOT(ISERROR(SEARCH("BAJO",M68)))</formula>
    </cfRule>
  </conditionalFormatting>
  <conditionalFormatting sqref="M100">
    <cfRule type="containsText" dxfId="239" priority="1" operator="containsText" text="EXTREMO">
      <formula>NOT(ISERROR(SEARCH("EXTREMO",M100)))</formula>
    </cfRule>
    <cfRule type="containsText" dxfId="238" priority="2" operator="containsText" text="ALTO">
      <formula>NOT(ISERROR(SEARCH("ALTO",M100)))</formula>
    </cfRule>
    <cfRule type="containsText" dxfId="237" priority="3" operator="containsText" text="MODERADO">
      <formula>NOT(ISERROR(SEARCH("MODERADO",M100)))</formula>
    </cfRule>
    <cfRule type="containsText" dxfId="236" priority="4" operator="containsText" text="BAJO">
      <formula>NOT(ISERROR(SEARCH("BAJO",M100)))</formula>
    </cfRule>
  </conditionalFormatting>
  <dataValidations count="2">
    <dataValidation type="list" allowBlank="1" showInputMessage="1" showErrorMessage="1" sqref="L11:L49">
      <formula1>Tipologia_Imp</formula1>
    </dataValidation>
    <dataValidation type="list" allowBlank="1" showInputMessage="1" showErrorMessage="1" sqref="K11:K29">
      <formula1>Tipologia_Pro</formula1>
    </dataValidation>
  </dataValidations>
  <pageMargins left="0.7" right="0.7" top="0.75" bottom="0.75" header="0.3" footer="0.3"/>
  <pageSetup orientation="portrait" horizontalDpi="4294967295" verticalDpi="4294967295"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'C:\GESTIÓN DEL RIESGO\TALLER LEVANTAMIENTO RIESGOS 2021\TALLER RIESGOS AMBULATORIOS\[TALLER MATRIZ RIESGOS 2021 DIRECCION DE AMBULATORIOS 16 DE DICIEMBRE DE 2020.xlsx]lista desplegabe '!#REF!</xm:f>
          </x14:formula1>
          <xm:sqref>E80</xm:sqref>
        </x14:dataValidation>
        <x14:dataValidation type="list" allowBlank="1" showInputMessage="1" showErrorMessage="1">
          <x14:formula1>
            <xm:f>'lista desplegabe '!$N$13:$N$26</xm:f>
          </x14:formula1>
          <xm:sqref>E81:E87 E89:E101 E11:E79</xm:sqref>
        </x14:dataValidation>
        <x14:dataValidation type="list" allowBlank="1" showInputMessage="1" showErrorMessage="1">
          <x14:formula1>
            <xm:f>'lista desplegabe '!$G$15:$G$18</xm:f>
          </x14:formula1>
          <xm:sqref>N40:N44 N11:N29 N50:N87 N89:N101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8"/>
  <sheetViews>
    <sheetView workbookViewId="0">
      <selection activeCell="D9" sqref="D9"/>
    </sheetView>
  </sheetViews>
  <sheetFormatPr baseColWidth="10" defaultRowHeight="15" x14ac:dyDescent="0.25"/>
  <cols>
    <col min="1" max="1" width="24.85546875" bestFit="1" customWidth="1"/>
    <col min="2" max="2" width="4.85546875" customWidth="1"/>
  </cols>
  <sheetData>
    <row r="3" spans="1:2" x14ac:dyDescent="0.25">
      <c r="A3" s="136" t="s">
        <v>609</v>
      </c>
      <c r="B3" t="s">
        <v>612</v>
      </c>
    </row>
    <row r="4" spans="1:2" x14ac:dyDescent="0.25">
      <c r="A4" s="137" t="s">
        <v>125</v>
      </c>
      <c r="B4" s="138">
        <v>22</v>
      </c>
    </row>
    <row r="5" spans="1:2" x14ac:dyDescent="0.25">
      <c r="A5" s="137" t="s">
        <v>128</v>
      </c>
      <c r="B5" s="138">
        <v>13</v>
      </c>
    </row>
    <row r="6" spans="1:2" x14ac:dyDescent="0.25">
      <c r="A6" s="137" t="s">
        <v>129</v>
      </c>
      <c r="B6" s="138">
        <v>13</v>
      </c>
    </row>
    <row r="7" spans="1:2" x14ac:dyDescent="0.25">
      <c r="A7" s="137" t="s">
        <v>126</v>
      </c>
      <c r="B7" s="138">
        <v>11</v>
      </c>
    </row>
    <row r="8" spans="1:2" x14ac:dyDescent="0.25">
      <c r="A8" s="137" t="s">
        <v>130</v>
      </c>
      <c r="B8" s="138">
        <v>9</v>
      </c>
    </row>
    <row r="9" spans="1:2" x14ac:dyDescent="0.25">
      <c r="A9" s="137" t="s">
        <v>123</v>
      </c>
      <c r="B9" s="138">
        <v>4</v>
      </c>
    </row>
    <row r="10" spans="1:2" x14ac:dyDescent="0.25">
      <c r="A10" s="137" t="s">
        <v>124</v>
      </c>
      <c r="B10" s="138">
        <v>4</v>
      </c>
    </row>
    <row r="11" spans="1:2" x14ac:dyDescent="0.25">
      <c r="A11" s="137" t="s">
        <v>127</v>
      </c>
      <c r="B11" s="138">
        <v>4</v>
      </c>
    </row>
    <row r="12" spans="1:2" x14ac:dyDescent="0.25">
      <c r="A12" s="137" t="s">
        <v>53</v>
      </c>
      <c r="B12" s="138">
        <v>2</v>
      </c>
    </row>
    <row r="13" spans="1:2" x14ac:dyDescent="0.25">
      <c r="A13" s="137" t="s">
        <v>133</v>
      </c>
      <c r="B13" s="138">
        <v>2</v>
      </c>
    </row>
    <row r="14" spans="1:2" x14ac:dyDescent="0.25">
      <c r="A14" s="137" t="s">
        <v>132</v>
      </c>
      <c r="B14" s="138">
        <v>2</v>
      </c>
    </row>
    <row r="15" spans="1:2" x14ac:dyDescent="0.25">
      <c r="A15" s="137" t="s">
        <v>131</v>
      </c>
      <c r="B15" s="138">
        <v>1</v>
      </c>
    </row>
    <row r="16" spans="1:2" x14ac:dyDescent="0.25">
      <c r="A16" s="137" t="s">
        <v>52</v>
      </c>
      <c r="B16" s="138">
        <v>1</v>
      </c>
    </row>
    <row r="17" spans="1:2" x14ac:dyDescent="0.25">
      <c r="A17" s="137" t="s">
        <v>610</v>
      </c>
      <c r="B17" s="138"/>
    </row>
    <row r="18" spans="1:2" x14ac:dyDescent="0.25">
      <c r="A18" s="137" t="s">
        <v>611</v>
      </c>
      <c r="B18" s="138">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Mapa Riesgos Institucional seg</vt:lpstr>
      <vt:lpstr>Informe de Monitoreo RI</vt:lpstr>
      <vt:lpstr>lista desplegabe </vt:lpstr>
      <vt:lpstr>6-RIESGOSINSTITUCI (3)</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2021-04-30T13:44:53Z</dcterms:modified>
</cp:coreProperties>
</file>