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DMGDI00\Downloads\"/>
    </mc:Choice>
  </mc:AlternateContent>
  <xr:revisionPtr revIDLastSave="0" documentId="8_{B5629EA4-5240-425B-9178-331E7EE50D3F}" xr6:coauthVersionLast="41" xr6:coauthVersionMax="41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ABLAS LISTAS" sheetId="23" state="hidden" r:id="rId1"/>
    <sheet name="Procesos Activos" sheetId="1" r:id="rId2"/>
    <sheet name="Procesos Terminados" sheetId="25" r:id="rId3"/>
    <sheet name="Cumplimiento de sentencias" sheetId="19" r:id="rId4"/>
    <sheet name="AccRepeticion_LlamamientoGarant" sheetId="12" r:id="rId5"/>
    <sheet name="Procesos Conciliados" sheetId="13" r:id="rId6"/>
    <sheet name="Procesos Penales" sheetId="7" r:id="rId7"/>
    <sheet name="Procesos ContratoRealidad" sheetId="8" r:id="rId8"/>
    <sheet name="Procesos de Alto Impacto" sheetId="17" r:id="rId9"/>
    <sheet name=" Tutelas Contra Sentenc Jud" sheetId="21" r:id="rId10"/>
    <sheet name="Políticas de Prevención" sheetId="24" r:id="rId11"/>
  </sheets>
  <definedNames>
    <definedName name="_xlnm._FilterDatabase" localSheetId="4" hidden="1">AccRepeticion_LlamamientoGarant!#REF!</definedName>
    <definedName name="_xlnm._FilterDatabase" localSheetId="3" hidden="1">'Cumplimiento de sentencias'!#REF!</definedName>
    <definedName name="_xlnm._FilterDatabase" localSheetId="1" hidden="1">'Procesos Activos'!$A$11:$A$21</definedName>
    <definedName name="_xlnm._FilterDatabase" localSheetId="5" hidden="1">'Procesos Conciliados'!#REF!</definedName>
    <definedName name="_xlnm._FilterDatabase" localSheetId="2" hidden="1">'Procesos Terminados'!#REF!</definedName>
    <definedName name="DELITOS" localSheetId="2">OFFSET('TABLAS LISTAS'!$I$2,0,0,COUNTA('TABLAS LISTAS'!$I:$I)-1)</definedName>
    <definedName name="DELITOS">OFFSET('TABLAS LISTAS'!$I$2,0,0,COUNTA('TABLAS LISTAS'!$I:$I)-1)</definedName>
    <definedName name="TIPO" localSheetId="2">OFFSET('TABLAS LISTAS'!$E$2,0,0,COUNTA('TABLAS LISTAS'!$E:$E)-1)</definedName>
    <definedName name="TIPO">OFFSET('TABLAS LISTAS'!$E$2,0,0,COUNTA('TABLAS LISTAS'!$E:$E)-1)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9" l="1"/>
  <c r="D11" i="19"/>
  <c r="N15" i="19" l="1"/>
  <c r="I18" i="25"/>
  <c r="K18" i="25"/>
  <c r="M18" i="25"/>
  <c r="M35" i="19"/>
  <c r="M34" i="19"/>
  <c r="M32" i="19"/>
  <c r="M31" i="19"/>
  <c r="I34" i="19"/>
  <c r="I35" i="19"/>
  <c r="I32" i="19"/>
  <c r="I31" i="19"/>
  <c r="F11" i="1"/>
  <c r="F20" i="1" l="1"/>
  <c r="H13" i="1"/>
  <c r="H15" i="1"/>
  <c r="F13" i="1"/>
  <c r="H33" i="1" l="1"/>
  <c r="F33" i="1"/>
  <c r="H19" i="1"/>
  <c r="F19" i="1"/>
  <c r="H17" i="1"/>
  <c r="F17" i="1"/>
  <c r="H18" i="1"/>
  <c r="F18" i="1"/>
  <c r="B5" i="8" l="1"/>
  <c r="E44" i="12"/>
  <c r="D22" i="19"/>
  <c r="D22" i="1"/>
  <c r="C22" i="1"/>
  <c r="A3" i="25"/>
  <c r="M19" i="25"/>
  <c r="M20" i="25"/>
  <c r="K19" i="25"/>
  <c r="J15" i="19"/>
  <c r="L15" i="19"/>
  <c r="H15" i="19"/>
  <c r="M36" i="19"/>
  <c r="I36" i="19"/>
  <c r="F42" i="25"/>
  <c r="E42" i="25"/>
  <c r="F25" i="25"/>
  <c r="D25" i="25"/>
  <c r="H16" i="1"/>
  <c r="F16" i="1"/>
  <c r="F21" i="1"/>
  <c r="F15" i="1"/>
  <c r="H11" i="1"/>
  <c r="M21" i="25"/>
  <c r="I15" i="25"/>
  <c r="M17" i="25"/>
  <c r="K17" i="25"/>
  <c r="I17" i="25"/>
  <c r="H34" i="1"/>
  <c r="H31" i="1"/>
  <c r="F31" i="1"/>
  <c r="F14" i="1"/>
  <c r="H21" i="1"/>
  <c r="L42" i="25"/>
  <c r="J42" i="25"/>
  <c r="H42" i="25"/>
  <c r="G42" i="25"/>
  <c r="M41" i="25"/>
  <c r="K41" i="25"/>
  <c r="I41" i="25"/>
  <c r="M40" i="25"/>
  <c r="K40" i="25"/>
  <c r="I40" i="25"/>
  <c r="M39" i="25"/>
  <c r="K39" i="25"/>
  <c r="I39" i="25"/>
  <c r="M38" i="25"/>
  <c r="K38" i="25"/>
  <c r="I38" i="25"/>
  <c r="M37" i="25"/>
  <c r="K37" i="25"/>
  <c r="I37" i="25"/>
  <c r="M36" i="25"/>
  <c r="K36" i="25"/>
  <c r="I36" i="25"/>
  <c r="M34" i="25"/>
  <c r="K34" i="25"/>
  <c r="I34" i="25"/>
  <c r="M32" i="25"/>
  <c r="K32" i="25"/>
  <c r="I32" i="25"/>
  <c r="M31" i="25"/>
  <c r="K31" i="25"/>
  <c r="I31" i="25"/>
  <c r="M30" i="25"/>
  <c r="K30" i="25"/>
  <c r="I30" i="25"/>
  <c r="L25" i="25"/>
  <c r="J25" i="25"/>
  <c r="H25" i="25"/>
  <c r="C25" i="25"/>
  <c r="M24" i="25"/>
  <c r="K24" i="25"/>
  <c r="I24" i="25"/>
  <c r="M23" i="25"/>
  <c r="K23" i="25"/>
  <c r="I23" i="25"/>
  <c r="M22" i="25"/>
  <c r="K22" i="25"/>
  <c r="I22" i="25"/>
  <c r="K21" i="25"/>
  <c r="I21" i="25"/>
  <c r="I20" i="25"/>
  <c r="I19" i="25"/>
  <c r="M16" i="25"/>
  <c r="K16" i="25"/>
  <c r="I16" i="25"/>
  <c r="M15" i="25"/>
  <c r="K15" i="25"/>
  <c r="M14" i="25"/>
  <c r="K14" i="25"/>
  <c r="I14" i="25"/>
  <c r="M13" i="25"/>
  <c r="K13" i="25"/>
  <c r="I13" i="25"/>
  <c r="D5" i="25"/>
  <c r="B5" i="25"/>
  <c r="K20" i="25"/>
  <c r="N18" i="19"/>
  <c r="L17" i="19"/>
  <c r="J11" i="19"/>
  <c r="H11" i="19"/>
  <c r="H33" i="12"/>
  <c r="G82" i="8"/>
  <c r="G11" i="8"/>
  <c r="H18" i="12"/>
  <c r="H15" i="12"/>
  <c r="H14" i="12"/>
  <c r="H32" i="1"/>
  <c r="F32" i="1"/>
  <c r="E42" i="19"/>
  <c r="M22" i="19"/>
  <c r="N21" i="19"/>
  <c r="N20" i="19"/>
  <c r="N19" i="19"/>
  <c r="N17" i="19"/>
  <c r="N16" i="19"/>
  <c r="N14" i="19"/>
  <c r="N13" i="19"/>
  <c r="N12" i="19"/>
  <c r="N11" i="19"/>
  <c r="K22" i="19"/>
  <c r="L21" i="19"/>
  <c r="L20" i="19"/>
  <c r="L19" i="19"/>
  <c r="L18" i="19"/>
  <c r="L16" i="19"/>
  <c r="L14" i="19"/>
  <c r="L13" i="19"/>
  <c r="L12" i="19"/>
  <c r="L11" i="19"/>
  <c r="E22" i="19"/>
  <c r="F22" i="19"/>
  <c r="E5" i="24"/>
  <c r="B5" i="24"/>
  <c r="A3" i="24"/>
  <c r="E47" i="17"/>
  <c r="E83" i="8"/>
  <c r="G110" i="8"/>
  <c r="G88" i="8"/>
  <c r="F111" i="8"/>
  <c r="E111" i="8"/>
  <c r="F83" i="8"/>
  <c r="E5" i="8"/>
  <c r="A3" i="8"/>
  <c r="H12" i="12"/>
  <c r="D39" i="13"/>
  <c r="H19" i="12"/>
  <c r="H13" i="12"/>
  <c r="H16" i="19"/>
  <c r="I27" i="19"/>
  <c r="G44" i="12"/>
  <c r="F44" i="12"/>
  <c r="H43" i="12"/>
  <c r="H42" i="12"/>
  <c r="H41" i="12"/>
  <c r="H40" i="12"/>
  <c r="H39" i="12"/>
  <c r="H38" i="12"/>
  <c r="H36" i="12"/>
  <c r="H34" i="12"/>
  <c r="H44" i="12" s="1"/>
  <c r="H32" i="12"/>
  <c r="D22" i="13"/>
  <c r="A3" i="12"/>
  <c r="A3" i="13"/>
  <c r="H21" i="12"/>
  <c r="H22" i="12"/>
  <c r="H23" i="12"/>
  <c r="H24" i="12"/>
  <c r="H25" i="12"/>
  <c r="H26" i="12"/>
  <c r="G27" i="12"/>
  <c r="F27" i="12"/>
  <c r="F12" i="1"/>
  <c r="H30" i="1"/>
  <c r="E22" i="1"/>
  <c r="C44" i="12"/>
  <c r="C27" i="12"/>
  <c r="G42" i="19"/>
  <c r="C42" i="19"/>
  <c r="M41" i="19"/>
  <c r="I41" i="19"/>
  <c r="M40" i="19"/>
  <c r="I40" i="19"/>
  <c r="M39" i="19"/>
  <c r="I39" i="19"/>
  <c r="M38" i="19"/>
  <c r="I38" i="19"/>
  <c r="M37" i="19"/>
  <c r="I37" i="19"/>
  <c r="M33" i="19"/>
  <c r="I33" i="19"/>
  <c r="M30" i="19"/>
  <c r="I30" i="19"/>
  <c r="M29" i="19"/>
  <c r="I29" i="19"/>
  <c r="M28" i="19"/>
  <c r="I28" i="19"/>
  <c r="M27" i="19"/>
  <c r="B5" i="12"/>
  <c r="E27" i="12"/>
  <c r="G35" i="1"/>
  <c r="E35" i="1"/>
  <c r="C35" i="1"/>
  <c r="D35" i="1"/>
  <c r="G22" i="1"/>
  <c r="E5" i="12"/>
  <c r="F34" i="1"/>
  <c r="F30" i="1"/>
  <c r="H29" i="1"/>
  <c r="F29" i="1"/>
  <c r="H28" i="1"/>
  <c r="F28" i="1"/>
  <c r="H27" i="1"/>
  <c r="F27" i="1"/>
  <c r="G5" i="21"/>
  <c r="B5" i="21"/>
  <c r="A3" i="21"/>
  <c r="D5" i="19"/>
  <c r="B5" i="19"/>
  <c r="A3" i="19"/>
  <c r="E5" i="17"/>
  <c r="B5" i="17"/>
  <c r="A3" i="17"/>
  <c r="L5" i="7"/>
  <c r="B5" i="7"/>
  <c r="A3" i="7"/>
  <c r="D5" i="13"/>
  <c r="B5" i="13"/>
  <c r="I22" i="19"/>
  <c r="G22" i="19"/>
  <c r="C22" i="19"/>
  <c r="J21" i="19"/>
  <c r="H21" i="19"/>
  <c r="J20" i="19"/>
  <c r="H20" i="19"/>
  <c r="J19" i="19"/>
  <c r="H19" i="19"/>
  <c r="J18" i="19"/>
  <c r="H18" i="19"/>
  <c r="J17" i="19"/>
  <c r="H17" i="19"/>
  <c r="J16" i="19"/>
  <c r="J14" i="19"/>
  <c r="H14" i="19"/>
  <c r="J13" i="19"/>
  <c r="H13" i="19"/>
  <c r="J12" i="19"/>
  <c r="H12" i="19"/>
  <c r="H12" i="1"/>
  <c r="H14" i="1"/>
  <c r="M42" i="19" l="1"/>
  <c r="G111" i="8"/>
  <c r="H27" i="12"/>
  <c r="K25" i="25"/>
  <c r="I42" i="19"/>
  <c r="L22" i="19"/>
  <c r="N22" i="19"/>
  <c r="G83" i="8"/>
  <c r="J22" i="19"/>
  <c r="M25" i="25"/>
  <c r="M42" i="25"/>
  <c r="K42" i="25"/>
  <c r="H22" i="19"/>
  <c r="I42" i="25"/>
  <c r="I25" i="25"/>
  <c r="H35" i="1"/>
  <c r="F35" i="1"/>
  <c r="F22" i="1"/>
  <c r="H22" i="1"/>
  <c r="K42" i="19"/>
</calcChain>
</file>

<file path=xl/sharedStrings.xml><?xml version="1.0" encoding="utf-8"?>
<sst xmlns="http://schemas.openxmlformats.org/spreadsheetml/2006/main" count="773" uniqueCount="465">
  <si>
    <t>INFORME DE GESTIÓN JUDICIAL</t>
  </si>
  <si>
    <t>ACCIÓN DE TUTELA</t>
  </si>
  <si>
    <t>ACCIÓN POPULAR</t>
  </si>
  <si>
    <t>NULIDAD Y RESTABLECIMIENTO</t>
  </si>
  <si>
    <t>REPARACION DIRECTA</t>
  </si>
  <si>
    <t>FAVORABLE</t>
  </si>
  <si>
    <t>DESFAVORABLE</t>
  </si>
  <si>
    <t>PROCESOS CONCILIADOS (JUDICIAL O EXTRAJUDICIALMENTE)</t>
  </si>
  <si>
    <t>PROCESOS ACTIVOS SOBRE CONTRATO REALIDAD</t>
  </si>
  <si>
    <t xml:space="preserve"> </t>
  </si>
  <si>
    <t>ARBITRAL</t>
  </si>
  <si>
    <t>ABREVIADO DE ENTREGA</t>
  </si>
  <si>
    <t>DECLARACION DE BIENES VACANTES MOSTRENCOS</t>
  </si>
  <si>
    <t>ENTREGA DEL TRADENTE AL ADQUIRIENTE</t>
  </si>
  <si>
    <t>IMPUGNACION DE ACTO O DECISION</t>
  </si>
  <si>
    <t>PAGO POR CONSIGNACION</t>
  </si>
  <si>
    <t>POSESORIO</t>
  </si>
  <si>
    <t>RENDICION DE CUENTAS</t>
  </si>
  <si>
    <t>RENDICION PROVOCADA DE CUENTAS O ESPONTANEA</t>
  </si>
  <si>
    <t>RESTITUCION DE INMUEBLE ARRENDADO</t>
  </si>
  <si>
    <t>RESTITUCION DE PREDIOS RURALES</t>
  </si>
  <si>
    <t>SERVIDUMBRE</t>
  </si>
  <si>
    <t>CIVIL EJECUTIVO</t>
  </si>
  <si>
    <t>EJECUTIVO</t>
  </si>
  <si>
    <t>HIPOTECARIO</t>
  </si>
  <si>
    <t>EXPROPIACION</t>
  </si>
  <si>
    <t>MONITORIO</t>
  </si>
  <si>
    <t>ACCION REDHIBITORIA</t>
  </si>
  <si>
    <t>CIVIL CONTRACTUAL</t>
  </si>
  <si>
    <t>DIVISORIO</t>
  </si>
  <si>
    <t>ENRIQUECIMIENTO SIN CAUSA</t>
  </si>
  <si>
    <t>NULIDAD</t>
  </si>
  <si>
    <t>PERTENENCIA</t>
  </si>
  <si>
    <t>RECONOCIMIENTO DE MEJORAS</t>
  </si>
  <si>
    <t>REIVINDICATORIO</t>
  </si>
  <si>
    <t>RESCISION O NULIDAD DE CONTRATO</t>
  </si>
  <si>
    <t>RESOLUCION DE CONTRATO</t>
  </si>
  <si>
    <t>RESPONSABILIDAD CIVIL CONTRACTUAL</t>
  </si>
  <si>
    <t>RESPONSABILIDAD CIVIL EXTRACONTRACTUAL</t>
  </si>
  <si>
    <t>SIMULACION</t>
  </si>
  <si>
    <t>SUCESORIO (LIQUIDATORIO)</t>
  </si>
  <si>
    <t>CONTROVERSIAS SOBRE PROPIEDAD HORIZONTAL</t>
  </si>
  <si>
    <t>LEVANTAMIENTO JUDICIAL DE AFECTACION DE VIVIENDA FAMILIAR</t>
  </si>
  <si>
    <t>REPOSICION, CANCELACION Y REIVINDICACION DE TITULO VALORES</t>
  </si>
  <si>
    <t>RESTITUCION DE BIENES VENDIDOS</t>
  </si>
  <si>
    <t>VERBAL</t>
  </si>
  <si>
    <t>ACCION REVOCATORIA</t>
  </si>
  <si>
    <t>ACUERDO DE REESTRUCTURACION</t>
  </si>
  <si>
    <t>CONCORDATO</t>
  </si>
  <si>
    <t>INSOLVENCIA DE PERSONA NATURAL NO COMERCIANTE</t>
  </si>
  <si>
    <t>LIQUIDACION FORZOSA ADMINISTRATIVA</t>
  </si>
  <si>
    <t>LIQUIDACION JUDICIAL</t>
  </si>
  <si>
    <t>LIQUIDACION OBLIGATORIA</t>
  </si>
  <si>
    <t>LIQUIDACION VOLUNTARIA</t>
  </si>
  <si>
    <t>LIQUIDACIÓN PATRIMONIAL DE PERSONA NATURAL NO COMERCIANTE</t>
  </si>
  <si>
    <t>NEGOCIACIONES PREVIAS DECRETO 1730 DE 2009</t>
  </si>
  <si>
    <t>PROCESO DE REORGANIZACION</t>
  </si>
  <si>
    <t>REORGANIZACION EMPRESARIAL</t>
  </si>
  <si>
    <t>VALIDACION JUDICIAL DE UN ACUERDO EXTRAJUDICIAL DE REOGANIZACION</t>
  </si>
  <si>
    <t>ACCION DE INCONSTITUCIONALIDAD</t>
  </si>
  <si>
    <t>ACCIÓN DE CUMPLIMIENTO</t>
  </si>
  <si>
    <t>ACCIÓN DE GRUPO</t>
  </si>
  <si>
    <t>ACCION DE LESIVIDAD</t>
  </si>
  <si>
    <t>ACCION DE REPETICION</t>
  </si>
  <si>
    <t>ACCION DEFINICION COMPETENCIAS ADMINISTRATIVAS</t>
  </si>
  <si>
    <t>ACCION IN REM VERSO</t>
  </si>
  <si>
    <t>CONTRACTUAL</t>
  </si>
  <si>
    <t>EJECUTIVO ACCION DE REPETICION</t>
  </si>
  <si>
    <t>EJECUTIVO CONTRACTUAL</t>
  </si>
  <si>
    <t>ELECTORAL</t>
  </si>
  <si>
    <t>EXTENSION DE JURISPRUDENCIA</t>
  </si>
  <si>
    <t xml:space="preserve">NULIDAD </t>
  </si>
  <si>
    <t>PROCESO ABREVIADO - VERIFICACIÓN DE CUMPLIMIENTO EXPROPIACIÓN</t>
  </si>
  <si>
    <t>RECURSO DE INSISTENCIA UNICA INSTANCIA</t>
  </si>
  <si>
    <t>RESTRUCTURACION</t>
  </si>
  <si>
    <t>EJECUTIVO LABORAL</t>
  </si>
  <si>
    <t>FUERO SINDICAL</t>
  </si>
  <si>
    <t>LEVANTAMIENTO DE FUERO</t>
  </si>
  <si>
    <t>ORDINARIO LABORAL</t>
  </si>
  <si>
    <t>PROCESO ESPECIAL DE ACOSO LABORAL</t>
  </si>
  <si>
    <t>AMIGABLE COMPOSICION</t>
  </si>
  <si>
    <t>CONCILIACION JUDICIAL</t>
  </si>
  <si>
    <t>CONCILIACIÓN EXTRAJUDICIAL</t>
  </si>
  <si>
    <t>TRANSACCION PARA PRECAVER UN LITIGIO</t>
  </si>
  <si>
    <t>TRIBUNAL DE ARBITRAMENTO</t>
  </si>
  <si>
    <t>PROCESO PENAL</t>
  </si>
  <si>
    <t>PROCESO PENAL LEY 600/2000 (CONTRA)</t>
  </si>
  <si>
    <t>PROCESO PENAL LEY 600/2000 (INICIADO)</t>
  </si>
  <si>
    <t>PROCESO PENAL LEY 906/2004 (CONTRA)</t>
  </si>
  <si>
    <t>PROCESO PENAL LEY 906/2004 (INICIADO)</t>
  </si>
  <si>
    <t>EJECUTIVO DE MAYOR CUANTIA</t>
  </si>
  <si>
    <t>EJECUTIVO MENOR CUANTIA</t>
  </si>
  <si>
    <t>RESTITUCIÓN DE TENENCIA</t>
  </si>
  <si>
    <t>SUMARIOS</t>
  </si>
  <si>
    <t>TIPO DE PROCESO</t>
  </si>
  <si>
    <t>TOTALES</t>
  </si>
  <si>
    <t>OBSERVACIONES</t>
  </si>
  <si>
    <t>ACCIÓN DE REPETICIÓN</t>
  </si>
  <si>
    <t>LLAMAMIENTO EN GARANTÍA</t>
  </si>
  <si>
    <t>VALOR CONDENA</t>
  </si>
  <si>
    <t>ETAPA PROCESAL</t>
  </si>
  <si>
    <t>DEMANDANTE</t>
  </si>
  <si>
    <t xml:space="preserve">VALOR DE LA PRETENSIÓN </t>
  </si>
  <si>
    <t>CUMPLIMIENTO DE SENTENCIAS DESFAVORABLES</t>
  </si>
  <si>
    <t>EN CONTRA</t>
  </si>
  <si>
    <t>ESTADO</t>
  </si>
  <si>
    <t>PROCESO DE ORIGEN</t>
  </si>
  <si>
    <t>SENTIDO DEL FALLO</t>
  </si>
  <si>
    <t>AÑO</t>
  </si>
  <si>
    <t>DIFERENCIA</t>
  </si>
  <si>
    <t>PROCESOS TERMINADOS</t>
  </si>
  <si>
    <t>ACTIVA</t>
  </si>
  <si>
    <t>TERMINADA</t>
  </si>
  <si>
    <t>TUTELAS CONTRA SENTENCIAS JUDICIALES</t>
  </si>
  <si>
    <t>NULIDAD Y RESTABLECIMIENTO DEL DERECHO</t>
  </si>
  <si>
    <t>MECANISMOS ALTERNATIVOS DE SOLUCIÓN DE CONFLICTOS</t>
  </si>
  <si>
    <t>N° PROCESO</t>
  </si>
  <si>
    <t>JUICIO</t>
  </si>
  <si>
    <t>INCIDENTE DE REPARACIÓN</t>
  </si>
  <si>
    <t>VALOR ESTIMADO DEL DAÑO</t>
  </si>
  <si>
    <t>CIVIL ORDINARIO</t>
  </si>
  <si>
    <t>DESLINDE Y AMOJONAMIENTO</t>
  </si>
  <si>
    <t>LIQUIDACION DE PERJUICIOS</t>
  </si>
  <si>
    <t xml:space="preserve">AUTO NO SELECCIONA SENTENCIA PARA REVISION </t>
  </si>
  <si>
    <t>REVISION ACCION DE TUTELA</t>
  </si>
  <si>
    <t>CONFLICTO DE COMPETENCIAS ADMINISTRATIVAS</t>
  </si>
  <si>
    <t>OBJECION ACUERDOS DISTRITALES</t>
  </si>
  <si>
    <t>OBJECIÓN A PROYECTO DE ACUERDO DISTRITAL</t>
  </si>
  <si>
    <t>COBRO COACTIVO</t>
  </si>
  <si>
    <t>IMPUESTOS DISTRITALES</t>
  </si>
  <si>
    <t>ACCESO ABUSIVO A UN SISTEMA INFORMÁTICO</t>
  </si>
  <si>
    <t>APROVECHAMIENTO ILEGAL DE RECURSOS NATURALES</t>
  </si>
  <si>
    <t>CAZA ILEGAL</t>
  </si>
  <si>
    <t>CONSTITUCIÓN PARTE CIVIL</t>
  </si>
  <si>
    <t>CONTAMINA AMBIENTAL EXPLOTAC DE YACIMIENTO MINERO O HIDROCAR</t>
  </si>
  <si>
    <t>CONTAMINACION AMBIENTAL POR RESIDUOS SOLIDOS PELIGROSOS</t>
  </si>
  <si>
    <t>CONTAMINACION DE AGUAS</t>
  </si>
  <si>
    <t>DAÑOS EN LOS RECURSOS NATURALES</t>
  </si>
  <si>
    <t>DENUNCIA</t>
  </si>
  <si>
    <t>DENUNCIA - TRAFICO FABRICACIÓN O PORTE DE ESTUPEFACIENTES</t>
  </si>
  <si>
    <t>DENUNCIA PENAL - ABUSO DE AUTORIDAD</t>
  </si>
  <si>
    <t>DENUNCIA PENAL - ABUSO DE CONFIANZA</t>
  </si>
  <si>
    <t>DENUNCIA PENAL - ABUSO DE FUNCIÓN PÚBLICA.</t>
  </si>
  <si>
    <t>DENUNCIA PENAL - ACTO SEXUAL ABUSIVO CON INCAPAZ DE RESISTIR</t>
  </si>
  <si>
    <t>DENUNCIA PENAL - ACTO SEXUAL VIOLENTO</t>
  </si>
  <si>
    <t>DENUNCIA PENAL - AMENAZAS</t>
  </si>
  <si>
    <t>DENUNCIA PENAL - APROPIACIÓN INDEBIDA DE DINEROS PÚBLICOS</t>
  </si>
  <si>
    <t>DENUNCIA PENAL - APROVECHAMIENTO DE ERROR AJENO</t>
  </si>
  <si>
    <t>DENUNCIA PENAL - ASOCIACIÓN PARA LA COMISIÓN DE UN DELITO</t>
  </si>
  <si>
    <t>DENUNCIA PENAL - CELEBRACIÓN INDEBIDA DE CONTRATOS</t>
  </si>
  <si>
    <t>DENUNCIA PENAL - COHECHO IMPROPIO</t>
  </si>
  <si>
    <t>DENUNCIA PENAL - COHECHO PARA DAR U OFRECER</t>
  </si>
  <si>
    <t>DENUNCIA PENAL - COHECHO PROPIO</t>
  </si>
  <si>
    <t>DENUNCIA PENAL - CONCIERTO PARA DELINQUIR</t>
  </si>
  <si>
    <t>DENUNCIA PENAL - CONCUSIÓN</t>
  </si>
  <si>
    <t>DENUNCIA PENAL - CONTAMINACIÓN AMBIENTAL</t>
  </si>
  <si>
    <t>DENUNCIA PENAL - CONTRABANDO</t>
  </si>
  <si>
    <t>DENUNCIA PENAL - CONTRATO INCUMPLIMIENTO REQUISITOS LEGALES</t>
  </si>
  <si>
    <t>DENUNCIA PENAL - DAÑO</t>
  </si>
  <si>
    <t>DENUNCIA PENAL - DAÑO EN BIEN AJENO</t>
  </si>
  <si>
    <t>DENUNCIA PENAL - DAÑO EN OBRAS DE UTILIDAD SOCIAL</t>
  </si>
  <si>
    <t>DENUNCIA PENAL - DEFRAUDACION DE FLUIDOS</t>
  </si>
  <si>
    <t>DENUNCIA PENAL - DESTRUCCIÓN, SUPRESIÓN Y OCULTAMIENTO DOCUM</t>
  </si>
  <si>
    <t>DENUNCIA PENAL - EMISIÓN ILEGAL DE EFECTOS OFICIALES</t>
  </si>
  <si>
    <t>DENUNCIA PENAL - ENRIQUECIMIENTO ILÍCITO</t>
  </si>
  <si>
    <t>DENUNCIA PENAL - ENRIQUECIMIENTO ILÍCITO DE SERVIDOR PÚBLICO</t>
  </si>
  <si>
    <t>DENUNCIA PENAL - ESTAFA</t>
  </si>
  <si>
    <t>DENUNCIA PENAL - FALSA DENUNCIA</t>
  </si>
  <si>
    <t>DENUNCIA PENAL - FALSA DENUNCIA CONTRA PERSONA DETERMINADA</t>
  </si>
  <si>
    <t xml:space="preserve">DENUNCIA PENAL - FALSEDAD </t>
  </si>
  <si>
    <t>DENUNCIA PENAL - FALSEDAD DE DOCUMENTO PRIVADO</t>
  </si>
  <si>
    <t xml:space="preserve">DENUNCIA PENAL - FALSEDAD EN DOCUMENTO </t>
  </si>
  <si>
    <t>DENUNCIA PENAL - FALSEDAD EN DOCUMENTO PÚBLICO</t>
  </si>
  <si>
    <t>DENUNCIA PENAL - FALSEDAD IDEOLÓGICA EN DOCUMENTO PÚBLICO</t>
  </si>
  <si>
    <t>DENUNCIA PENAL - FALSEDAD MARCARIA</t>
  </si>
  <si>
    <t>DENUNCIA PENAL - FALSEDAD PARA OBTENER PRUEBA DE UN HECHO</t>
  </si>
  <si>
    <t>DENUNCIA PENAL - FALSEDAD PERSONAL</t>
  </si>
  <si>
    <t>DENUNCIA PENAL - FALSIFICACIÓN</t>
  </si>
  <si>
    <t>DENUNCIA PENAL - FALSIFICACIÓN DE EFECTO OFICIAL TIMBRADO</t>
  </si>
  <si>
    <t>DENUNCIA PENAL - FALSIFICACIÓN EFECTO OFICIAL O SELLO FALSO</t>
  </si>
  <si>
    <t>DENUNCIA PENAL - FALSO TESTIMONIO</t>
  </si>
  <si>
    <t>DENUNCIA PENAL - FAVORECIMIENTO</t>
  </si>
  <si>
    <t>DENUNCIA PENAL - FAVORECIMIENTO DE CONTRABANDO</t>
  </si>
  <si>
    <t>DENUNCIA PENAL - FAVORECIMIENTO POR SERVIDOR PÚBLICO</t>
  </si>
  <si>
    <t>DENUNCIA PENAL - FRAUDE A RESOLUCIÓN ADMINISTRATIVA</t>
  </si>
  <si>
    <t>DENUNCIA PENAL - FRAUDE A RESOLUCIÓN JUDICIAL</t>
  </si>
  <si>
    <t>DENUNCIA PENAL - FRAUDE PROCESAL</t>
  </si>
  <si>
    <t>DENUNCIA PENAL - HOMICIDIO</t>
  </si>
  <si>
    <t>DENUNCIA PENAL - HOMICIDIO CULPOSO</t>
  </si>
  <si>
    <t>DENUNCIA PENAL - HURTO</t>
  </si>
  <si>
    <t>DENUNCIA PENAL - HURTO AGRAVADO</t>
  </si>
  <si>
    <t>DENUNCIA PENAL - HURTO CALIFICADO</t>
  </si>
  <si>
    <t>DENUNCIA PENAL - ILÍCITA EXPLOTACIÓN COMERCIAL</t>
  </si>
  <si>
    <t>DENUNCIA PENAL - INCENDIO</t>
  </si>
  <si>
    <t>DENUNCIA PENAL - INCITACIÓN A LA COMISIÓN DE DELITOS MILITAR</t>
  </si>
  <si>
    <t>DENUNCIA PENAL - LAVADO DE ACTIVOS</t>
  </si>
  <si>
    <t>DENUNCIA PENAL - LESIONES</t>
  </si>
  <si>
    <t>DENUNCIA PENAL - OBTENCIÓN DE DOCUMENTO PÚBLICO FALSO</t>
  </si>
  <si>
    <t>DENUNCIA PENAL - PECULADO CULPOSO</t>
  </si>
  <si>
    <t>DENUNCIA PENAL - PECULADO POR APLICACIÓN OFICIAL DIFERENTE</t>
  </si>
  <si>
    <t>DENUNCIA PENAL - PECULADO POR APROPIACIÓN</t>
  </si>
  <si>
    <t>DENUNCIA PENAL - PECULADO POR USO</t>
  </si>
  <si>
    <t>DENUNCIA PENAL - PERTURBACIÓN DE ACTOS OFICIALES</t>
  </si>
  <si>
    <t>DENUNCIA PENAL - PREVARICATO POR ACCIÓN</t>
  </si>
  <si>
    <t>DENUNCIA PENAL - PREVARICATO POR OMISIÓN</t>
  </si>
  <si>
    <t>DENUNCIA PENAL - PÁNICO</t>
  </si>
  <si>
    <t>DENUNCIA PENAL - TRÁFICO DE INFLUENCIAS DE SERVIDOR PÚBLICO</t>
  </si>
  <si>
    <t>DENUNCIA PENAL - TRÁFICO DE MONEDA FALSIFICADA</t>
  </si>
  <si>
    <t>DENUNCIA PENAL - URBANIZACIÓN ILEGAL</t>
  </si>
  <si>
    <t>DENUNCIA PENAL - USO DE DOCUMENTO FALSO</t>
  </si>
  <si>
    <t>DENUNCIA PENAL - USO FRAUDULENTO,FALSIFICAR SELLO OFICIAL</t>
  </si>
  <si>
    <t>DENUNCIA PENAL - USO ILEGÍTIMO DE PATENTES</t>
  </si>
  <si>
    <t>DENUNCIA PENAL - USO Y CIRCULACIÓN DE EFECTO OFICIAL ANULADO</t>
  </si>
  <si>
    <t>DENUNCIA PENAL - USURPACIÓN DE AGUAS</t>
  </si>
  <si>
    <t>DENUNCIA PENAL - USURPACIÓN DE FUNCIONES PÚBLICAS</t>
  </si>
  <si>
    <t>DENUNCIA PENAL - USURPACIÓN DE MARCAS Y PATENTES</t>
  </si>
  <si>
    <t>DENUNCIA PENAL - UTILIZACIÓN INDEBIDA DE FONDOS CAPTADOS</t>
  </si>
  <si>
    <t>DENUNCIA PENAL - UTILIZACIÓN INDEBIDA DE INFORMACIÓN OFICIAL</t>
  </si>
  <si>
    <t>DENUNCIA PENAL - VIOLACIÓN A LOS DERECHOS PATRIMONIALES</t>
  </si>
  <si>
    <t>DENUNCIA PENAL - VIOLACIÓN DE MEDIDAS SANITARIAS</t>
  </si>
  <si>
    <t>DENUNCIA PENAL - VIOLACIÓN DE RESERVA INDUSTRIAL O COMERCIAL</t>
  </si>
  <si>
    <t>DENUNCIA PENAL - VIOLACIÓN DERECHOS MORALES DE AUTOR</t>
  </si>
  <si>
    <t>DENUNCIA PENAL - VIOLACIÓN MECANISMOS DE PROTECCIÓN DERECHOS</t>
  </si>
  <si>
    <t>DENUNCIA-INVASIÓN DE TIERRAS O EDIFICIOS</t>
  </si>
  <si>
    <t>DENUNCIA-PRESTACIÓN,ACCESO,USO ILEGAL SERVICIOS TELECOMUNIC</t>
  </si>
  <si>
    <t>EJERCICIO ILÍCITO ACTIVIDAD MONOPÓLICA ARBITRIO RENTISTICO</t>
  </si>
  <si>
    <t>EXPERIMENT ILEGAL CON ESPECIES, AGENTES BIOLOGICOS O BIOQUIM</t>
  </si>
  <si>
    <t>EXPLOTACION ILICITA DE YACIMIENTO MINERO Y OTROS MATERIALES</t>
  </si>
  <si>
    <t>EXTINCIÓN DE DOMINIO</t>
  </si>
  <si>
    <t>HURTO INFORMATICO</t>
  </si>
  <si>
    <t>ILICITA ACTIVIDAD DE PESCA</t>
  </si>
  <si>
    <t>INJURIA Y CALUMNIA</t>
  </si>
  <si>
    <t>INVASION DE AREAS DE ESPECIAL IMPORTANCIA ECOLOGICA</t>
  </si>
  <si>
    <t>MANEJO ILICITO DE ESPECIES EXOTICAS</t>
  </si>
  <si>
    <t>MANEJO Y USO ILICITO DE ORGANISMOS, MICROORGAN Y ELEM GENETI</t>
  </si>
  <si>
    <t>OBSTACULIZACIÓN ILEGÍTIMA DE SISTEMA INFORMÁTICO O RED DE TE</t>
  </si>
  <si>
    <t>OBSTRUCCIÓN EN VÍAS PUBLICAS</t>
  </si>
  <si>
    <t>PAGO - CLÁUSULA PENAL</t>
  </si>
  <si>
    <t>PERTURBACIÓN EN SERVICIO DE TRANSPORTE PÚBLICO</t>
  </si>
  <si>
    <t>SABOTAJE</t>
  </si>
  <si>
    <t>TENTATIVA DE EXTORSION</t>
  </si>
  <si>
    <t>VIOLACION AL REGIMEN LEGAL O CONSTITUCIONAL DE INHABILIDADES</t>
  </si>
  <si>
    <t>VIOLACION DE FRONTERAS EXPLOTACION O APROVECHAR RECUR NATURA</t>
  </si>
  <si>
    <t>VIOLACIÓN DE DATOS PERSONALES</t>
  </si>
  <si>
    <t>DELITO 1</t>
  </si>
  <si>
    <t>DELITO 2</t>
  </si>
  <si>
    <t>DELITO 3</t>
  </si>
  <si>
    <t>DELITO 4</t>
  </si>
  <si>
    <t>DELITO 5</t>
  </si>
  <si>
    <t>PROCESOS ACTIVOS</t>
  </si>
  <si>
    <t>ACCIONES DE REPETICIÓN Y LLAMAMIENTOS EN GARANTÍA</t>
  </si>
  <si>
    <t>TOTAL</t>
  </si>
  <si>
    <t>TEMA DE ALTA IMPORTANCIA</t>
  </si>
  <si>
    <t xml:space="preserve">PROCESOS DE ALTO IMPACTO </t>
  </si>
  <si>
    <t>CANTIDAD DE PROCESOS CON CUMPLIMIENTO EN EL PERÍODO DE REPORTE</t>
  </si>
  <si>
    <t>ACUMULADO DE PROCESOS CON CUMPLIMIENTO</t>
  </si>
  <si>
    <t>ESCRITO DE ACUSACIÓN</t>
  </si>
  <si>
    <t>AUDIENCIA DE ACUSACIÓN</t>
  </si>
  <si>
    <t>AUDIENCIA PREPARATORIA</t>
  </si>
  <si>
    <t>FALLO PRIMERA INSTANCIA</t>
  </si>
  <si>
    <t>FALLO SEGUNDA INSTANCIA</t>
  </si>
  <si>
    <t>FALLO INCIDENTE DE REPARACIÓN</t>
  </si>
  <si>
    <t>CASACION</t>
  </si>
  <si>
    <t>PRIMER SEMESTRE</t>
  </si>
  <si>
    <t>SEGUNDO SEMESTRE</t>
  </si>
  <si>
    <t>INICIADOS</t>
  </si>
  <si>
    <t>CANTIDAD DE PROCESOS</t>
  </si>
  <si>
    <t>VALOR PRETENSIÓN INICIAL</t>
  </si>
  <si>
    <t xml:space="preserve">CANTIDAD DE PROCESOS </t>
  </si>
  <si>
    <t>ACCIONES DE REPETICIÓN</t>
  </si>
  <si>
    <t xml:space="preserve">TIPO DE PROCESO </t>
  </si>
  <si>
    <t xml:space="preserve">FECHA COMITÉ DE CONCILIACIÓN </t>
  </si>
  <si>
    <t>VALOR PAGO CONDENA</t>
  </si>
  <si>
    <t>ID FICHA EN SIPROJWEB</t>
  </si>
  <si>
    <t>SISTEMA DE INFORMACIÓN DE PROCESOS JUDICIALES DE BOGOTÁ D.C.</t>
  </si>
  <si>
    <t>VALOR PAGO CONDENA REGISTRADO EN LA FICHA</t>
  </si>
  <si>
    <t xml:space="preserve">PROCESOS EN CONTRA DEL D.C. </t>
  </si>
  <si>
    <t>DIFERENCIA VALOR PRETENSIÓN</t>
  </si>
  <si>
    <t>DIFERENCIA CANTIDAD</t>
  </si>
  <si>
    <t>ID. DEL PROCESO</t>
  </si>
  <si>
    <t>VALOR PRETENSION INICIAL</t>
  </si>
  <si>
    <t>PROCESOS TERMINADOS SOBRE CONTRATO REALIDAD</t>
  </si>
  <si>
    <t>TERMINACIÓN ANORMAL DEL PROCESO</t>
  </si>
  <si>
    <t>ALLANAMIENTO</t>
  </si>
  <si>
    <t>PREACUERDO</t>
  </si>
  <si>
    <t>PRINCIPIO DE OPORTUNIDAD</t>
  </si>
  <si>
    <t>INDAGACIÓN</t>
  </si>
  <si>
    <t>LEGALIZACIÓN DE CAPTURA</t>
  </si>
  <si>
    <t>FORMULACIÓN DE IMPUTACIÓN</t>
  </si>
  <si>
    <t>SOLICITUD DE MEDIDA DE ASEGURAMIENTO</t>
  </si>
  <si>
    <t>ACEPTACIÓN DE CARGOS EN ACUSACIÓN</t>
  </si>
  <si>
    <t>ACEPTACIÓN DE CARGOS EN PREPARATORIA</t>
  </si>
  <si>
    <t>PROCEDIMIENTO ABREVIADO</t>
  </si>
  <si>
    <t>MATERIAL</t>
  </si>
  <si>
    <t>INMATERIAL</t>
  </si>
  <si>
    <t>CUANTÍA DEL DAÑO MATERIAL</t>
  </si>
  <si>
    <t>SEMESTRE</t>
  </si>
  <si>
    <t>TIPO DE ACCIÓN</t>
  </si>
  <si>
    <t>ETAPA PROCESOS PENALES</t>
  </si>
  <si>
    <t>TERMINACIÓN ANORMAL DEL PROCESO PENAL</t>
  </si>
  <si>
    <t>PROCESOS CON CONCILIACIÓN JUDICIAL</t>
  </si>
  <si>
    <t>PROCESOS CONCILIADOS EXTRAJUDICIALMENTE</t>
  </si>
  <si>
    <t>CANTIDAD DE LLAMAMIENTOS EN GARANTÍA</t>
  </si>
  <si>
    <t>CANTIDAD DE PROCESOS CON CONCILIACIÓN JUDICIAL DEL PERÍODO</t>
  </si>
  <si>
    <t>ACUMULADO DE PROCESOS CON CONCILIACIÓN JUDICIAL</t>
  </si>
  <si>
    <t>CANTIDAD DE ACCIONES DE REPETICIÓN</t>
  </si>
  <si>
    <t>ACUMULADO DE PROCESOS CON CONCILIACIÓN EXTRAJUDICIAL</t>
  </si>
  <si>
    <t>CANTIDAD DE PROCESOS CON CONCILIACIÓN EXTRAJUDICIAL DEL PERÍODO</t>
  </si>
  <si>
    <t>ID DEL PROCESO</t>
  </si>
  <si>
    <t xml:space="preserve">FECHA DE CONCILIACIÓN </t>
  </si>
  <si>
    <t>TIPO PROCESO CONTRATO REALIDAD</t>
  </si>
  <si>
    <t>ESTADO ACCION DE TUTELA</t>
  </si>
  <si>
    <t xml:space="preserve">PROCESOS PENALES  </t>
  </si>
  <si>
    <t>TIPO DE DELITO</t>
  </si>
  <si>
    <t>PROCEDIMIENTO PENAL ABREVIADO</t>
  </si>
  <si>
    <t>X</t>
  </si>
  <si>
    <t>TIPO DE DAÑO</t>
  </si>
  <si>
    <t>PROCESOS CONTRATO REALIDAD</t>
  </si>
  <si>
    <t>No. PROCESO</t>
  </si>
  <si>
    <t>POLÍTICAS DE PREVENCIÓN DEL DAÑO ANTIJURÍDICO</t>
  </si>
  <si>
    <t>ACTOS ADMINISTRATIVOS</t>
  </si>
  <si>
    <t>DESCRIPCIÓN DE LA POLÍTICA</t>
  </si>
  <si>
    <t xml:space="preserve">NÚMERO DE PROCESOS TEMINADOS CON SENTENCIA EJECUTORIADA FAVORABLE </t>
  </si>
  <si>
    <t>PROCESOS TERMINADOS CON SENTENCIA EJECUTORIADA DESFAVORABLE</t>
  </si>
  <si>
    <t>NÚMERO DE PROCESOS CON SENTENCIA EJECUTORIADA DESFAVORABLE</t>
  </si>
  <si>
    <t>TIPO DE SENTENCIA</t>
  </si>
  <si>
    <t>VALOR CONDENA A FAVOR</t>
  </si>
  <si>
    <t>VALOR CONDENA EN CONTRA</t>
  </si>
  <si>
    <t xml:space="preserve">PROCESOS INICIADOS POR EL D.C. </t>
  </si>
  <si>
    <t>PAGOS CUMPLIMIENTO CONDENA</t>
  </si>
  <si>
    <t>PROCESOS TERMINADOS CON SENTENCIA EJECUTORIADA FAVORABLE</t>
  </si>
  <si>
    <t xml:space="preserve">NÚMERO DE PROCESOS CON SENTENCIA EJECUTORIADA FAVORABLE </t>
  </si>
  <si>
    <t xml:space="preserve">NÚMERO DE PROCESOS CON SENTENCIA EJECUTORIADA DESFAVORABLE </t>
  </si>
  <si>
    <t>SISTEMA DE INFORMACIÓN DE PROCESOS JUDICIALES DE BOGOTÁ D.C.
PROCESOS INICIADOS POR BOGOTÁ D.C.</t>
  </si>
  <si>
    <t>PROCESOS CON SENTENCIA EJECUTORIADA DESFAVORABLE CON EROGACIÓN ECONÓMICA</t>
  </si>
  <si>
    <t>PROCESOS CON SENTENCIA EJECUTORIADA DESFAVORABLE CON OBLIGACIÓN DE HACER</t>
  </si>
  <si>
    <t xml:space="preserve">NOMBRE DE LA ENTIDAD </t>
  </si>
  <si>
    <t>FORMATO INSTITUCIONAL MI-FT-25 - V1</t>
  </si>
  <si>
    <t>RESOLUCION 0950 DE 2017</t>
  </si>
  <si>
    <t>FORMATO INSTITUCIONAL DI-DE-FT-07 V2 (VERSIÓN 2 - ACTUALIZACIÓN DICIEMBRE 2021)</t>
  </si>
  <si>
    <t>N/A - POLÍTICA INSTITUCIONAL</t>
  </si>
  <si>
    <t>EN PROCESO DE LIQUIDACIÓN</t>
  </si>
  <si>
    <t>NO TIENE PRETENSÍON ECONOMICA</t>
  </si>
  <si>
    <t>684370</t>
  </si>
  <si>
    <t>678263</t>
  </si>
  <si>
    <t>682902</t>
  </si>
  <si>
    <t>687342</t>
  </si>
  <si>
    <t>677708</t>
  </si>
  <si>
    <t>682634</t>
  </si>
  <si>
    <t>682361</t>
  </si>
  <si>
    <t>681755</t>
  </si>
  <si>
    <t>681758</t>
  </si>
  <si>
    <t>677360</t>
  </si>
  <si>
    <t>679853</t>
  </si>
  <si>
    <t>677357</t>
  </si>
  <si>
    <t>685399</t>
  </si>
  <si>
    <t>685568</t>
  </si>
  <si>
    <t>685632</t>
  </si>
  <si>
    <t>677818</t>
  </si>
  <si>
    <t>685717</t>
  </si>
  <si>
    <t>679523</t>
  </si>
  <si>
    <t>677706</t>
  </si>
  <si>
    <t>679974</t>
  </si>
  <si>
    <t>676995</t>
  </si>
  <si>
    <t>687331</t>
  </si>
  <si>
    <t>678741</t>
  </si>
  <si>
    <t>680175</t>
  </si>
  <si>
    <t>688093</t>
  </si>
  <si>
    <t>679527</t>
  </si>
  <si>
    <t>677009</t>
  </si>
  <si>
    <t>682631</t>
  </si>
  <si>
    <t>681964</t>
  </si>
  <si>
    <t>680040</t>
  </si>
  <si>
    <t>679267</t>
  </si>
  <si>
    <t>681962</t>
  </si>
  <si>
    <t>688806</t>
  </si>
  <si>
    <t>678725</t>
  </si>
  <si>
    <t>679497</t>
  </si>
  <si>
    <t>679782</t>
  </si>
  <si>
    <t>682721</t>
  </si>
  <si>
    <t>679013</t>
  </si>
  <si>
    <t>684987</t>
  </si>
  <si>
    <t>678602</t>
  </si>
  <si>
    <t>681961</t>
  </si>
  <si>
    <t>679490</t>
  </si>
  <si>
    <t>680050</t>
  </si>
  <si>
    <t>687379</t>
  </si>
  <si>
    <t>681342</t>
  </si>
  <si>
    <t>681966</t>
  </si>
  <si>
    <t>682916</t>
  </si>
  <si>
    <t>684244</t>
  </si>
  <si>
    <t>686857</t>
  </si>
  <si>
    <t>682363</t>
  </si>
  <si>
    <t>686854</t>
  </si>
  <si>
    <t>682647</t>
  </si>
  <si>
    <t>682394</t>
  </si>
  <si>
    <t>682628</t>
  </si>
  <si>
    <t>682972</t>
  </si>
  <si>
    <t>682968</t>
  </si>
  <si>
    <t>684359</t>
  </si>
  <si>
    <t>687146</t>
  </si>
  <si>
    <t>687013</t>
  </si>
  <si>
    <t>683178</t>
  </si>
  <si>
    <t>687447</t>
  </si>
  <si>
    <t>688866</t>
  </si>
  <si>
    <t>685094</t>
  </si>
  <si>
    <t>688869</t>
  </si>
  <si>
    <t>688943</t>
  </si>
  <si>
    <t>688680</t>
  </si>
  <si>
    <t>688574</t>
  </si>
  <si>
    <t>688875</t>
  </si>
  <si>
    <t>687999</t>
  </si>
  <si>
    <t>684711</t>
  </si>
  <si>
    <t>678358</t>
  </si>
  <si>
    <t>467221</t>
  </si>
  <si>
    <t>572629</t>
  </si>
  <si>
    <t>560600</t>
  </si>
  <si>
    <t>558889</t>
  </si>
  <si>
    <t>560289</t>
  </si>
  <si>
    <t>558799</t>
  </si>
  <si>
    <t>571968</t>
  </si>
  <si>
    <t>570936</t>
  </si>
  <si>
    <t>569763</t>
  </si>
  <si>
    <t>564101</t>
  </si>
  <si>
    <t>569888</t>
  </si>
  <si>
    <t>581415</t>
  </si>
  <si>
    <t>569926</t>
  </si>
  <si>
    <t>569936</t>
  </si>
  <si>
    <t>621263</t>
  </si>
  <si>
    <t>569915</t>
  </si>
  <si>
    <t>569672</t>
  </si>
  <si>
    <t>590493</t>
  </si>
  <si>
    <t>582503</t>
  </si>
  <si>
    <t>581181</t>
  </si>
  <si>
    <t>603746</t>
  </si>
  <si>
    <t>600425</t>
  </si>
  <si>
    <t>592763</t>
  </si>
  <si>
    <t>N/A</t>
  </si>
  <si>
    <t>FIORELLA CUPITRA LOAIZA</t>
  </si>
  <si>
    <t>MARIA DOLORES SARMIENTO SANCHEZ</t>
  </si>
  <si>
    <t>YOJAN LEONARDO SANCHEZ CARDONA</t>
  </si>
  <si>
    <t>MARTHA LISSETTE CAMACHO GONZALEZ</t>
  </si>
  <si>
    <t>MARIA HELENA MUÑOZ GUTIERREZ</t>
  </si>
  <si>
    <t>BLANCA INES MELO MORALES</t>
  </si>
  <si>
    <t xml:space="preserve">MARIA ANTONIA ESTUPIÑAN DE SANCHEZ </t>
  </si>
  <si>
    <t>ROGERS CAMILO SILVERA RIVALDO</t>
  </si>
  <si>
    <t xml:space="preserve">Condena en primera instancia en razón a la actividad prestada por la demandante, Auxiliar de enfermería, tema de alto impacto de acuerdo a lo manifestado por la sentencia SU- 025-CE-S2-2021 del 09 de septiembre de 2021, proferida por el Consejo de Estado. </t>
  </si>
  <si>
    <t xml:space="preserve">Condena en primera instancia en razón a la actividad prestada por la demandante, Auxiliar de servicios generales, debido a que en difenentes pronunciamientos tanto de la Corte Suprema de Justicia, como la sala laboral del Tribunal de Cundinamarca, ha establecido que quienes desempeñan actividades de mantenimiento, reparación, y auxiliares de servicios generales, hostentan el cargo de trabajadores oficiales. </t>
  </si>
  <si>
    <t xml:space="preserve">Condena en primera instancia en razón a la actividad prestada por el demandante, Auxiliar de enfermería, tema de alto impacto de acuerdo a lo manifestado por la sentencia SU- 025-CE-S2-2021 del 09 de septiembre de 2021, proferida por el Consejo de Estado. </t>
  </si>
  <si>
    <t xml:space="preserve">Condena en primera instancia en razón a la actividad prestada por la demandante, Auxiliar Administrativo, tema de alto impacto de acuerdo a lo manifestado por la sentencia SU- 025-CE-S2-2021 del 09 de septiembre de 2021, proferida por el Consejo de Estado. </t>
  </si>
  <si>
    <t xml:space="preserve">Condena en primera instancia en razón a la actividad prestada por la demandante, Informadora, tema de alto impacto de acuerdo a lo manifestado por la sentencia SU- 025-CE-S2-2021 del 09 de septiembre de 2021, proferida por el Consejo de Estado. </t>
  </si>
  <si>
    <t xml:space="preserve">Condena en primera instancia, proceso de alto impacto económico por cuanto en primera instancia el juez no acogio, el argumento de la tremporalidad, debido a que la prestación de servicios por parte de la demandante se dio por un año y medio como auxiliar de lavanderia, inclusive hubo condena a costas e instancias en derecho por valor de 6 millones de pesos a cargo de la entidad contra lo cual se interpusieron los recursos pertinente que se consedieron en efecto suspensivo ante la sala Laboral del Tribunal Superior de Bogotá. </t>
  </si>
  <si>
    <t xml:space="preserve">Condena en primera instancia en razón a la actividad prestada por el demandante, Medico, tema de alto impacto de acuerdo a lo manifestado por la sentencia SU- 025-CE-S2-2021 del 09 de septiembre de 2021, proferida por el Consejo de Estado. </t>
  </si>
  <si>
    <t xml:space="preserve">MARÍA DUCELIA RUEDA Y OTROS </t>
  </si>
  <si>
    <t xml:space="preserve">LUZ ADRIANA SANABRIA OSPINA </t>
  </si>
  <si>
    <t xml:space="preserve">BLANCA DIANA CUERVO </t>
  </si>
  <si>
    <t xml:space="preserve">CLAUDIA ESENIA SILVA GARCÉS </t>
  </si>
  <si>
    <t xml:space="preserve"> ELVER CAMILO JIMÉNEZ BELTRÁN</t>
  </si>
  <si>
    <t>YEIMMY MARCELA GARCÍA SABAD</t>
  </si>
  <si>
    <t>$ 4,372,383</t>
  </si>
  <si>
    <t>$ 31,442,837</t>
  </si>
  <si>
    <t xml:space="preserve"> $18,697,970</t>
  </si>
  <si>
    <t>$ 31,223,468</t>
  </si>
  <si>
    <t>$ 243,634,238</t>
  </si>
  <si>
    <t>se encuentran catalogados de alto impacto económico para la entidad, dadas las posturas jurisprudenciales que sobre el tema de contrato realidad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</si>
</sst>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  <numFmt numFmtId="165" formatCode="&quot;$&quot;#,##0;\-&quot;$&quot;#,##0"/>
    <numFmt numFmtId="166" formatCode="yyyy\-mm\-dd;@"/>
    <numFmt numFmtId="167" formatCode="&quot;$&quot;\ #,##0"/>
    <numFmt numFmtId="168" formatCode="dd/mm/yyyy;@"/>
    <numFmt numFmtId="169" formatCode="d/mm/yyyy;@"/>
    <numFmt numFmtId="170" formatCode="&quot;$&quot;#,##0"/>
    <numFmt numFmtId="171" formatCode="_-&quot;$&quot;\ * #,##0_-;\-&quot;$&quot;\ * #,##0_-;_-&quot;$&quot;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0"/>
      <color rgb="FFC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0625">
        <fgColor theme="8" tint="-0.24994659260841701"/>
        <bgColor theme="8" tint="0.59999389629810485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9" tint="0.79995117038483843"/>
      </patternFill>
    </fill>
    <fill>
      <patternFill patternType="gray0625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gray0625">
        <bgColor theme="9" tint="0.59999389629810485"/>
      </patternFill>
    </fill>
    <fill>
      <patternFill patternType="solid">
        <fgColor theme="9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gray125">
        <fgColor theme="8" tint="-0.24994659260841701"/>
        <bgColor theme="8" tint="0.59999389629810485"/>
      </patternFill>
    </fill>
    <fill>
      <patternFill patternType="gray0625">
        <bgColor theme="8" tint="0.79998168889431442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 style="double">
        <color theme="8" tint="-0.24994659260841701"/>
      </left>
      <right/>
      <top/>
      <bottom/>
      <diagonal/>
    </border>
    <border>
      <left/>
      <right style="double">
        <color theme="8" tint="-0.24994659260841701"/>
      </right>
      <top/>
      <bottom/>
      <diagonal/>
    </border>
    <border>
      <left style="double">
        <color theme="8" tint="-0.24994659260841701"/>
      </left>
      <right/>
      <top/>
      <bottom style="double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/>
      <right style="double">
        <color theme="8" tint="-0.24994659260841701"/>
      </right>
      <top/>
      <bottom style="double">
        <color theme="8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8"/>
      </left>
      <right/>
      <top/>
      <bottom/>
      <diagonal/>
    </border>
    <border>
      <left/>
      <right style="double">
        <color theme="8"/>
      </right>
      <top/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theme="8"/>
      </right>
      <top/>
      <bottom style="double">
        <color theme="8"/>
      </bottom>
      <diagonal/>
    </border>
    <border>
      <left/>
      <right/>
      <top style="medium">
        <color indexed="64"/>
      </top>
      <bottom style="double">
        <color theme="8" tint="-0.2499465926084170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2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00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21" xfId="0" applyBorder="1"/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1" fillId="0" borderId="0" xfId="0" applyFont="1" applyAlignment="1"/>
    <xf numFmtId="0" fontId="2" fillId="0" borderId="0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4" fillId="0" borderId="0" xfId="0" applyFont="1" applyBorder="1" applyAlignment="1"/>
    <xf numFmtId="0" fontId="0" fillId="0" borderId="0" xfId="0" applyProtection="1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8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7" fillId="0" borderId="0" xfId="0" applyFont="1" applyBorder="1" applyProtection="1"/>
    <xf numFmtId="0" fontId="2" fillId="0" borderId="36" xfId="0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3" fillId="0" borderId="0" xfId="0" applyFont="1" applyBorder="1" applyProtection="1"/>
    <xf numFmtId="0" fontId="5" fillId="0" borderId="0" xfId="0" applyFont="1" applyBorder="1" applyProtection="1"/>
    <xf numFmtId="0" fontId="7" fillId="0" borderId="36" xfId="0" applyFont="1" applyBorder="1" applyProtection="1"/>
    <xf numFmtId="0" fontId="7" fillId="0" borderId="36" xfId="0" applyFont="1" applyFill="1" applyBorder="1" applyProtection="1"/>
    <xf numFmtId="0" fontId="7" fillId="0" borderId="38" xfId="0" applyFont="1" applyBorder="1" applyProtection="1"/>
    <xf numFmtId="0" fontId="4" fillId="0" borderId="0" xfId="0" applyFont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7" fillId="0" borderId="21" xfId="0" applyFont="1" applyBorder="1"/>
    <xf numFmtId="0" fontId="5" fillId="0" borderId="20" xfId="0" applyFont="1" applyBorder="1"/>
    <xf numFmtId="0" fontId="7" fillId="0" borderId="20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2" fillId="0" borderId="0" xfId="0" applyFont="1" applyBorder="1"/>
    <xf numFmtId="0" fontId="12" fillId="0" borderId="21" xfId="0" applyFont="1" applyBorder="1"/>
    <xf numFmtId="0" fontId="13" fillId="0" borderId="20" xfId="0" applyFont="1" applyBorder="1"/>
    <xf numFmtId="0" fontId="4" fillId="0" borderId="21" xfId="0" applyFont="1" applyBorder="1"/>
    <xf numFmtId="0" fontId="14" fillId="0" borderId="2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2" fillId="0" borderId="20" xfId="0" applyFont="1" applyBorder="1"/>
    <xf numFmtId="0" fontId="12" fillId="0" borderId="22" xfId="0" applyFont="1" applyBorder="1"/>
    <xf numFmtId="0" fontId="12" fillId="0" borderId="23" xfId="0" applyFont="1" applyBorder="1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15" fillId="0" borderId="0" xfId="0" applyFont="1"/>
    <xf numFmtId="0" fontId="0" fillId="0" borderId="21" xfId="0" applyFill="1" applyBorder="1"/>
    <xf numFmtId="167" fontId="7" fillId="0" borderId="2" xfId="0" applyNumberFormat="1" applyFont="1" applyBorder="1" applyProtection="1">
      <protection locked="0"/>
    </xf>
    <xf numFmtId="0" fontId="5" fillId="5" borderId="29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protection locked="0"/>
    </xf>
    <xf numFmtId="0" fontId="7" fillId="0" borderId="46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5" fillId="5" borderId="30" xfId="0" applyFont="1" applyFill="1" applyBorder="1" applyAlignment="1" applyProtection="1">
      <alignment horizontal="center" vertical="center" wrapText="1"/>
    </xf>
    <xf numFmtId="168" fontId="7" fillId="0" borderId="2" xfId="0" applyNumberFormat="1" applyFont="1" applyBorder="1" applyProtection="1">
      <protection locked="0"/>
    </xf>
    <xf numFmtId="0" fontId="17" fillId="2" borderId="4" xfId="0" applyFont="1" applyFill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protection locked="0"/>
    </xf>
    <xf numFmtId="0" fontId="5" fillId="5" borderId="26" xfId="0" applyFont="1" applyFill="1" applyBorder="1" applyAlignment="1" applyProtection="1">
      <alignment horizontal="center" vertical="center" wrapText="1"/>
    </xf>
    <xf numFmtId="0" fontId="5" fillId="5" borderId="31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0" fillId="0" borderId="20" xfId="0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Protection="1"/>
    <xf numFmtId="0" fontId="18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 wrapText="1"/>
    </xf>
    <xf numFmtId="0" fontId="17" fillId="2" borderId="27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167" fontId="7" fillId="0" borderId="1" xfId="0" applyNumberFormat="1" applyFont="1" applyBorder="1" applyProtection="1">
      <protection locked="0"/>
    </xf>
    <xf numFmtId="0" fontId="17" fillId="5" borderId="4" xfId="0" applyFont="1" applyFill="1" applyBorder="1" applyAlignment="1" applyProtection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167" fontId="7" fillId="0" borderId="43" xfId="0" applyNumberFormat="1" applyFont="1" applyBorder="1" applyProtection="1">
      <protection locked="0"/>
    </xf>
    <xf numFmtId="167" fontId="7" fillId="0" borderId="45" xfId="2" applyNumberFormat="1" applyFont="1" applyBorder="1" applyProtection="1">
      <protection locked="0"/>
    </xf>
    <xf numFmtId="167" fontId="7" fillId="0" borderId="1" xfId="2" applyNumberFormat="1" applyFont="1" applyBorder="1" applyProtection="1">
      <protection locked="0"/>
    </xf>
    <xf numFmtId="167" fontId="7" fillId="0" borderId="45" xfId="0" applyNumberFormat="1" applyFont="1" applyBorder="1" applyProtection="1">
      <protection locked="0"/>
    </xf>
    <xf numFmtId="167" fontId="7" fillId="0" borderId="49" xfId="0" applyNumberFormat="1" applyFont="1" applyBorder="1" applyProtection="1">
      <protection locked="0"/>
    </xf>
    <xf numFmtId="3" fontId="7" fillId="0" borderId="2" xfId="0" applyNumberFormat="1" applyFont="1" applyBorder="1" applyProtection="1">
      <protection locked="0"/>
    </xf>
    <xf numFmtId="3" fontId="7" fillId="0" borderId="45" xfId="0" applyNumberFormat="1" applyFont="1" applyBorder="1" applyProtection="1">
      <protection locked="0"/>
    </xf>
    <xf numFmtId="3" fontId="7" fillId="0" borderId="42" xfId="0" applyNumberFormat="1" applyFont="1" applyBorder="1" applyProtection="1">
      <protection locked="0"/>
    </xf>
    <xf numFmtId="3" fontId="7" fillId="0" borderId="44" xfId="0" applyNumberFormat="1" applyFont="1" applyBorder="1" applyProtection="1">
      <protection locked="0"/>
    </xf>
    <xf numFmtId="3" fontId="7" fillId="0" borderId="47" xfId="0" applyNumberFormat="1" applyFont="1" applyBorder="1" applyProtection="1">
      <protection locked="0"/>
    </xf>
    <xf numFmtId="3" fontId="7" fillId="0" borderId="48" xfId="0" applyNumberFormat="1" applyFont="1" applyBorder="1" applyProtection="1">
      <protection locked="0"/>
    </xf>
    <xf numFmtId="3" fontId="7" fillId="0" borderId="1" xfId="0" applyNumberFormat="1" applyFont="1" applyBorder="1" applyProtection="1">
      <protection locked="0"/>
    </xf>
    <xf numFmtId="3" fontId="7" fillId="0" borderId="54" xfId="0" applyNumberFormat="1" applyFont="1" applyBorder="1" applyProtection="1">
      <protection locked="0"/>
    </xf>
    <xf numFmtId="3" fontId="7" fillId="0" borderId="8" xfId="0" applyNumberFormat="1" applyFont="1" applyBorder="1" applyProtection="1"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7" fillId="0" borderId="63" xfId="0" applyFont="1" applyBorder="1" applyProtection="1"/>
    <xf numFmtId="1" fontId="7" fillId="0" borderId="44" xfId="0" applyNumberFormat="1" applyFont="1" applyBorder="1" applyProtection="1">
      <protection locked="0"/>
    </xf>
    <xf numFmtId="1" fontId="7" fillId="0" borderId="47" xfId="0" applyNumberFormat="1" applyFont="1" applyBorder="1" applyProtection="1">
      <protection locked="0"/>
    </xf>
    <xf numFmtId="1" fontId="7" fillId="0" borderId="48" xfId="0" applyNumberFormat="1" applyFont="1" applyBorder="1" applyProtection="1">
      <protection locked="0"/>
    </xf>
    <xf numFmtId="0" fontId="0" fillId="0" borderId="20" xfId="0" applyFill="1" applyBorder="1" applyProtection="1"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9" fillId="0" borderId="21" xfId="0" applyFont="1" applyBorder="1" applyAlignment="1" applyProtection="1"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Protection="1">
      <protection locked="0"/>
    </xf>
    <xf numFmtId="3" fontId="7" fillId="0" borderId="34" xfId="0" applyNumberFormat="1" applyFont="1" applyBorder="1" applyProtection="1">
      <protection locked="0"/>
    </xf>
    <xf numFmtId="0" fontId="17" fillId="2" borderId="4" xfId="0" applyFont="1" applyFill="1" applyBorder="1" applyAlignment="1">
      <alignment horizontal="center" vertical="center" wrapText="1"/>
    </xf>
    <xf numFmtId="3" fontId="7" fillId="0" borderId="49" xfId="0" applyNumberFormat="1" applyFont="1" applyBorder="1" applyProtection="1">
      <protection locked="0"/>
    </xf>
    <xf numFmtId="0" fontId="7" fillId="0" borderId="60" xfId="0" applyFont="1" applyFill="1" applyBorder="1" applyProtection="1"/>
    <xf numFmtId="0" fontId="17" fillId="0" borderId="0" xfId="0" applyFont="1" applyFill="1" applyBorder="1" applyAlignment="1" applyProtection="1">
      <alignment horizontal="right"/>
    </xf>
    <xf numFmtId="3" fontId="17" fillId="0" borderId="0" xfId="0" applyNumberFormat="1" applyFont="1" applyFill="1" applyBorder="1" applyProtection="1"/>
    <xf numFmtId="167" fontId="17" fillId="0" borderId="0" xfId="0" applyNumberFormat="1" applyFont="1" applyFill="1" applyBorder="1" applyProtection="1"/>
    <xf numFmtId="3" fontId="16" fillId="0" borderId="0" xfId="0" applyNumberFormat="1" applyFont="1" applyFill="1" applyBorder="1" applyProtection="1"/>
    <xf numFmtId="3" fontId="16" fillId="0" borderId="0" xfId="2" applyNumberFormat="1" applyFont="1" applyFill="1" applyBorder="1" applyProtection="1"/>
    <xf numFmtId="167" fontId="16" fillId="0" borderId="0" xfId="0" applyNumberFormat="1" applyFont="1" applyFill="1" applyBorder="1" applyProtection="1"/>
    <xf numFmtId="0" fontId="20" fillId="0" borderId="0" xfId="0" applyFont="1" applyFill="1" applyBorder="1"/>
    <xf numFmtId="0" fontId="17" fillId="0" borderId="0" xfId="0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right"/>
    </xf>
    <xf numFmtId="167" fontId="5" fillId="0" borderId="0" xfId="0" applyNumberFormat="1" applyFont="1" applyFill="1" applyBorder="1" applyProtection="1"/>
    <xf numFmtId="0" fontId="17" fillId="2" borderId="26" xfId="0" applyFont="1" applyFill="1" applyBorder="1" applyAlignment="1" applyProtection="1">
      <alignment horizontal="center" vertical="center" wrapText="1"/>
    </xf>
    <xf numFmtId="0" fontId="7" fillId="0" borderId="67" xfId="0" applyFont="1" applyBorder="1" applyAlignment="1" applyProtection="1">
      <protection locked="0"/>
    </xf>
    <xf numFmtId="1" fontId="7" fillId="0" borderId="1" xfId="0" applyNumberFormat="1" applyFont="1" applyBorder="1" applyProtection="1">
      <protection locked="0"/>
    </xf>
    <xf numFmtId="0" fontId="5" fillId="0" borderId="6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Border="1" applyAlignment="1" applyProtection="1">
      <alignment horizontal="center"/>
    </xf>
    <xf numFmtId="0" fontId="7" fillId="0" borderId="69" xfId="0" applyFont="1" applyBorder="1" applyAlignment="1" applyProtection="1">
      <protection locked="0"/>
    </xf>
    <xf numFmtId="167" fontId="7" fillId="0" borderId="46" xfId="2" applyNumberFormat="1" applyFont="1" applyBorder="1" applyProtection="1">
      <protection locked="0"/>
    </xf>
    <xf numFmtId="167" fontId="7" fillId="0" borderId="50" xfId="2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>
      <alignment horizontal="right"/>
    </xf>
    <xf numFmtId="0" fontId="0" fillId="0" borderId="22" xfId="0" applyBorder="1"/>
    <xf numFmtId="165" fontId="7" fillId="0" borderId="1" xfId="0" applyNumberFormat="1" applyFont="1" applyBorder="1" applyProtection="1">
      <protection locked="0"/>
    </xf>
    <xf numFmtId="167" fontId="5" fillId="0" borderId="0" xfId="0" applyNumberFormat="1" applyFont="1" applyFill="1" applyBorder="1" applyAlignment="1"/>
    <xf numFmtId="170" fontId="5" fillId="0" borderId="0" xfId="0" applyNumberFormat="1" applyFont="1" applyFill="1" applyBorder="1" applyAlignment="1"/>
    <xf numFmtId="167" fontId="7" fillId="0" borderId="44" xfId="0" applyNumberFormat="1" applyFont="1" applyBorder="1" applyProtection="1">
      <protection locked="0"/>
    </xf>
    <xf numFmtId="170" fontId="7" fillId="0" borderId="75" xfId="0" applyNumberFormat="1" applyFont="1" applyBorder="1" applyProtection="1">
      <protection locked="0"/>
    </xf>
    <xf numFmtId="170" fontId="7" fillId="0" borderId="44" xfId="0" applyNumberFormat="1" applyFont="1" applyBorder="1" applyProtection="1">
      <protection locked="0"/>
    </xf>
    <xf numFmtId="170" fontId="7" fillId="0" borderId="48" xfId="0" applyNumberFormat="1" applyFont="1" applyBorder="1" applyProtection="1">
      <protection locked="0"/>
    </xf>
    <xf numFmtId="0" fontId="7" fillId="0" borderId="44" xfId="0" applyFont="1" applyBorder="1" applyProtection="1">
      <protection locked="0"/>
    </xf>
    <xf numFmtId="0" fontId="7" fillId="0" borderId="45" xfId="0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7" fillId="0" borderId="48" xfId="0" applyFont="1" applyBorder="1" applyProtection="1">
      <protection locked="0"/>
    </xf>
    <xf numFmtId="0" fontId="7" fillId="0" borderId="49" xfId="0" applyFont="1" applyBorder="1" applyProtection="1">
      <protection locked="0"/>
    </xf>
    <xf numFmtId="167" fontId="7" fillId="0" borderId="70" xfId="0" applyNumberFormat="1" applyFont="1" applyBorder="1" applyProtection="1">
      <protection locked="0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 applyProtection="1">
      <alignment horizontal="center" vertical="center" wrapText="1"/>
    </xf>
    <xf numFmtId="0" fontId="17" fillId="5" borderId="6" xfId="0" applyFont="1" applyFill="1" applyBorder="1" applyAlignment="1" applyProtection="1">
      <alignment horizontal="center" vertical="center" wrapText="1"/>
    </xf>
    <xf numFmtId="167" fontId="17" fillId="8" borderId="40" xfId="0" applyNumberFormat="1" applyFont="1" applyFill="1" applyBorder="1" applyAlignment="1"/>
    <xf numFmtId="170" fontId="17" fillId="10" borderId="58" xfId="0" applyNumberFormat="1" applyFont="1" applyFill="1" applyBorder="1" applyAlignment="1"/>
    <xf numFmtId="170" fontId="17" fillId="10" borderId="57" xfId="0" applyNumberFormat="1" applyFont="1" applyFill="1" applyBorder="1" applyAlignment="1"/>
    <xf numFmtId="0" fontId="17" fillId="2" borderId="4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67" fontId="17" fillId="10" borderId="58" xfId="0" applyNumberFormat="1" applyFont="1" applyFill="1" applyBorder="1" applyAlignment="1"/>
    <xf numFmtId="170" fontId="17" fillId="10" borderId="57" xfId="0" applyNumberFormat="1" applyFont="1" applyFill="1" applyBorder="1"/>
    <xf numFmtId="170" fontId="7" fillId="0" borderId="76" xfId="0" applyNumberFormat="1" applyFont="1" applyBorder="1" applyProtection="1">
      <protection locked="0"/>
    </xf>
    <xf numFmtId="170" fontId="7" fillId="0" borderId="55" xfId="0" applyNumberFormat="1" applyFont="1" applyBorder="1" applyProtection="1">
      <protection locked="0"/>
    </xf>
    <xf numFmtId="0" fontId="17" fillId="5" borderId="31" xfId="0" applyFont="1" applyFill="1" applyBorder="1" applyAlignment="1" applyProtection="1">
      <alignment horizontal="center" vertical="center" wrapText="1"/>
    </xf>
    <xf numFmtId="0" fontId="17" fillId="5" borderId="7" xfId="0" applyFont="1" applyFill="1" applyBorder="1" applyAlignment="1" applyProtection="1">
      <alignment horizontal="center" vertical="center" wrapText="1"/>
    </xf>
    <xf numFmtId="0" fontId="17" fillId="5" borderId="30" xfId="0" applyFont="1" applyFill="1" applyBorder="1" applyAlignment="1" applyProtection="1">
      <alignment horizontal="center" vertical="center" wrapText="1"/>
    </xf>
    <xf numFmtId="0" fontId="17" fillId="5" borderId="29" xfId="0" applyFont="1" applyFill="1" applyBorder="1" applyAlignment="1" applyProtection="1">
      <alignment horizontal="center" vertical="center" wrapText="1"/>
    </xf>
    <xf numFmtId="0" fontId="8" fillId="8" borderId="40" xfId="0" applyFont="1" applyFill="1" applyBorder="1" applyAlignment="1" applyProtection="1">
      <alignment horizontal="right"/>
    </xf>
    <xf numFmtId="3" fontId="8" fillId="8" borderId="40" xfId="0" applyNumberFormat="1" applyFont="1" applyFill="1" applyBorder="1" applyProtection="1"/>
    <xf numFmtId="167" fontId="8" fillId="8" borderId="40" xfId="0" applyNumberFormat="1" applyFont="1" applyFill="1" applyBorder="1" applyProtection="1"/>
    <xf numFmtId="0" fontId="8" fillId="8" borderId="57" xfId="0" applyFont="1" applyFill="1" applyBorder="1" applyAlignment="1" applyProtection="1">
      <alignment horizontal="right"/>
    </xf>
    <xf numFmtId="0" fontId="8" fillId="8" borderId="27" xfId="0" applyFont="1" applyFill="1" applyBorder="1" applyAlignment="1" applyProtection="1">
      <alignment horizontal="right"/>
    </xf>
    <xf numFmtId="0" fontId="8" fillId="8" borderId="40" xfId="0" applyFont="1" applyFill="1" applyBorder="1" applyAlignment="1">
      <alignment horizontal="right"/>
    </xf>
    <xf numFmtId="0" fontId="8" fillId="8" borderId="40" xfId="0" applyFont="1" applyFill="1" applyBorder="1" applyAlignment="1" applyProtection="1">
      <alignment horizontal="right" wrapText="1"/>
    </xf>
    <xf numFmtId="0" fontId="8" fillId="8" borderId="28" xfId="0" applyFont="1" applyFill="1" applyBorder="1" applyAlignment="1" applyProtection="1"/>
    <xf numFmtId="167" fontId="8" fillId="8" borderId="6" xfId="0" applyNumberFormat="1" applyFont="1" applyFill="1" applyBorder="1" applyProtection="1"/>
    <xf numFmtId="0" fontId="8" fillId="10" borderId="40" xfId="0" applyFont="1" applyFill="1" applyBorder="1" applyProtection="1"/>
    <xf numFmtId="167" fontId="8" fillId="10" borderId="28" xfId="0" applyNumberFormat="1" applyFont="1" applyFill="1" applyBorder="1" applyAlignment="1" applyProtection="1">
      <alignment horizontal="right"/>
    </xf>
    <xf numFmtId="167" fontId="8" fillId="10" borderId="40" xfId="0" applyNumberFormat="1" applyFont="1" applyFill="1" applyBorder="1" applyProtection="1"/>
    <xf numFmtId="3" fontId="8" fillId="0" borderId="40" xfId="0" applyNumberFormat="1" applyFont="1" applyFill="1" applyBorder="1" applyAlignment="1" applyProtection="1">
      <alignment horizontal="center"/>
      <protection locked="0"/>
    </xf>
    <xf numFmtId="1" fontId="7" fillId="0" borderId="45" xfId="0" applyNumberFormat="1" applyFont="1" applyBorder="1" applyProtection="1">
      <protection locked="0"/>
    </xf>
    <xf numFmtId="165" fontId="7" fillId="0" borderId="45" xfId="0" applyNumberFormat="1" applyFont="1" applyBorder="1" applyProtection="1">
      <protection locked="0"/>
    </xf>
    <xf numFmtId="166" fontId="7" fillId="0" borderId="46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" fontId="7" fillId="0" borderId="49" xfId="0" applyNumberFormat="1" applyFont="1" applyBorder="1" applyProtection="1">
      <protection locked="0"/>
    </xf>
    <xf numFmtId="0" fontId="7" fillId="0" borderId="70" xfId="0" applyFont="1" applyBorder="1" applyProtection="1">
      <protection locked="0"/>
    </xf>
    <xf numFmtId="165" fontId="7" fillId="0" borderId="49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0" fontId="0" fillId="0" borderId="46" xfId="0" applyBorder="1" applyProtection="1">
      <protection locked="0"/>
    </xf>
    <xf numFmtId="0" fontId="0" fillId="0" borderId="51" xfId="0" applyBorder="1" applyProtection="1">
      <protection locked="0"/>
    </xf>
    <xf numFmtId="0" fontId="11" fillId="0" borderId="0" xfId="0" applyFont="1" applyBorder="1"/>
    <xf numFmtId="170" fontId="7" fillId="0" borderId="1" xfId="0" applyNumberFormat="1" applyFont="1" applyBorder="1" applyProtection="1">
      <protection locked="0"/>
    </xf>
    <xf numFmtId="0" fontId="14" fillId="0" borderId="21" xfId="0" applyFont="1" applyFill="1" applyBorder="1" applyAlignment="1">
      <alignment horizontal="center"/>
    </xf>
    <xf numFmtId="0" fontId="12" fillId="0" borderId="24" xfId="0" applyFont="1" applyBorder="1"/>
    <xf numFmtId="0" fontId="21" fillId="2" borderId="5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12" fillId="0" borderId="2" xfId="0" applyFont="1" applyBorder="1" applyProtection="1">
      <protection locked="0"/>
    </xf>
    <xf numFmtId="0" fontId="12" fillId="0" borderId="1" xfId="0" applyFont="1" applyBorder="1" applyProtection="1">
      <protection locked="0"/>
    </xf>
    <xf numFmtId="168" fontId="7" fillId="0" borderId="45" xfId="0" applyNumberFormat="1" applyFont="1" applyBorder="1" applyProtection="1">
      <protection locked="0"/>
    </xf>
    <xf numFmtId="41" fontId="7" fillId="0" borderId="72" xfId="0" applyNumberFormat="1" applyFont="1" applyBorder="1" applyProtection="1">
      <protection locked="0"/>
    </xf>
    <xf numFmtId="1" fontId="7" fillId="0" borderId="76" xfId="0" applyNumberFormat="1" applyFont="1" applyBorder="1" applyProtection="1">
      <protection locked="0"/>
    </xf>
    <xf numFmtId="41" fontId="7" fillId="0" borderId="79" xfId="0" applyNumberFormat="1" applyFont="1" applyBorder="1" applyProtection="1">
      <protection locked="0"/>
    </xf>
    <xf numFmtId="1" fontId="7" fillId="0" borderId="55" xfId="0" applyNumberFormat="1" applyFont="1" applyBorder="1" applyProtection="1">
      <protection locked="0"/>
    </xf>
    <xf numFmtId="168" fontId="7" fillId="0" borderId="70" xfId="0" applyNumberFormat="1" applyFont="1" applyBorder="1" applyProtection="1">
      <protection locked="0"/>
    </xf>
    <xf numFmtId="41" fontId="7" fillId="0" borderId="58" xfId="0" applyNumberFormat="1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3" fontId="7" fillId="0" borderId="39" xfId="0" applyNumberFormat="1" applyFont="1" applyBorder="1" applyProtection="1">
      <protection locked="0"/>
    </xf>
    <xf numFmtId="3" fontId="7" fillId="0" borderId="77" xfId="0" applyNumberFormat="1" applyFont="1" applyBorder="1" applyProtection="1">
      <protection locked="0"/>
    </xf>
    <xf numFmtId="0" fontId="17" fillId="2" borderId="28" xfId="0" applyFont="1" applyFill="1" applyBorder="1" applyAlignment="1">
      <alignment horizontal="center" vertical="center" wrapText="1"/>
    </xf>
    <xf numFmtId="169" fontId="7" fillId="0" borderId="46" xfId="0" applyNumberFormat="1" applyFont="1" applyBorder="1" applyProtection="1">
      <protection locked="0"/>
    </xf>
    <xf numFmtId="169" fontId="7" fillId="0" borderId="50" xfId="0" applyNumberFormat="1" applyFont="1" applyBorder="1" applyProtection="1">
      <protection locked="0"/>
    </xf>
    <xf numFmtId="169" fontId="7" fillId="0" borderId="51" xfId="0" applyNumberFormat="1" applyFont="1" applyBorder="1" applyProtection="1">
      <protection locked="0"/>
    </xf>
    <xf numFmtId="0" fontId="8" fillId="8" borderId="28" xfId="0" applyFont="1" applyFill="1" applyBorder="1" applyAlignment="1">
      <alignment horizontal="center"/>
    </xf>
    <xf numFmtId="3" fontId="8" fillId="0" borderId="58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167" fontId="7" fillId="0" borderId="47" xfId="0" applyNumberFormat="1" applyFont="1" applyBorder="1" applyProtection="1">
      <protection locked="0"/>
    </xf>
    <xf numFmtId="167" fontId="7" fillId="0" borderId="48" xfId="0" applyNumberFormat="1" applyFont="1" applyBorder="1" applyProtection="1">
      <protection locked="0"/>
    </xf>
    <xf numFmtId="167" fontId="8" fillId="8" borderId="57" xfId="0" applyNumberFormat="1" applyFont="1" applyFill="1" applyBorder="1"/>
    <xf numFmtId="170" fontId="7" fillId="0" borderId="45" xfId="0" applyNumberFormat="1" applyFont="1" applyBorder="1" applyProtection="1">
      <protection locked="0"/>
    </xf>
    <xf numFmtId="170" fontId="7" fillId="0" borderId="49" xfId="0" applyNumberFormat="1" applyFont="1" applyBorder="1" applyProtection="1">
      <protection locked="0"/>
    </xf>
    <xf numFmtId="0" fontId="7" fillId="0" borderId="73" xfId="0" applyFont="1" applyBorder="1" applyProtection="1">
      <protection locked="0"/>
    </xf>
    <xf numFmtId="0" fontId="7" fillId="0" borderId="75" xfId="0" applyFont="1" applyBorder="1" applyProtection="1">
      <protection locked="0"/>
    </xf>
    <xf numFmtId="167" fontId="7" fillId="0" borderId="54" xfId="0" applyNumberFormat="1" applyFont="1" applyBorder="1" applyProtection="1">
      <protection locked="0"/>
    </xf>
    <xf numFmtId="0" fontId="17" fillId="2" borderId="2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/>
    </xf>
    <xf numFmtId="0" fontId="7" fillId="0" borderId="21" xfId="0" applyFont="1" applyFill="1" applyBorder="1"/>
    <xf numFmtId="167" fontId="7" fillId="0" borderId="77" xfId="0" applyNumberFormat="1" applyFont="1" applyBorder="1" applyProtection="1">
      <protection locked="0"/>
    </xf>
    <xf numFmtId="0" fontId="7" fillId="0" borderId="72" xfId="0" applyFont="1" applyBorder="1" applyProtection="1">
      <protection locked="0"/>
    </xf>
    <xf numFmtId="167" fontId="7" fillId="0" borderId="53" xfId="0" applyNumberFormat="1" applyFont="1" applyBorder="1" applyProtection="1"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1" fontId="7" fillId="0" borderId="42" xfId="0" applyNumberFormat="1" applyFont="1" applyBorder="1" applyProtection="1">
      <protection locked="0"/>
    </xf>
    <xf numFmtId="1" fontId="7" fillId="0" borderId="25" xfId="0" applyNumberFormat="1" applyFont="1" applyBorder="1" applyProtection="1">
      <protection locked="0"/>
    </xf>
    <xf numFmtId="1" fontId="7" fillId="0" borderId="71" xfId="0" applyNumberFormat="1" applyFont="1" applyBorder="1" applyProtection="1">
      <protection locked="0"/>
    </xf>
    <xf numFmtId="168" fontId="7" fillId="0" borderId="1" xfId="0" applyNumberFormat="1" applyFont="1" applyBorder="1" applyProtection="1">
      <protection locked="0"/>
    </xf>
    <xf numFmtId="41" fontId="7" fillId="0" borderId="1" xfId="0" applyNumberFormat="1" applyFont="1" applyBorder="1" applyProtection="1">
      <protection locked="0"/>
    </xf>
    <xf numFmtId="1" fontId="7" fillId="0" borderId="2" xfId="0" applyNumberFormat="1" applyFont="1" applyBorder="1" applyProtection="1">
      <protection locked="0"/>
    </xf>
    <xf numFmtId="41" fontId="7" fillId="0" borderId="2" xfId="0" applyNumberFormat="1" applyFont="1" applyBorder="1" applyProtection="1">
      <protection locked="0"/>
    </xf>
    <xf numFmtId="1" fontId="7" fillId="0" borderId="8" xfId="0" applyNumberFormat="1" applyFont="1" applyBorder="1" applyProtection="1">
      <protection locked="0"/>
    </xf>
    <xf numFmtId="168" fontId="7" fillId="0" borderId="8" xfId="0" applyNumberFormat="1" applyFont="1" applyBorder="1" applyProtection="1">
      <protection locked="0"/>
    </xf>
    <xf numFmtId="41" fontId="7" fillId="0" borderId="8" xfId="0" applyNumberFormat="1" applyFont="1" applyBorder="1" applyProtection="1">
      <protection locked="0"/>
    </xf>
    <xf numFmtId="0" fontId="7" fillId="0" borderId="43" xfId="0" applyFont="1" applyBorder="1" applyProtection="1">
      <protection locked="0"/>
    </xf>
    <xf numFmtId="0" fontId="17" fillId="5" borderId="40" xfId="0" applyFont="1" applyFill="1" applyBorder="1" applyAlignment="1" applyProtection="1">
      <alignment horizontal="center" vertical="center" wrapText="1"/>
    </xf>
    <xf numFmtId="0" fontId="8" fillId="9" borderId="40" xfId="0" applyFont="1" applyFill="1" applyBorder="1" applyAlignment="1" applyProtection="1">
      <alignment horizontal="center" wrapText="1"/>
    </xf>
    <xf numFmtId="0" fontId="12" fillId="0" borderId="66" xfId="0" applyFont="1" applyFill="1" applyBorder="1" applyProtection="1">
      <protection locked="0"/>
    </xf>
    <xf numFmtId="0" fontId="12" fillId="0" borderId="67" xfId="0" applyFont="1" applyFill="1" applyBorder="1" applyProtection="1">
      <protection locked="0"/>
    </xf>
    <xf numFmtId="0" fontId="12" fillId="0" borderId="68" xfId="0" applyFont="1" applyFill="1" applyBorder="1" applyProtection="1">
      <protection locked="0"/>
    </xf>
    <xf numFmtId="0" fontId="8" fillId="9" borderId="66" xfId="0" applyFont="1" applyFill="1" applyBorder="1" applyAlignment="1" applyProtection="1">
      <alignment horizontal="center" wrapText="1"/>
    </xf>
    <xf numFmtId="0" fontId="17" fillId="5" borderId="68" xfId="0" applyFont="1" applyFill="1" applyBorder="1" applyAlignment="1" applyProtection="1">
      <alignment horizontal="center" vertical="center" wrapText="1"/>
    </xf>
    <xf numFmtId="3" fontId="8" fillId="5" borderId="55" xfId="0" applyNumberFormat="1" applyFont="1" applyFill="1" applyBorder="1" applyProtection="1"/>
    <xf numFmtId="3" fontId="8" fillId="5" borderId="41" xfId="2" applyNumberFormat="1" applyFont="1" applyFill="1" applyBorder="1" applyProtection="1"/>
    <xf numFmtId="167" fontId="8" fillId="5" borderId="55" xfId="0" applyNumberFormat="1" applyFont="1" applyFill="1" applyBorder="1" applyProtection="1"/>
    <xf numFmtId="167" fontId="8" fillId="5" borderId="41" xfId="0" applyNumberFormat="1" applyFont="1" applyFill="1" applyBorder="1" applyProtection="1"/>
    <xf numFmtId="3" fontId="8" fillId="5" borderId="4" xfId="0" applyNumberFormat="1" applyFont="1" applyFill="1" applyBorder="1" applyProtection="1"/>
    <xf numFmtId="3" fontId="8" fillId="5" borderId="6" xfId="0" applyNumberFormat="1" applyFont="1" applyFill="1" applyBorder="1" applyProtection="1"/>
    <xf numFmtId="167" fontId="8" fillId="5" borderId="4" xfId="0" applyNumberFormat="1" applyFont="1" applyFill="1" applyBorder="1" applyProtection="1"/>
    <xf numFmtId="167" fontId="8" fillId="5" borderId="6" xfId="0" applyNumberFormat="1" applyFont="1" applyFill="1" applyBorder="1" applyProtection="1"/>
    <xf numFmtId="0" fontId="7" fillId="0" borderId="67" xfId="0" applyFont="1" applyFill="1" applyBorder="1" applyAlignment="1" applyProtection="1">
      <protection locked="0"/>
    </xf>
    <xf numFmtId="3" fontId="7" fillId="0" borderId="85" xfId="0" applyNumberFormat="1" applyFont="1" applyBorder="1" applyProtection="1">
      <protection locked="0"/>
    </xf>
    <xf numFmtId="41" fontId="7" fillId="0" borderId="45" xfId="0" applyNumberFormat="1" applyFont="1" applyBorder="1" applyProtection="1">
      <protection locked="0"/>
    </xf>
    <xf numFmtId="41" fontId="7" fillId="0" borderId="49" xfId="0" applyNumberFormat="1" applyFont="1" applyBorder="1" applyProtection="1">
      <protection locked="0"/>
    </xf>
    <xf numFmtId="0" fontId="8" fillId="8" borderId="40" xfId="0" applyFont="1" applyFill="1" applyBorder="1" applyAlignment="1" applyProtection="1">
      <alignment horizontal="center"/>
    </xf>
    <xf numFmtId="0" fontId="12" fillId="0" borderId="79" xfId="0" applyFont="1" applyFill="1" applyBorder="1" applyProtection="1">
      <protection locked="0"/>
    </xf>
    <xf numFmtId="0" fontId="12" fillId="0" borderId="73" xfId="0" applyFont="1" applyFill="1" applyBorder="1" applyProtection="1">
      <protection locked="0"/>
    </xf>
    <xf numFmtId="0" fontId="12" fillId="0" borderId="75" xfId="0" applyFont="1" applyFill="1" applyBorder="1" applyProtection="1">
      <protection locked="0"/>
    </xf>
    <xf numFmtId="1" fontId="12" fillId="0" borderId="44" xfId="0" applyNumberFormat="1" applyFont="1" applyBorder="1" applyProtection="1">
      <protection locked="0"/>
    </xf>
    <xf numFmtId="0" fontId="12" fillId="0" borderId="45" xfId="0" applyFont="1" applyBorder="1" applyProtection="1">
      <protection locked="0"/>
    </xf>
    <xf numFmtId="0" fontId="12" fillId="0" borderId="46" xfId="0" applyFont="1" applyBorder="1" applyProtection="1">
      <protection locked="0"/>
    </xf>
    <xf numFmtId="1" fontId="12" fillId="0" borderId="47" xfId="0" applyNumberFormat="1" applyFont="1" applyBorder="1" applyProtection="1">
      <protection locked="0"/>
    </xf>
    <xf numFmtId="0" fontId="12" fillId="0" borderId="50" xfId="0" applyFont="1" applyBorder="1" applyProtection="1">
      <protection locked="0"/>
    </xf>
    <xf numFmtId="1" fontId="12" fillId="0" borderId="48" xfId="0" applyNumberFormat="1" applyFont="1" applyBorder="1" applyProtection="1">
      <protection locked="0"/>
    </xf>
    <xf numFmtId="0" fontId="12" fillId="0" borderId="49" xfId="0" applyFont="1" applyBorder="1" applyProtection="1">
      <protection locked="0"/>
    </xf>
    <xf numFmtId="0" fontId="12" fillId="0" borderId="70" xfId="0" applyFont="1" applyBorder="1" applyProtection="1">
      <protection locked="0"/>
    </xf>
    <xf numFmtId="0" fontId="12" fillId="0" borderId="51" xfId="0" applyFont="1" applyBorder="1" applyProtection="1">
      <protection locked="0"/>
    </xf>
    <xf numFmtId="0" fontId="4" fillId="0" borderId="21" xfId="0" applyFont="1" applyFill="1" applyBorder="1" applyAlignment="1">
      <alignment horizontal="center"/>
    </xf>
    <xf numFmtId="167" fontId="7" fillId="0" borderId="1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167" fontId="7" fillId="0" borderId="49" xfId="0" applyNumberFormat="1" applyFont="1" applyBorder="1" applyProtection="1">
      <protection locked="0"/>
    </xf>
    <xf numFmtId="167" fontId="7" fillId="0" borderId="51" xfId="0" applyNumberFormat="1" applyFont="1" applyBorder="1" applyProtection="1">
      <protection locked="0"/>
    </xf>
    <xf numFmtId="167" fontId="7" fillId="0" borderId="45" xfId="0" applyNumberFormat="1" applyFont="1" applyBorder="1" applyProtection="1">
      <protection locked="0"/>
    </xf>
    <xf numFmtId="0" fontId="17" fillId="5" borderId="33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48" xfId="0" applyNumberFormat="1" applyFont="1" applyBorder="1" applyProtection="1">
      <protection locked="0"/>
    </xf>
    <xf numFmtId="0" fontId="0" fillId="0" borderId="20" xfId="0" applyFill="1" applyBorder="1" applyProtection="1"/>
    <xf numFmtId="0" fontId="7" fillId="0" borderId="21" xfId="0" applyFont="1" applyFill="1" applyBorder="1" applyProtection="1"/>
    <xf numFmtId="0" fontId="0" fillId="0" borderId="20" xfId="0" applyBorder="1" applyProtection="1"/>
    <xf numFmtId="0" fontId="0" fillId="0" borderId="22" xfId="0" applyBorder="1" applyProtection="1"/>
    <xf numFmtId="0" fontId="8" fillId="0" borderId="21" xfId="0" applyFont="1" applyFill="1" applyBorder="1" applyAlignment="1" applyProtection="1"/>
    <xf numFmtId="0" fontId="0" fillId="0" borderId="21" xfId="0" applyBorder="1" applyProtection="1"/>
    <xf numFmtId="0" fontId="0" fillId="0" borderId="24" xfId="0" applyBorder="1" applyProtection="1"/>
    <xf numFmtId="0" fontId="0" fillId="0" borderId="64" xfId="0" applyBorder="1" applyProtection="1"/>
    <xf numFmtId="0" fontId="0" fillId="0" borderId="23" xfId="0" applyBorder="1" applyProtection="1"/>
    <xf numFmtId="0" fontId="7" fillId="0" borderId="54" xfId="0" applyFont="1" applyBorder="1" applyProtection="1">
      <protection locked="0"/>
    </xf>
    <xf numFmtId="0" fontId="7" fillId="0" borderId="12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13" xfId="0" applyFont="1" applyBorder="1" applyProtection="1"/>
    <xf numFmtId="0" fontId="4" fillId="0" borderId="0" xfId="0" applyFont="1" applyAlignment="1" applyProtection="1">
      <alignment horizontal="right"/>
    </xf>
    <xf numFmtId="0" fontId="5" fillId="0" borderId="0" xfId="0" applyFont="1" applyProtection="1"/>
    <xf numFmtId="0" fontId="7" fillId="0" borderId="0" xfId="0" applyFont="1" applyProtection="1"/>
    <xf numFmtId="0" fontId="7" fillId="0" borderId="13" xfId="0" applyFont="1" applyBorder="1" applyProtection="1"/>
    <xf numFmtId="0" fontId="8" fillId="0" borderId="0" xfId="0" applyFont="1" applyAlignment="1" applyProtection="1">
      <alignment horizontal="center"/>
    </xf>
    <xf numFmtId="0" fontId="17" fillId="2" borderId="66" xfId="0" applyFont="1" applyFill="1" applyBorder="1" applyAlignment="1" applyProtection="1">
      <alignment horizontal="center" vertical="center" wrapText="1"/>
    </xf>
    <xf numFmtId="0" fontId="17" fillId="5" borderId="46" xfId="0" applyFont="1" applyFill="1" applyBorder="1" applyAlignment="1" applyProtection="1">
      <alignment horizontal="center" vertical="center" wrapText="1"/>
    </xf>
    <xf numFmtId="0" fontId="17" fillId="2" borderId="88" xfId="0" applyFont="1" applyFill="1" applyBorder="1" applyAlignment="1" applyProtection="1">
      <alignment horizontal="center" vertical="center" wrapText="1"/>
    </xf>
    <xf numFmtId="0" fontId="17" fillId="5" borderId="48" xfId="0" applyFont="1" applyFill="1" applyBorder="1" applyAlignment="1" applyProtection="1">
      <alignment horizontal="center" vertical="center" wrapText="1"/>
    </xf>
    <xf numFmtId="0" fontId="17" fillId="5" borderId="49" xfId="0" applyFont="1" applyFill="1" applyBorder="1" applyAlignment="1" applyProtection="1">
      <alignment horizontal="center" vertical="center" wrapText="1"/>
    </xf>
    <xf numFmtId="0" fontId="17" fillId="5" borderId="51" xfId="0" applyFont="1" applyFill="1" applyBorder="1" applyAlignment="1" applyProtection="1">
      <alignment horizontal="center" vertical="center" wrapText="1"/>
    </xf>
    <xf numFmtId="0" fontId="7" fillId="0" borderId="77" xfId="0" applyFont="1" applyBorder="1" applyProtection="1">
      <protection locked="0"/>
    </xf>
    <xf numFmtId="167" fontId="7" fillId="0" borderId="42" xfId="0" applyNumberFormat="1" applyFont="1" applyBorder="1" applyProtection="1">
      <protection locked="0"/>
    </xf>
    <xf numFmtId="167" fontId="7" fillId="0" borderId="25" xfId="0" applyNumberFormat="1" applyFont="1" applyBorder="1" applyProtection="1">
      <protection locked="0"/>
    </xf>
    <xf numFmtId="0" fontId="7" fillId="0" borderId="53" xfId="0" applyFont="1" applyBorder="1" applyProtection="1">
      <protection locked="0"/>
    </xf>
    <xf numFmtId="167" fontId="7" fillId="0" borderId="71" xfId="0" applyNumberFormat="1" applyFont="1" applyBorder="1" applyProtection="1">
      <protection locked="0"/>
    </xf>
    <xf numFmtId="0" fontId="7" fillId="0" borderId="20" xfId="0" applyFont="1" applyBorder="1" applyProtection="1"/>
    <xf numFmtId="0" fontId="8" fillId="8" borderId="4" xfId="0" applyFont="1" applyFill="1" applyBorder="1" applyAlignment="1" applyProtection="1">
      <alignment horizontal="right"/>
    </xf>
    <xf numFmtId="3" fontId="8" fillId="8" borderId="5" xfId="0" applyNumberFormat="1" applyFont="1" applyFill="1" applyBorder="1" applyProtection="1"/>
    <xf numFmtId="3" fontId="8" fillId="8" borderId="33" xfId="0" applyNumberFormat="1" applyFont="1" applyFill="1" applyBorder="1" applyProtection="1"/>
    <xf numFmtId="3" fontId="8" fillId="10" borderId="4" xfId="0" applyNumberFormat="1" applyFont="1" applyFill="1" applyBorder="1" applyProtection="1"/>
    <xf numFmtId="3" fontId="8" fillId="10" borderId="6" xfId="0" applyNumberFormat="1" applyFont="1" applyFill="1" applyBorder="1" applyProtection="1"/>
    <xf numFmtId="0" fontId="20" fillId="0" borderId="0" xfId="0" applyFont="1" applyFill="1" applyBorder="1" applyProtection="1"/>
    <xf numFmtId="0" fontId="7" fillId="0" borderId="21" xfId="0" applyFont="1" applyBorder="1" applyProtection="1"/>
    <xf numFmtId="0" fontId="8" fillId="0" borderId="20" xfId="0" applyFont="1" applyFill="1" applyBorder="1" applyAlignment="1" applyProtection="1">
      <alignment horizontal="center"/>
    </xf>
    <xf numFmtId="0" fontId="0" fillId="0" borderId="35" xfId="0" applyFill="1" applyBorder="1" applyProtection="1"/>
    <xf numFmtId="0" fontId="0" fillId="0" borderId="35" xfId="0" applyBorder="1" applyProtection="1"/>
    <xf numFmtId="0" fontId="4" fillId="0" borderId="36" xfId="0" applyNumberFormat="1" applyFont="1" applyBorder="1" applyProtection="1"/>
    <xf numFmtId="0" fontId="0" fillId="0" borderId="37" xfId="0" applyBorder="1" applyProtection="1"/>
    <xf numFmtId="0" fontId="7" fillId="0" borderId="42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71" xfId="0" applyFont="1" applyBorder="1" applyProtection="1">
      <protection locked="0"/>
    </xf>
    <xf numFmtId="167" fontId="7" fillId="0" borderId="45" xfId="0" applyNumberFormat="1" applyFont="1" applyBorder="1" applyProtection="1">
      <protection locked="0"/>
    </xf>
    <xf numFmtId="167" fontId="7" fillId="0" borderId="46" xfId="0" applyNumberFormat="1" applyFont="1" applyBorder="1" applyProtection="1">
      <protection locked="0"/>
    </xf>
    <xf numFmtId="167" fontId="7" fillId="0" borderId="1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167" fontId="7" fillId="0" borderId="49" xfId="0" applyNumberFormat="1" applyFont="1" applyBorder="1" applyProtection="1">
      <protection locked="0"/>
    </xf>
    <xf numFmtId="167" fontId="7" fillId="0" borderId="51" xfId="0" applyNumberFormat="1" applyFont="1" applyBorder="1" applyProtection="1">
      <protection locked="0"/>
    </xf>
    <xf numFmtId="0" fontId="0" fillId="0" borderId="21" xfId="0" applyBorder="1" applyProtection="1">
      <protection locked="0"/>
    </xf>
    <xf numFmtId="0" fontId="7" fillId="0" borderId="12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0" xfId="0" applyFont="1" applyProtection="1">
      <protection locked="0"/>
    </xf>
    <xf numFmtId="42" fontId="7" fillId="0" borderId="0" xfId="1" applyFont="1" applyProtection="1">
      <protection locked="0"/>
    </xf>
    <xf numFmtId="43" fontId="7" fillId="0" borderId="0" xfId="3" applyFont="1" applyProtection="1">
      <protection locked="0"/>
    </xf>
    <xf numFmtId="3" fontId="8" fillId="8" borderId="55" xfId="0" applyNumberFormat="1" applyFont="1" applyFill="1" applyBorder="1" applyProtection="1"/>
    <xf numFmtId="3" fontId="8" fillId="10" borderId="5" xfId="0" applyNumberFormat="1" applyFont="1" applyFill="1" applyBorder="1" applyProtection="1"/>
    <xf numFmtId="0" fontId="20" fillId="0" borderId="61" xfId="0" applyFont="1" applyBorder="1" applyProtection="1"/>
    <xf numFmtId="0" fontId="17" fillId="2" borderId="7" xfId="0" applyFont="1" applyFill="1" applyBorder="1" applyAlignment="1" applyProtection="1">
      <alignment horizontal="center" vertical="center" wrapText="1"/>
    </xf>
    <xf numFmtId="0" fontId="17" fillId="2" borderId="29" xfId="0" applyFont="1" applyFill="1" applyBorder="1" applyAlignment="1" applyProtection="1">
      <alignment horizontal="center" vertical="center" wrapText="1"/>
    </xf>
    <xf numFmtId="0" fontId="17" fillId="5" borderId="5" xfId="0" applyFont="1" applyFill="1" applyBorder="1" applyAlignment="1" applyProtection="1">
      <alignment horizontal="center" vertical="center" wrapText="1"/>
    </xf>
    <xf numFmtId="167" fontId="8" fillId="8" borderId="70" xfId="0" applyNumberFormat="1" applyFont="1" applyFill="1" applyBorder="1" applyProtection="1"/>
    <xf numFmtId="167" fontId="8" fillId="8" borderId="89" xfId="0" applyNumberFormat="1" applyFont="1" applyFill="1" applyBorder="1" applyProtection="1"/>
    <xf numFmtId="167" fontId="8" fillId="10" borderId="4" xfId="0" applyNumberFormat="1" applyFont="1" applyFill="1" applyBorder="1" applyProtection="1"/>
    <xf numFmtId="167" fontId="8" fillId="10" borderId="5" xfId="0" applyNumberFormat="1" applyFont="1" applyFill="1" applyBorder="1" applyProtection="1"/>
    <xf numFmtId="167" fontId="8" fillId="10" borderId="6" xfId="0" applyNumberFormat="1" applyFont="1" applyFill="1" applyBorder="1" applyProtection="1"/>
    <xf numFmtId="0" fontId="7" fillId="0" borderId="14" xfId="0" applyFont="1" applyBorder="1" applyProtection="1"/>
    <xf numFmtId="0" fontId="7" fillId="0" borderId="15" xfId="0" applyFont="1" applyBorder="1" applyProtection="1"/>
    <xf numFmtId="0" fontId="7" fillId="0" borderId="16" xfId="0" applyFont="1" applyBorder="1" applyProtection="1"/>
    <xf numFmtId="0" fontId="7" fillId="0" borderId="20" xfId="0" applyFont="1" applyBorder="1" applyProtection="1">
      <protection locked="0"/>
    </xf>
    <xf numFmtId="0" fontId="0" fillId="0" borderId="35" xfId="0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2" fillId="0" borderId="21" xfId="0" applyFont="1" applyBorder="1" applyProtection="1">
      <protection locked="0"/>
    </xf>
    <xf numFmtId="0" fontId="1" fillId="0" borderId="0" xfId="0" applyFont="1" applyFill="1" applyProtection="1">
      <protection locked="0"/>
    </xf>
    <xf numFmtId="44" fontId="0" fillId="0" borderId="0" xfId="4" applyFont="1" applyProtection="1">
      <protection locked="0"/>
    </xf>
    <xf numFmtId="0" fontId="0" fillId="0" borderId="0" xfId="0" applyFill="1" applyProtection="1"/>
    <xf numFmtId="0" fontId="0" fillId="0" borderId="0" xfId="0" applyFill="1" applyBorder="1" applyProtection="1"/>
    <xf numFmtId="167" fontId="7" fillId="0" borderId="1" xfId="0" applyNumberFormat="1" applyFont="1" applyBorder="1" applyProtection="1">
      <protection locked="0"/>
    </xf>
    <xf numFmtId="167" fontId="7" fillId="0" borderId="1" xfId="0" applyNumberFormat="1" applyFont="1" applyBorder="1" applyProtection="1">
      <protection locked="0"/>
    </xf>
    <xf numFmtId="167" fontId="7" fillId="0" borderId="1" xfId="0" applyNumberFormat="1" applyFont="1" applyBorder="1" applyProtection="1">
      <protection locked="0"/>
    </xf>
    <xf numFmtId="0" fontId="7" fillId="0" borderId="92" xfId="0" applyFont="1" applyBorder="1" applyProtection="1">
      <protection locked="0"/>
    </xf>
    <xf numFmtId="0" fontId="7" fillId="0" borderId="34" xfId="0" applyFont="1" applyBorder="1" applyProtection="1">
      <protection locked="0"/>
    </xf>
    <xf numFmtId="165" fontId="7" fillId="0" borderId="2" xfId="0" applyNumberFormat="1" applyFont="1" applyBorder="1" applyProtection="1">
      <protection locked="0"/>
    </xf>
    <xf numFmtId="166" fontId="7" fillId="0" borderId="43" xfId="0" applyNumberFormat="1" applyFont="1" applyBorder="1" applyProtection="1">
      <protection locked="0"/>
    </xf>
    <xf numFmtId="167" fontId="7" fillId="0" borderId="1" xfId="0" applyNumberFormat="1" applyFont="1" applyBorder="1" applyProtection="1">
      <protection locked="0"/>
    </xf>
    <xf numFmtId="3" fontId="7" fillId="0" borderId="1" xfId="0" applyNumberFormat="1" applyFont="1" applyFill="1" applyBorder="1" applyProtection="1">
      <protection locked="0"/>
    </xf>
    <xf numFmtId="171" fontId="0" fillId="0" borderId="0" xfId="4" applyNumberFormat="1" applyFont="1" applyProtection="1">
      <protection locked="0"/>
    </xf>
    <xf numFmtId="1" fontId="12" fillId="0" borderId="76" xfId="0" applyNumberFormat="1" applyFont="1" applyBorder="1" applyAlignment="1" applyProtection="1">
      <alignment horizontal="left" wrapText="1"/>
      <protection locked="0"/>
    </xf>
    <xf numFmtId="0" fontId="12" fillId="0" borderId="67" xfId="0" applyFont="1" applyBorder="1" applyAlignment="1" applyProtection="1">
      <alignment horizontal="left"/>
      <protection locked="0"/>
    </xf>
    <xf numFmtId="0" fontId="12" fillId="0" borderId="68" xfId="0" applyFont="1" applyBorder="1" applyAlignment="1" applyProtection="1">
      <alignment horizontal="left"/>
      <protection locked="0"/>
    </xf>
    <xf numFmtId="1" fontId="12" fillId="0" borderId="93" xfId="0" applyNumberFormat="1" applyFont="1" applyFill="1" applyBorder="1" applyAlignment="1" applyProtection="1">
      <alignment horizontal="center"/>
      <protection locked="0"/>
    </xf>
    <xf numFmtId="0" fontId="12" fillId="0" borderId="94" xfId="0" applyFont="1" applyFill="1" applyBorder="1" applyAlignment="1" applyProtection="1">
      <alignment horizontal="center"/>
      <protection locked="0"/>
    </xf>
    <xf numFmtId="14" fontId="0" fillId="0" borderId="95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76" xfId="0" applyFont="1" applyBorder="1" applyProtection="1">
      <protection locked="0"/>
    </xf>
    <xf numFmtId="170" fontId="7" fillId="0" borderId="2" xfId="0" applyNumberFormat="1" applyFont="1" applyBorder="1" applyProtection="1">
      <protection locked="0"/>
    </xf>
    <xf numFmtId="0" fontId="0" fillId="0" borderId="43" xfId="0" applyBorder="1" applyProtection="1">
      <protection locked="0"/>
    </xf>
    <xf numFmtId="170" fontId="0" fillId="0" borderId="100" xfId="0" applyNumberFormat="1" applyFont="1" applyFill="1" applyBorder="1" applyAlignment="1" applyProtection="1">
      <alignment horizontal="center" vertical="center"/>
      <protection locked="0"/>
    </xf>
    <xf numFmtId="167" fontId="7" fillId="0" borderId="102" xfId="0" applyNumberFormat="1" applyFont="1" applyBorder="1" applyProtection="1">
      <protection locked="0"/>
    </xf>
    <xf numFmtId="170" fontId="7" fillId="0" borderId="101" xfId="0" applyNumberFormat="1" applyFont="1" applyBorder="1" applyProtection="1">
      <protection locked="0"/>
    </xf>
    <xf numFmtId="170" fontId="7" fillId="0" borderId="102" xfId="0" applyNumberFormat="1" applyFont="1" applyBorder="1" applyProtection="1">
      <protection locked="0"/>
    </xf>
    <xf numFmtId="0" fontId="0" fillId="0" borderId="103" xfId="0" applyBorder="1" applyProtection="1">
      <protection locked="0"/>
    </xf>
    <xf numFmtId="0" fontId="12" fillId="0" borderId="104" xfId="0" applyFont="1" applyFill="1" applyBorder="1" applyProtection="1">
      <protection locked="0"/>
    </xf>
    <xf numFmtId="0" fontId="22" fillId="14" borderId="1" xfId="0" applyFont="1" applyFill="1" applyBorder="1" applyAlignment="1" applyProtection="1">
      <alignment horizontal="center" vertical="center"/>
      <protection locked="0"/>
    </xf>
    <xf numFmtId="167" fontId="22" fillId="14" borderId="1" xfId="0" applyNumberFormat="1" applyFont="1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left" vertical="center" wrapText="1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24" fillId="0" borderId="58" xfId="0" applyFont="1" applyBorder="1" applyAlignment="1" applyProtection="1">
      <alignment horizontal="center" vertical="center" wrapText="1"/>
      <protection locked="0"/>
    </xf>
    <xf numFmtId="164" fontId="23" fillId="0" borderId="58" xfId="0" applyNumberFormat="1" applyFont="1" applyBorder="1" applyAlignment="1" applyProtection="1">
      <alignment horizontal="center" vertical="center"/>
      <protection locked="0"/>
    </xf>
    <xf numFmtId="0" fontId="23" fillId="0" borderId="58" xfId="0" applyFont="1" applyBorder="1" applyAlignment="1" applyProtection="1">
      <alignment horizontal="center" vertical="center"/>
      <protection locked="0"/>
    </xf>
    <xf numFmtId="167" fontId="7" fillId="0" borderId="1" xfId="0" applyNumberFormat="1" applyFont="1" applyBorder="1" applyProtection="1">
      <protection locked="0"/>
    </xf>
    <xf numFmtId="0" fontId="2" fillId="3" borderId="17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8" fillId="9" borderId="27" xfId="0" applyFont="1" applyFill="1" applyBorder="1" applyAlignment="1" applyProtection="1">
      <alignment horizontal="center"/>
    </xf>
    <xf numFmtId="0" fontId="8" fillId="9" borderId="3" xfId="0" applyFont="1" applyFill="1" applyBorder="1" applyAlignment="1" applyProtection="1">
      <alignment horizontal="center"/>
    </xf>
    <xf numFmtId="0" fontId="8" fillId="9" borderId="28" xfId="0" applyFont="1" applyFill="1" applyBorder="1" applyAlignment="1" applyProtection="1">
      <alignment horizontal="center"/>
    </xf>
    <xf numFmtId="0" fontId="8" fillId="4" borderId="27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/>
    </xf>
    <xf numFmtId="0" fontId="8" fillId="4" borderId="28" xfId="0" applyFont="1" applyFill="1" applyBorder="1" applyAlignment="1" applyProtection="1">
      <alignment horizontal="center"/>
    </xf>
    <xf numFmtId="0" fontId="8" fillId="4" borderId="27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8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8" fillId="8" borderId="59" xfId="0" applyFont="1" applyFill="1" applyBorder="1" applyAlignment="1" applyProtection="1">
      <alignment horizontal="right"/>
    </xf>
    <xf numFmtId="0" fontId="8" fillId="8" borderId="78" xfId="0" applyFont="1" applyFill="1" applyBorder="1" applyAlignment="1" applyProtection="1">
      <alignment horizontal="right"/>
    </xf>
    <xf numFmtId="0" fontId="8" fillId="8" borderId="65" xfId="0" applyFont="1" applyFill="1" applyBorder="1" applyAlignment="1" applyProtection="1">
      <alignment horizontal="right"/>
    </xf>
    <xf numFmtId="167" fontId="7" fillId="0" borderId="1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3" fontId="7" fillId="0" borderId="83" xfId="0" applyNumberFormat="1" applyFont="1" applyBorder="1" applyAlignment="1" applyProtection="1">
      <alignment horizontal="center"/>
      <protection locked="0"/>
    </xf>
    <xf numFmtId="3" fontId="7" fillId="0" borderId="86" xfId="0" applyNumberFormat="1" applyFont="1" applyBorder="1" applyAlignment="1" applyProtection="1">
      <alignment horizontal="center"/>
      <protection locked="0"/>
    </xf>
    <xf numFmtId="167" fontId="7" fillId="0" borderId="49" xfId="0" applyNumberFormat="1" applyFont="1" applyBorder="1" applyProtection="1">
      <protection locked="0"/>
    </xf>
    <xf numFmtId="167" fontId="7" fillId="0" borderId="51" xfId="0" applyNumberFormat="1" applyFont="1" applyBorder="1" applyProtection="1">
      <protection locked="0"/>
    </xf>
    <xf numFmtId="3" fontId="8" fillId="8" borderId="5" xfId="0" applyNumberFormat="1" applyFont="1" applyFill="1" applyBorder="1" applyAlignment="1" applyProtection="1">
      <alignment horizontal="right"/>
    </xf>
    <xf numFmtId="167" fontId="8" fillId="8" borderId="5" xfId="0" applyNumberFormat="1" applyFont="1" applyFill="1" applyBorder="1" applyAlignment="1" applyProtection="1">
      <alignment horizontal="right"/>
    </xf>
    <xf numFmtId="167" fontId="8" fillId="8" borderId="6" xfId="0" applyNumberFormat="1" applyFont="1" applyFill="1" applyBorder="1" applyAlignment="1" applyProtection="1">
      <alignment horizontal="right"/>
    </xf>
    <xf numFmtId="0" fontId="8" fillId="9" borderId="27" xfId="0" applyFont="1" applyFill="1" applyBorder="1" applyAlignment="1" applyProtection="1">
      <alignment horizontal="center" wrapText="1"/>
    </xf>
    <xf numFmtId="167" fontId="0" fillId="0" borderId="98" xfId="0" applyNumberFormat="1" applyFont="1" applyFill="1" applyBorder="1" applyAlignment="1" applyProtection="1">
      <alignment horizontal="center" vertical="center"/>
      <protection locked="0"/>
    </xf>
    <xf numFmtId="167" fontId="0" fillId="0" borderId="99" xfId="0" applyNumberFormat="1" applyFont="1" applyFill="1" applyBorder="1" applyAlignment="1" applyProtection="1">
      <alignment horizontal="center" vertical="center"/>
      <protection locked="0"/>
    </xf>
    <xf numFmtId="3" fontId="7" fillId="0" borderId="84" xfId="0" applyNumberFormat="1" applyFont="1" applyBorder="1" applyAlignment="1" applyProtection="1">
      <alignment horizontal="center"/>
      <protection locked="0"/>
    </xf>
    <xf numFmtId="167" fontId="0" fillId="0" borderId="96" xfId="0" applyNumberFormat="1" applyFont="1" applyFill="1" applyBorder="1" applyAlignment="1" applyProtection="1">
      <alignment horizontal="center" vertical="center"/>
      <protection locked="0"/>
    </xf>
    <xf numFmtId="0" fontId="12" fillId="0" borderId="97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19" fillId="0" borderId="13" xfId="0" applyFont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2" fillId="4" borderId="13" xfId="0" applyFont="1" applyFill="1" applyBorder="1" applyAlignment="1" applyProtection="1">
      <alignment horizontal="center"/>
    </xf>
    <xf numFmtId="0" fontId="17" fillId="2" borderId="69" xfId="0" applyFont="1" applyFill="1" applyBorder="1" applyAlignment="1" applyProtection="1">
      <alignment horizontal="center" vertical="center" wrapText="1"/>
    </xf>
    <xf numFmtId="0" fontId="17" fillId="2" borderId="87" xfId="0" applyFont="1" applyFill="1" applyBorder="1" applyAlignment="1" applyProtection="1">
      <alignment horizontal="center" vertical="center" wrapText="1"/>
    </xf>
    <xf numFmtId="0" fontId="17" fillId="2" borderId="84" xfId="0" applyFont="1" applyFill="1" applyBorder="1" applyAlignment="1" applyProtection="1">
      <alignment horizontal="center" vertical="center" wrapText="1"/>
    </xf>
    <xf numFmtId="0" fontId="17" fillId="2" borderId="72" xfId="0" applyFont="1" applyFill="1" applyBorder="1" applyAlignment="1" applyProtection="1">
      <alignment horizontal="center" vertical="center" wrapText="1"/>
    </xf>
    <xf numFmtId="0" fontId="8" fillId="5" borderId="44" xfId="0" applyFont="1" applyFill="1" applyBorder="1" applyAlignment="1" applyProtection="1">
      <alignment horizontal="center" vertical="center" wrapText="1"/>
    </xf>
    <xf numFmtId="0" fontId="8" fillId="5" borderId="45" xfId="0" applyFont="1" applyFill="1" applyBorder="1" applyAlignment="1" applyProtection="1">
      <alignment horizontal="center" vertical="center" wrapText="1"/>
    </xf>
    <xf numFmtId="0" fontId="17" fillId="2" borderId="74" xfId="0" applyFont="1" applyFill="1" applyBorder="1" applyAlignment="1" applyProtection="1">
      <alignment horizontal="center" vertical="center" wrapText="1"/>
    </xf>
    <xf numFmtId="0" fontId="17" fillId="2" borderId="71" xfId="0" applyFont="1" applyFill="1" applyBorder="1" applyAlignment="1" applyProtection="1">
      <alignment horizontal="center" vertical="center" wrapText="1"/>
    </xf>
    <xf numFmtId="0" fontId="17" fillId="2" borderId="53" xfId="0" applyFont="1" applyFill="1" applyBorder="1" applyAlignment="1" applyProtection="1">
      <alignment horizontal="center" vertical="center" wrapText="1"/>
    </xf>
    <xf numFmtId="0" fontId="17" fillId="2" borderId="75" xfId="0" applyFont="1" applyFill="1" applyBorder="1" applyAlignment="1" applyProtection="1">
      <alignment horizontal="center" vertical="center" wrapText="1"/>
    </xf>
    <xf numFmtId="3" fontId="7" fillId="0" borderId="47" xfId="0" applyNumberFormat="1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right"/>
      <protection locked="0"/>
    </xf>
    <xf numFmtId="3" fontId="8" fillId="10" borderId="4" xfId="0" applyNumberFormat="1" applyFont="1" applyFill="1" applyBorder="1" applyAlignment="1">
      <alignment horizontal="right"/>
    </xf>
    <xf numFmtId="3" fontId="8" fillId="10" borderId="5" xfId="0" applyNumberFormat="1" applyFont="1" applyFill="1" applyBorder="1" applyAlignment="1">
      <alignment horizontal="right"/>
    </xf>
    <xf numFmtId="0" fontId="17" fillId="5" borderId="33" xfId="0" applyFont="1" applyFill="1" applyBorder="1" applyAlignment="1" applyProtection="1">
      <alignment horizontal="center" vertical="center" wrapText="1"/>
    </xf>
    <xf numFmtId="0" fontId="17" fillId="5" borderId="32" xfId="0" applyFont="1" applyFill="1" applyBorder="1" applyAlignment="1" applyProtection="1">
      <alignment horizontal="center" vertical="center" wrapText="1"/>
    </xf>
    <xf numFmtId="3" fontId="7" fillId="0" borderId="45" xfId="0" applyNumberFormat="1" applyFont="1" applyBorder="1" applyAlignment="1" applyProtection="1">
      <alignment horizontal="right"/>
      <protection locked="0"/>
    </xf>
    <xf numFmtId="3" fontId="7" fillId="0" borderId="49" xfId="0" applyNumberFormat="1" applyFont="1" applyBorder="1" applyAlignment="1" applyProtection="1">
      <alignment horizontal="right"/>
      <protection locked="0"/>
    </xf>
    <xf numFmtId="3" fontId="8" fillId="10" borderId="6" xfId="0" applyNumberFormat="1" applyFont="1" applyFill="1" applyBorder="1" applyAlignment="1">
      <alignment horizontal="right"/>
    </xf>
    <xf numFmtId="3" fontId="7" fillId="0" borderId="48" xfId="0" applyNumberFormat="1" applyFont="1" applyBorder="1" applyAlignment="1" applyProtection="1">
      <alignment horizontal="center"/>
      <protection locked="0"/>
    </xf>
    <xf numFmtId="3" fontId="7" fillId="0" borderId="49" xfId="0" applyNumberFormat="1" applyFont="1" applyBorder="1" applyAlignment="1" applyProtection="1">
      <alignment horizontal="center"/>
      <protection locked="0"/>
    </xf>
    <xf numFmtId="3" fontId="7" fillId="0" borderId="45" xfId="0" applyNumberFormat="1" applyFont="1" applyBorder="1" applyAlignment="1" applyProtection="1">
      <alignment horizontal="center"/>
      <protection locked="0"/>
    </xf>
    <xf numFmtId="0" fontId="17" fillId="5" borderId="27" xfId="0" applyFont="1" applyFill="1" applyBorder="1" applyAlignment="1" applyProtection="1">
      <alignment horizontal="center" vertical="center" wrapText="1"/>
    </xf>
    <xf numFmtId="3" fontId="7" fillId="0" borderId="44" xfId="0" applyNumberFormat="1" applyFont="1" applyBorder="1" applyAlignment="1" applyProtection="1">
      <alignment horizontal="center"/>
      <protection locked="0"/>
    </xf>
    <xf numFmtId="3" fontId="8" fillId="8" borderId="27" xfId="0" applyNumberFormat="1" applyFont="1" applyFill="1" applyBorder="1" applyAlignment="1">
      <alignment horizontal="right"/>
    </xf>
    <xf numFmtId="3" fontId="8" fillId="8" borderId="28" xfId="0" applyNumberFormat="1" applyFont="1" applyFill="1" applyBorder="1" applyAlignment="1">
      <alignment horizontal="right"/>
    </xf>
    <xf numFmtId="3" fontId="7" fillId="0" borderId="46" xfId="0" applyNumberFormat="1" applyFont="1" applyBorder="1" applyAlignment="1" applyProtection="1">
      <alignment horizontal="right"/>
      <protection locked="0"/>
    </xf>
    <xf numFmtId="3" fontId="7" fillId="0" borderId="50" xfId="0" applyNumberFormat="1" applyFont="1" applyBorder="1" applyAlignment="1" applyProtection="1">
      <alignment horizontal="right"/>
      <protection locked="0"/>
    </xf>
    <xf numFmtId="3" fontId="7" fillId="0" borderId="51" xfId="0" applyNumberFormat="1" applyFont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11" borderId="27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28" xfId="0" applyFont="1" applyFill="1" applyBorder="1" applyAlignment="1">
      <alignment horizontal="center"/>
    </xf>
    <xf numFmtId="0" fontId="8" fillId="11" borderId="27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28" xfId="0" applyFont="1" applyFill="1" applyBorder="1" applyAlignment="1" applyProtection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17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17" fillId="2" borderId="33" xfId="0" applyFont="1" applyFill="1" applyBorder="1" applyAlignment="1" applyProtection="1">
      <alignment horizontal="center" vertical="center" wrapText="1"/>
    </xf>
    <xf numFmtId="0" fontId="2" fillId="3" borderId="80" xfId="0" applyFont="1" applyFill="1" applyBorder="1" applyAlignment="1" applyProtection="1">
      <alignment horizontal="center"/>
    </xf>
    <xf numFmtId="0" fontId="2" fillId="3" borderId="81" xfId="0" applyFont="1" applyFill="1" applyBorder="1" applyAlignment="1" applyProtection="1">
      <alignment horizontal="center"/>
    </xf>
    <xf numFmtId="0" fontId="2" fillId="3" borderId="82" xfId="0" applyFont="1" applyFill="1" applyBorder="1" applyAlignment="1" applyProtection="1">
      <alignment horizontal="center"/>
    </xf>
    <xf numFmtId="0" fontId="19" fillId="0" borderId="35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36" xfId="0" applyFont="1" applyBorder="1" applyAlignment="1" applyProtection="1">
      <alignment horizontal="center"/>
    </xf>
    <xf numFmtId="0" fontId="2" fillId="12" borderId="35" xfId="0" applyFont="1" applyFill="1" applyBorder="1" applyAlignment="1" applyProtection="1">
      <alignment horizontal="center"/>
    </xf>
    <xf numFmtId="0" fontId="2" fillId="12" borderId="0" xfId="0" applyFont="1" applyFill="1" applyBorder="1" applyAlignment="1" applyProtection="1">
      <alignment horizontal="center"/>
    </xf>
    <xf numFmtId="0" fontId="2" fillId="12" borderId="36" xfId="0" applyFont="1" applyFill="1" applyBorder="1" applyAlignment="1" applyProtection="1">
      <alignment horizontal="center"/>
    </xf>
    <xf numFmtId="0" fontId="8" fillId="7" borderId="60" xfId="0" applyFont="1" applyFill="1" applyBorder="1" applyAlignment="1" applyProtection="1">
      <alignment horizontal="center"/>
    </xf>
    <xf numFmtId="0" fontId="8" fillId="7" borderId="61" xfId="0" applyFont="1" applyFill="1" applyBorder="1" applyAlignment="1" applyProtection="1">
      <alignment horizontal="center"/>
    </xf>
    <xf numFmtId="0" fontId="8" fillId="7" borderId="62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36" xfId="0" applyFont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28" xfId="0" applyFont="1" applyFill="1" applyBorder="1" applyAlignment="1" applyProtection="1">
      <alignment horizontal="center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8" fillId="10" borderId="60" xfId="0" applyFont="1" applyFill="1" applyBorder="1" applyAlignment="1">
      <alignment horizontal="center" wrapText="1"/>
    </xf>
    <xf numFmtId="0" fontId="8" fillId="10" borderId="62" xfId="0" applyFont="1" applyFill="1" applyBorder="1" applyAlignment="1">
      <alignment horizontal="center" wrapText="1"/>
    </xf>
    <xf numFmtId="0" fontId="8" fillId="10" borderId="59" xfId="0" applyFont="1" applyFill="1" applyBorder="1" applyAlignment="1">
      <alignment horizontal="center" wrapText="1"/>
    </xf>
    <xf numFmtId="0" fontId="8" fillId="10" borderId="58" xfId="0" applyFont="1" applyFill="1" applyBorder="1" applyAlignment="1">
      <alignment horizontal="center" wrapText="1"/>
    </xf>
    <xf numFmtId="0" fontId="7" fillId="0" borderId="39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8" fillId="8" borderId="4" xfId="0" applyFont="1" applyFill="1" applyBorder="1" applyAlignment="1">
      <alignment horizontal="right" wrapText="1"/>
    </xf>
    <xf numFmtId="0" fontId="8" fillId="8" borderId="6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8" borderId="27" xfId="0" applyFont="1" applyFill="1" applyBorder="1" applyAlignment="1">
      <alignment horizontal="right" wrapText="1"/>
    </xf>
    <xf numFmtId="0" fontId="8" fillId="8" borderId="28" xfId="0" applyFont="1" applyFill="1" applyBorder="1" applyAlignment="1">
      <alignment horizontal="right" wrapText="1"/>
    </xf>
    <xf numFmtId="0" fontId="8" fillId="2" borderId="27" xfId="0" applyFont="1" applyFill="1" applyBorder="1" applyAlignment="1">
      <alignment horizontal="right"/>
    </xf>
    <xf numFmtId="0" fontId="8" fillId="2" borderId="28" xfId="0" applyFont="1" applyFill="1" applyBorder="1" applyAlignment="1">
      <alignment horizontal="right"/>
    </xf>
    <xf numFmtId="0" fontId="19" fillId="0" borderId="2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7" fillId="2" borderId="4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17" fillId="2" borderId="44" xfId="0" applyFont="1" applyFill="1" applyBorder="1" applyAlignment="1">
      <alignment horizontal="center" vertical="center"/>
    </xf>
    <xf numFmtId="0" fontId="17" fillId="2" borderId="90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 wrapText="1"/>
    </xf>
    <xf numFmtId="0" fontId="17" fillId="2" borderId="91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17" fillId="8" borderId="27" xfId="0" applyFont="1" applyFill="1" applyBorder="1" applyAlignment="1">
      <alignment horizontal="right"/>
    </xf>
    <xf numFmtId="0" fontId="17" fillId="8" borderId="3" xfId="0" applyFont="1" applyFill="1" applyBorder="1" applyAlignment="1">
      <alignment horizontal="right"/>
    </xf>
    <xf numFmtId="0" fontId="17" fillId="8" borderId="28" xfId="0" applyFont="1" applyFill="1" applyBorder="1" applyAlignment="1">
      <alignment horizontal="right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7" fillId="0" borderId="69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74" xfId="0" applyFont="1" applyBorder="1" applyAlignment="1" applyProtection="1">
      <alignment horizontal="center"/>
      <protection locked="0"/>
    </xf>
    <xf numFmtId="0" fontId="7" fillId="0" borderId="71" xfId="0" applyFont="1" applyBorder="1" applyAlignment="1" applyProtection="1">
      <alignment horizontal="center"/>
      <protection locked="0"/>
    </xf>
    <xf numFmtId="0" fontId="8" fillId="8" borderId="59" xfId="0" applyFont="1" applyFill="1" applyBorder="1" applyAlignment="1">
      <alignment horizontal="right"/>
    </xf>
    <xf numFmtId="0" fontId="8" fillId="8" borderId="78" xfId="0" applyFont="1" applyFill="1" applyBorder="1" applyAlignment="1">
      <alignment horizontal="right"/>
    </xf>
    <xf numFmtId="0" fontId="8" fillId="8" borderId="58" xfId="0" applyFont="1" applyFill="1" applyBorder="1" applyAlignment="1">
      <alignment horizontal="right"/>
    </xf>
    <xf numFmtId="0" fontId="8" fillId="2" borderId="29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13" borderId="27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4" fillId="7" borderId="60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/>
    </xf>
    <xf numFmtId="0" fontId="4" fillId="7" borderId="57" xfId="0" applyFont="1" applyFill="1" applyBorder="1" applyAlignment="1">
      <alignment horizontal="center" vertical="center"/>
    </xf>
  </cellXfs>
  <cellStyles count="5">
    <cellStyle name="Millares" xfId="3" builtinId="3"/>
    <cellStyle name="Millares [0]" xfId="2" builtinId="6"/>
    <cellStyle name="Moneda" xfId="4" builtinId="4"/>
    <cellStyle name="Moneda [0]" xfId="1" builtinId="7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5"/>
  <sheetViews>
    <sheetView workbookViewId="0">
      <selection activeCell="E67" sqref="E67"/>
    </sheetView>
  </sheetViews>
  <sheetFormatPr baseColWidth="10" defaultColWidth="10.7109375" defaultRowHeight="15" x14ac:dyDescent="0.25"/>
  <cols>
    <col min="1" max="1" width="19.140625" bestFit="1" customWidth="1"/>
    <col min="2" max="2" width="4.28515625" customWidth="1"/>
    <col min="4" max="4" width="5" customWidth="1"/>
    <col min="5" max="5" width="68.5703125" style="7" bestFit="1" customWidth="1"/>
    <col min="6" max="6" width="3.140625" customWidth="1"/>
    <col min="7" max="7" width="27.140625" bestFit="1" customWidth="1"/>
    <col min="8" max="8" width="3.5703125" customWidth="1"/>
    <col min="9" max="9" width="67.5703125" style="54" customWidth="1"/>
    <col min="10" max="10" width="3.7109375" style="54" customWidth="1"/>
    <col min="11" max="11" width="16.28515625" style="54" customWidth="1"/>
    <col min="12" max="12" width="3.7109375" style="54" customWidth="1"/>
    <col min="13" max="13" width="30.85546875" customWidth="1"/>
    <col min="14" max="14" width="3" customWidth="1"/>
    <col min="15" max="15" width="51.140625" customWidth="1"/>
    <col min="16" max="16" width="3" customWidth="1"/>
    <col min="17" max="17" width="11.85546875" bestFit="1" customWidth="1"/>
    <col min="18" max="18" width="3" customWidth="1"/>
    <col min="19" max="19" width="14.7109375" bestFit="1" customWidth="1"/>
    <col min="20" max="20" width="4" customWidth="1"/>
    <col min="21" max="21" width="54.5703125" bestFit="1" customWidth="1"/>
    <col min="22" max="22" width="3.42578125" customWidth="1"/>
    <col min="23" max="23" width="25.42578125" bestFit="1" customWidth="1"/>
    <col min="24" max="24" width="2.7109375" customWidth="1"/>
    <col min="25" max="25" width="21.5703125" bestFit="1" customWidth="1"/>
  </cols>
  <sheetData>
    <row r="1" spans="1:25" s="79" customFormat="1" ht="45" x14ac:dyDescent="0.25">
      <c r="A1" s="79" t="s">
        <v>296</v>
      </c>
      <c r="B1" s="80"/>
      <c r="C1" s="79" t="s">
        <v>108</v>
      </c>
      <c r="E1" s="79" t="s">
        <v>94</v>
      </c>
      <c r="G1" s="79" t="s">
        <v>297</v>
      </c>
      <c r="I1" s="79" t="s">
        <v>313</v>
      </c>
      <c r="K1" s="81" t="s">
        <v>314</v>
      </c>
      <c r="M1" s="79" t="s">
        <v>298</v>
      </c>
      <c r="O1" s="79" t="s">
        <v>299</v>
      </c>
      <c r="Q1" s="81" t="s">
        <v>119</v>
      </c>
      <c r="S1" s="81" t="s">
        <v>107</v>
      </c>
      <c r="U1" s="79" t="s">
        <v>310</v>
      </c>
      <c r="W1" s="79" t="s">
        <v>311</v>
      </c>
    </row>
    <row r="2" spans="1:25" x14ac:dyDescent="0.25">
      <c r="A2" s="17" t="s">
        <v>263</v>
      </c>
      <c r="B2" s="17"/>
      <c r="C2" s="17">
        <v>2019</v>
      </c>
      <c r="E2" s="7" t="s">
        <v>10</v>
      </c>
      <c r="G2" s="17" t="s">
        <v>97</v>
      </c>
      <c r="I2" s="54" t="s">
        <v>130</v>
      </c>
      <c r="K2" s="54" t="s">
        <v>315</v>
      </c>
      <c r="M2" s="55" t="s">
        <v>286</v>
      </c>
      <c r="O2" s="54" t="s">
        <v>283</v>
      </c>
      <c r="Q2" s="54" t="s">
        <v>293</v>
      </c>
      <c r="S2" s="7" t="s">
        <v>5</v>
      </c>
      <c r="U2" s="54" t="s">
        <v>78</v>
      </c>
      <c r="W2" s="55" t="s">
        <v>111</v>
      </c>
      <c r="Y2" s="54"/>
    </row>
    <row r="3" spans="1:25" x14ac:dyDescent="0.25">
      <c r="A3" s="17" t="s">
        <v>264</v>
      </c>
      <c r="C3" s="17">
        <v>2020</v>
      </c>
      <c r="E3" s="7" t="s">
        <v>11</v>
      </c>
      <c r="G3" s="17" t="s">
        <v>98</v>
      </c>
      <c r="I3" s="54" t="s">
        <v>131</v>
      </c>
      <c r="M3" s="55" t="s">
        <v>287</v>
      </c>
      <c r="O3" s="54" t="s">
        <v>284</v>
      </c>
      <c r="Q3" s="54" t="s">
        <v>294</v>
      </c>
      <c r="S3" s="7" t="s">
        <v>6</v>
      </c>
      <c r="U3" s="54" t="s">
        <v>114</v>
      </c>
      <c r="W3" s="55" t="s">
        <v>112</v>
      </c>
      <c r="Y3" s="54"/>
    </row>
    <row r="4" spans="1:25" x14ac:dyDescent="0.25">
      <c r="C4" s="17">
        <v>2021</v>
      </c>
      <c r="E4" s="7" t="s">
        <v>12</v>
      </c>
      <c r="I4" s="54" t="s">
        <v>132</v>
      </c>
      <c r="M4" s="54" t="s">
        <v>288</v>
      </c>
      <c r="O4" s="54" t="s">
        <v>285</v>
      </c>
      <c r="U4" s="54" t="s">
        <v>115</v>
      </c>
    </row>
    <row r="5" spans="1:25" x14ac:dyDescent="0.25">
      <c r="C5" s="17">
        <v>2022</v>
      </c>
      <c r="E5" s="7" t="s">
        <v>13</v>
      </c>
      <c r="I5" s="54" t="s">
        <v>133</v>
      </c>
      <c r="M5" s="54" t="s">
        <v>289</v>
      </c>
      <c r="O5" s="54" t="s">
        <v>290</v>
      </c>
    </row>
    <row r="6" spans="1:25" x14ac:dyDescent="0.25">
      <c r="C6" s="17">
        <v>2023</v>
      </c>
      <c r="E6" s="7" t="s">
        <v>14</v>
      </c>
      <c r="I6" s="54" t="s">
        <v>134</v>
      </c>
      <c r="M6" s="54" t="s">
        <v>256</v>
      </c>
      <c r="O6" s="54" t="s">
        <v>291</v>
      </c>
    </row>
    <row r="7" spans="1:25" x14ac:dyDescent="0.25">
      <c r="C7" s="17">
        <v>2024</v>
      </c>
      <c r="E7" s="7" t="s">
        <v>15</v>
      </c>
      <c r="I7" s="54" t="s">
        <v>135</v>
      </c>
      <c r="M7" s="54" t="s">
        <v>257</v>
      </c>
    </row>
    <row r="8" spans="1:25" x14ac:dyDescent="0.25">
      <c r="C8" s="17">
        <v>2025</v>
      </c>
      <c r="E8" s="7" t="s">
        <v>16</v>
      </c>
      <c r="I8" s="54" t="s">
        <v>136</v>
      </c>
      <c r="M8" s="54" t="s">
        <v>258</v>
      </c>
    </row>
    <row r="9" spans="1:25" x14ac:dyDescent="0.25">
      <c r="E9" s="7" t="s">
        <v>17</v>
      </c>
      <c r="I9" s="54" t="s">
        <v>137</v>
      </c>
      <c r="M9" s="54" t="s">
        <v>117</v>
      </c>
    </row>
    <row r="10" spans="1:25" x14ac:dyDescent="0.25">
      <c r="E10" s="7" t="s">
        <v>18</v>
      </c>
      <c r="I10" s="54" t="s">
        <v>138</v>
      </c>
      <c r="M10" s="54" t="s">
        <v>107</v>
      </c>
    </row>
    <row r="11" spans="1:25" x14ac:dyDescent="0.25">
      <c r="E11" s="7" t="s">
        <v>19</v>
      </c>
      <c r="I11" s="54" t="s">
        <v>139</v>
      </c>
      <c r="M11" s="54" t="s">
        <v>259</v>
      </c>
    </row>
    <row r="12" spans="1:25" x14ac:dyDescent="0.25">
      <c r="E12" s="7" t="s">
        <v>20</v>
      </c>
      <c r="I12" s="54" t="s">
        <v>140</v>
      </c>
      <c r="M12" s="54" t="s">
        <v>260</v>
      </c>
    </row>
    <row r="13" spans="1:25" x14ac:dyDescent="0.25">
      <c r="E13" s="7" t="s">
        <v>21</v>
      </c>
      <c r="I13" s="54" t="s">
        <v>141</v>
      </c>
      <c r="M13" s="54" t="s">
        <v>262</v>
      </c>
    </row>
    <row r="14" spans="1:25" x14ac:dyDescent="0.25">
      <c r="E14" s="7" t="s">
        <v>22</v>
      </c>
      <c r="I14" s="54" t="s">
        <v>142</v>
      </c>
      <c r="M14" s="54" t="s">
        <v>118</v>
      </c>
    </row>
    <row r="15" spans="1:25" x14ac:dyDescent="0.25">
      <c r="E15" s="7" t="s">
        <v>23</v>
      </c>
      <c r="I15" s="54" t="s">
        <v>143</v>
      </c>
      <c r="M15" s="54" t="s">
        <v>261</v>
      </c>
    </row>
    <row r="16" spans="1:25" x14ac:dyDescent="0.25">
      <c r="E16" s="7" t="s">
        <v>24</v>
      </c>
      <c r="I16" s="54" t="s">
        <v>144</v>
      </c>
    </row>
    <row r="17" spans="5:13" x14ac:dyDescent="0.25">
      <c r="E17" s="7" t="s">
        <v>25</v>
      </c>
      <c r="I17" s="54" t="s">
        <v>145</v>
      </c>
      <c r="M17" s="54"/>
    </row>
    <row r="18" spans="5:13" x14ac:dyDescent="0.25">
      <c r="E18" s="7" t="s">
        <v>26</v>
      </c>
      <c r="I18" s="54" t="s">
        <v>146</v>
      </c>
    </row>
    <row r="19" spans="5:13" x14ac:dyDescent="0.25">
      <c r="E19" s="7" t="s">
        <v>27</v>
      </c>
      <c r="I19" s="54" t="s">
        <v>147</v>
      </c>
    </row>
    <row r="20" spans="5:13" x14ac:dyDescent="0.25">
      <c r="E20" s="7" t="s">
        <v>28</v>
      </c>
      <c r="I20" s="54" t="s">
        <v>148</v>
      </c>
    </row>
    <row r="21" spans="5:13" x14ac:dyDescent="0.25">
      <c r="E21" s="7" t="s">
        <v>120</v>
      </c>
      <c r="I21" s="54" t="s">
        <v>149</v>
      </c>
    </row>
    <row r="22" spans="5:13" x14ac:dyDescent="0.25">
      <c r="E22" s="7" t="s">
        <v>121</v>
      </c>
      <c r="I22" s="54" t="s">
        <v>150</v>
      </c>
    </row>
    <row r="23" spans="5:13" x14ac:dyDescent="0.25">
      <c r="E23" s="7" t="s">
        <v>29</v>
      </c>
      <c r="I23" s="54" t="s">
        <v>151</v>
      </c>
    </row>
    <row r="24" spans="5:13" x14ac:dyDescent="0.25">
      <c r="E24" s="7" t="s">
        <v>30</v>
      </c>
      <c r="I24" s="54" t="s">
        <v>152</v>
      </c>
    </row>
    <row r="25" spans="5:13" x14ac:dyDescent="0.25">
      <c r="E25" s="7" t="s">
        <v>31</v>
      </c>
      <c r="I25" s="54" t="s">
        <v>153</v>
      </c>
    </row>
    <row r="26" spans="5:13" x14ac:dyDescent="0.25">
      <c r="E26" s="7" t="s">
        <v>32</v>
      </c>
      <c r="I26" s="54" t="s">
        <v>154</v>
      </c>
    </row>
    <row r="27" spans="5:13" x14ac:dyDescent="0.25">
      <c r="E27" s="7" t="s">
        <v>33</v>
      </c>
      <c r="I27" s="54" t="s">
        <v>155</v>
      </c>
    </row>
    <row r="28" spans="5:13" x14ac:dyDescent="0.25">
      <c r="E28" s="7" t="s">
        <v>34</v>
      </c>
      <c r="I28" s="54" t="s">
        <v>156</v>
      </c>
    </row>
    <row r="29" spans="5:13" x14ac:dyDescent="0.25">
      <c r="E29" s="7" t="s">
        <v>35</v>
      </c>
      <c r="I29" s="54" t="s">
        <v>157</v>
      </c>
    </row>
    <row r="30" spans="5:13" x14ac:dyDescent="0.25">
      <c r="E30" s="7" t="s">
        <v>36</v>
      </c>
      <c r="I30" s="54" t="s">
        <v>158</v>
      </c>
    </row>
    <row r="31" spans="5:13" x14ac:dyDescent="0.25">
      <c r="E31" s="7" t="s">
        <v>37</v>
      </c>
      <c r="I31" s="54" t="s">
        <v>159</v>
      </c>
    </row>
    <row r="32" spans="5:13" x14ac:dyDescent="0.25">
      <c r="E32" s="7" t="s">
        <v>38</v>
      </c>
      <c r="I32" s="54" t="s">
        <v>160</v>
      </c>
    </row>
    <row r="33" spans="5:9" x14ac:dyDescent="0.25">
      <c r="E33" s="7" t="s">
        <v>39</v>
      </c>
      <c r="I33" s="54" t="s">
        <v>161</v>
      </c>
    </row>
    <row r="34" spans="5:9" x14ac:dyDescent="0.25">
      <c r="E34" s="7" t="s">
        <v>40</v>
      </c>
      <c r="I34" s="54" t="s">
        <v>162</v>
      </c>
    </row>
    <row r="35" spans="5:9" x14ac:dyDescent="0.25">
      <c r="E35" s="7" t="s">
        <v>41</v>
      </c>
      <c r="I35" s="54" t="s">
        <v>163</v>
      </c>
    </row>
    <row r="36" spans="5:9" x14ac:dyDescent="0.25">
      <c r="E36" s="7" t="s">
        <v>42</v>
      </c>
      <c r="I36" s="54" t="s">
        <v>164</v>
      </c>
    </row>
    <row r="37" spans="5:9" x14ac:dyDescent="0.25">
      <c r="E37" s="7" t="s">
        <v>122</v>
      </c>
      <c r="I37" s="54" t="s">
        <v>165</v>
      </c>
    </row>
    <row r="38" spans="5:9" x14ac:dyDescent="0.25">
      <c r="E38" s="7" t="s">
        <v>43</v>
      </c>
      <c r="I38" s="54" t="s">
        <v>166</v>
      </c>
    </row>
    <row r="39" spans="5:9" x14ac:dyDescent="0.25">
      <c r="E39" s="7" t="s">
        <v>44</v>
      </c>
      <c r="I39" s="54" t="s">
        <v>167</v>
      </c>
    </row>
    <row r="40" spans="5:9" x14ac:dyDescent="0.25">
      <c r="E40" s="7" t="s">
        <v>45</v>
      </c>
      <c r="I40" s="54" t="s">
        <v>168</v>
      </c>
    </row>
    <row r="41" spans="5:9" x14ac:dyDescent="0.25">
      <c r="E41" s="7" t="s">
        <v>46</v>
      </c>
      <c r="I41" s="54" t="s">
        <v>169</v>
      </c>
    </row>
    <row r="42" spans="5:9" x14ac:dyDescent="0.25">
      <c r="E42" s="7" t="s">
        <v>47</v>
      </c>
      <c r="I42" s="54" t="s">
        <v>170</v>
      </c>
    </row>
    <row r="43" spans="5:9" x14ac:dyDescent="0.25">
      <c r="E43" s="7" t="s">
        <v>48</v>
      </c>
      <c r="I43" s="54" t="s">
        <v>171</v>
      </c>
    </row>
    <row r="44" spans="5:9" x14ac:dyDescent="0.25">
      <c r="E44" s="7" t="s">
        <v>49</v>
      </c>
      <c r="I44" s="54" t="s">
        <v>172</v>
      </c>
    </row>
    <row r="45" spans="5:9" x14ac:dyDescent="0.25">
      <c r="E45" s="7" t="s">
        <v>50</v>
      </c>
      <c r="I45" s="54" t="s">
        <v>173</v>
      </c>
    </row>
    <row r="46" spans="5:9" x14ac:dyDescent="0.25">
      <c r="E46" s="7" t="s">
        <v>51</v>
      </c>
      <c r="I46" s="54" t="s">
        <v>174</v>
      </c>
    </row>
    <row r="47" spans="5:9" x14ac:dyDescent="0.25">
      <c r="E47" s="7" t="s">
        <v>52</v>
      </c>
      <c r="I47" s="54" t="s">
        <v>175</v>
      </c>
    </row>
    <row r="48" spans="5:9" x14ac:dyDescent="0.25">
      <c r="E48" s="7" t="s">
        <v>53</v>
      </c>
      <c r="I48" s="54" t="s">
        <v>176</v>
      </c>
    </row>
    <row r="49" spans="5:9" x14ac:dyDescent="0.25">
      <c r="E49" s="7" t="s">
        <v>54</v>
      </c>
      <c r="I49" s="54" t="s">
        <v>177</v>
      </c>
    </row>
    <row r="50" spans="5:9" x14ac:dyDescent="0.25">
      <c r="E50" s="7" t="s">
        <v>55</v>
      </c>
      <c r="I50" s="54" t="s">
        <v>178</v>
      </c>
    </row>
    <row r="51" spans="5:9" x14ac:dyDescent="0.25">
      <c r="E51" s="7" t="s">
        <v>56</v>
      </c>
      <c r="I51" s="54" t="s">
        <v>179</v>
      </c>
    </row>
    <row r="52" spans="5:9" x14ac:dyDescent="0.25">
      <c r="E52" s="7" t="s">
        <v>57</v>
      </c>
      <c r="I52" s="54" t="s">
        <v>180</v>
      </c>
    </row>
    <row r="53" spans="5:9" x14ac:dyDescent="0.25">
      <c r="E53" s="7" t="s">
        <v>58</v>
      </c>
      <c r="I53" s="54" t="s">
        <v>181</v>
      </c>
    </row>
    <row r="54" spans="5:9" x14ac:dyDescent="0.25">
      <c r="E54" s="7" t="s">
        <v>59</v>
      </c>
      <c r="I54" s="54" t="s">
        <v>182</v>
      </c>
    </row>
    <row r="55" spans="5:9" x14ac:dyDescent="0.25">
      <c r="E55" s="7" t="s">
        <v>60</v>
      </c>
      <c r="I55" s="54" t="s">
        <v>183</v>
      </c>
    </row>
    <row r="56" spans="5:9" x14ac:dyDescent="0.25">
      <c r="E56" s="7" t="s">
        <v>61</v>
      </c>
      <c r="I56" s="54" t="s">
        <v>184</v>
      </c>
    </row>
    <row r="57" spans="5:9" x14ac:dyDescent="0.25">
      <c r="E57" s="7" t="s">
        <v>1</v>
      </c>
      <c r="I57" s="54" t="s">
        <v>185</v>
      </c>
    </row>
    <row r="58" spans="5:9" x14ac:dyDescent="0.25">
      <c r="E58" s="7" t="s">
        <v>2</v>
      </c>
      <c r="I58" s="54" t="s">
        <v>186</v>
      </c>
    </row>
    <row r="59" spans="5:9" x14ac:dyDescent="0.25">
      <c r="E59" s="7" t="s">
        <v>123</v>
      </c>
      <c r="I59" s="54" t="s">
        <v>187</v>
      </c>
    </row>
    <row r="60" spans="5:9" x14ac:dyDescent="0.25">
      <c r="E60" s="7" t="s">
        <v>124</v>
      </c>
      <c r="I60" s="54" t="s">
        <v>188</v>
      </c>
    </row>
    <row r="61" spans="5:9" x14ac:dyDescent="0.25">
      <c r="E61" s="7" t="s">
        <v>62</v>
      </c>
      <c r="I61" s="54" t="s">
        <v>189</v>
      </c>
    </row>
    <row r="62" spans="5:9" x14ac:dyDescent="0.25">
      <c r="E62" s="7" t="s">
        <v>63</v>
      </c>
      <c r="I62" s="54" t="s">
        <v>190</v>
      </c>
    </row>
    <row r="63" spans="5:9" x14ac:dyDescent="0.25">
      <c r="E63" s="7" t="s">
        <v>64</v>
      </c>
      <c r="I63" s="54" t="s">
        <v>191</v>
      </c>
    </row>
    <row r="64" spans="5:9" x14ac:dyDescent="0.25">
      <c r="E64" s="7" t="s">
        <v>65</v>
      </c>
      <c r="I64" s="54" t="s">
        <v>192</v>
      </c>
    </row>
    <row r="65" spans="5:9" x14ac:dyDescent="0.25">
      <c r="E65" s="7" t="s">
        <v>125</v>
      </c>
      <c r="I65" s="54" t="s">
        <v>193</v>
      </c>
    </row>
    <row r="66" spans="5:9" x14ac:dyDescent="0.25">
      <c r="E66" s="7" t="s">
        <v>66</v>
      </c>
      <c r="I66" s="54" t="s">
        <v>194</v>
      </c>
    </row>
    <row r="67" spans="5:9" x14ac:dyDescent="0.25">
      <c r="E67" s="7" t="s">
        <v>23</v>
      </c>
      <c r="I67" s="54" t="s">
        <v>195</v>
      </c>
    </row>
    <row r="68" spans="5:9" x14ac:dyDescent="0.25">
      <c r="E68" s="7" t="s">
        <v>67</v>
      </c>
      <c r="I68" s="54" t="s">
        <v>196</v>
      </c>
    </row>
    <row r="69" spans="5:9" x14ac:dyDescent="0.25">
      <c r="E69" s="7" t="s">
        <v>68</v>
      </c>
      <c r="I69" s="54" t="s">
        <v>197</v>
      </c>
    </row>
    <row r="70" spans="5:9" x14ac:dyDescent="0.25">
      <c r="E70" s="7" t="s">
        <v>69</v>
      </c>
      <c r="I70" s="54" t="s">
        <v>198</v>
      </c>
    </row>
    <row r="71" spans="5:9" x14ac:dyDescent="0.25">
      <c r="E71" s="7" t="s">
        <v>70</v>
      </c>
      <c r="I71" s="54" t="s">
        <v>199</v>
      </c>
    </row>
    <row r="72" spans="5:9" x14ac:dyDescent="0.25">
      <c r="E72" s="7" t="s">
        <v>71</v>
      </c>
      <c r="I72" s="54" t="s">
        <v>200</v>
      </c>
    </row>
    <row r="73" spans="5:9" x14ac:dyDescent="0.25">
      <c r="E73" s="7" t="s">
        <v>3</v>
      </c>
      <c r="I73" s="54" t="s">
        <v>201</v>
      </c>
    </row>
    <row r="74" spans="5:9" x14ac:dyDescent="0.25">
      <c r="E74" s="7" t="s">
        <v>126</v>
      </c>
      <c r="I74" s="54" t="s">
        <v>202</v>
      </c>
    </row>
    <row r="75" spans="5:9" x14ac:dyDescent="0.25">
      <c r="E75" s="7" t="s">
        <v>127</v>
      </c>
      <c r="I75" s="54" t="s">
        <v>203</v>
      </c>
    </row>
    <row r="76" spans="5:9" x14ac:dyDescent="0.25">
      <c r="E76" s="7" t="s">
        <v>72</v>
      </c>
      <c r="I76" s="54" t="s">
        <v>204</v>
      </c>
    </row>
    <row r="77" spans="5:9" x14ac:dyDescent="0.25">
      <c r="E77" s="7" t="s">
        <v>73</v>
      </c>
      <c r="I77" s="54" t="s">
        <v>205</v>
      </c>
    </row>
    <row r="78" spans="5:9" x14ac:dyDescent="0.25">
      <c r="E78" s="7" t="s">
        <v>4</v>
      </c>
      <c r="I78" s="54" t="s">
        <v>206</v>
      </c>
    </row>
    <row r="79" spans="5:9" x14ac:dyDescent="0.25">
      <c r="E79" s="7" t="s">
        <v>74</v>
      </c>
      <c r="I79" s="54" t="s">
        <v>207</v>
      </c>
    </row>
    <row r="80" spans="5:9" x14ac:dyDescent="0.25">
      <c r="E80" s="7" t="s">
        <v>128</v>
      </c>
      <c r="I80" s="54" t="s">
        <v>208</v>
      </c>
    </row>
    <row r="81" spans="5:9" x14ac:dyDescent="0.25">
      <c r="E81" s="7" t="s">
        <v>129</v>
      </c>
      <c r="I81" s="54" t="s">
        <v>209</v>
      </c>
    </row>
    <row r="82" spans="5:9" x14ac:dyDescent="0.25">
      <c r="E82" s="7" t="s">
        <v>75</v>
      </c>
      <c r="I82" s="54" t="s">
        <v>210</v>
      </c>
    </row>
    <row r="83" spans="5:9" x14ac:dyDescent="0.25">
      <c r="E83" s="7" t="s">
        <v>76</v>
      </c>
      <c r="I83" s="54" t="s">
        <v>211</v>
      </c>
    </row>
    <row r="84" spans="5:9" x14ac:dyDescent="0.25">
      <c r="E84" s="7" t="s">
        <v>77</v>
      </c>
      <c r="I84" s="54" t="s">
        <v>212</v>
      </c>
    </row>
    <row r="85" spans="5:9" x14ac:dyDescent="0.25">
      <c r="E85" s="7" t="s">
        <v>78</v>
      </c>
      <c r="I85" s="54" t="s">
        <v>213</v>
      </c>
    </row>
    <row r="86" spans="5:9" x14ac:dyDescent="0.25">
      <c r="E86" s="7" t="s">
        <v>79</v>
      </c>
      <c r="I86" s="54" t="s">
        <v>214</v>
      </c>
    </row>
    <row r="87" spans="5:9" x14ac:dyDescent="0.25">
      <c r="E87" s="7" t="s">
        <v>80</v>
      </c>
      <c r="I87" s="54" t="s">
        <v>215</v>
      </c>
    </row>
    <row r="88" spans="5:9" x14ac:dyDescent="0.25">
      <c r="E88" s="7" t="s">
        <v>81</v>
      </c>
      <c r="I88" s="54" t="s">
        <v>216</v>
      </c>
    </row>
    <row r="89" spans="5:9" x14ac:dyDescent="0.25">
      <c r="E89" s="7" t="s">
        <v>82</v>
      </c>
      <c r="I89" s="54" t="s">
        <v>217</v>
      </c>
    </row>
    <row r="90" spans="5:9" x14ac:dyDescent="0.25">
      <c r="E90" s="7" t="s">
        <v>83</v>
      </c>
      <c r="I90" s="54" t="s">
        <v>218</v>
      </c>
    </row>
    <row r="91" spans="5:9" x14ac:dyDescent="0.25">
      <c r="E91" s="7" t="s">
        <v>84</v>
      </c>
      <c r="I91" s="54" t="s">
        <v>219</v>
      </c>
    </row>
    <row r="92" spans="5:9" x14ac:dyDescent="0.25">
      <c r="E92" s="7" t="s">
        <v>85</v>
      </c>
      <c r="I92" s="54" t="s">
        <v>220</v>
      </c>
    </row>
    <row r="93" spans="5:9" x14ac:dyDescent="0.25">
      <c r="E93" s="7" t="s">
        <v>86</v>
      </c>
      <c r="I93" s="54" t="s">
        <v>221</v>
      </c>
    </row>
    <row r="94" spans="5:9" x14ac:dyDescent="0.25">
      <c r="E94" s="7" t="s">
        <v>87</v>
      </c>
      <c r="I94" s="54" t="s">
        <v>222</v>
      </c>
    </row>
    <row r="95" spans="5:9" x14ac:dyDescent="0.25">
      <c r="E95" s="7" t="s">
        <v>88</v>
      </c>
      <c r="I95" s="54" t="s">
        <v>223</v>
      </c>
    </row>
    <row r="96" spans="5:9" x14ac:dyDescent="0.25">
      <c r="E96" s="7" t="s">
        <v>89</v>
      </c>
      <c r="I96" s="54" t="s">
        <v>224</v>
      </c>
    </row>
    <row r="97" spans="5:12" x14ac:dyDescent="0.25">
      <c r="E97" s="7" t="s">
        <v>90</v>
      </c>
      <c r="I97" s="54" t="s">
        <v>225</v>
      </c>
    </row>
    <row r="98" spans="5:12" x14ac:dyDescent="0.25">
      <c r="E98" s="7" t="s">
        <v>91</v>
      </c>
      <c r="I98" s="54" t="s">
        <v>226</v>
      </c>
    </row>
    <row r="99" spans="5:12" x14ac:dyDescent="0.25">
      <c r="E99" s="7" t="s">
        <v>92</v>
      </c>
      <c r="I99" s="54" t="s">
        <v>227</v>
      </c>
    </row>
    <row r="100" spans="5:12" x14ac:dyDescent="0.25">
      <c r="E100" s="7" t="s">
        <v>93</v>
      </c>
      <c r="I100" s="54" t="s">
        <v>228</v>
      </c>
    </row>
    <row r="101" spans="5:12" x14ac:dyDescent="0.25">
      <c r="I101" s="54" t="s">
        <v>229</v>
      </c>
    </row>
    <row r="102" spans="5:12" x14ac:dyDescent="0.25">
      <c r="I102" s="60" t="s">
        <v>230</v>
      </c>
      <c r="J102" s="60"/>
      <c r="K102" s="60"/>
      <c r="L102" s="60"/>
    </row>
    <row r="103" spans="5:12" x14ac:dyDescent="0.25">
      <c r="I103" s="54" t="s">
        <v>231</v>
      </c>
    </row>
    <row r="104" spans="5:12" x14ac:dyDescent="0.25">
      <c r="I104" s="54" t="s">
        <v>232</v>
      </c>
    </row>
    <row r="105" spans="5:12" x14ac:dyDescent="0.25">
      <c r="I105" s="54" t="s">
        <v>233</v>
      </c>
    </row>
    <row r="106" spans="5:12" x14ac:dyDescent="0.25">
      <c r="I106" s="54" t="s">
        <v>234</v>
      </c>
    </row>
    <row r="107" spans="5:12" x14ac:dyDescent="0.25">
      <c r="I107" s="54" t="s">
        <v>235</v>
      </c>
    </row>
    <row r="108" spans="5:12" x14ac:dyDescent="0.25">
      <c r="I108" s="54" t="s">
        <v>236</v>
      </c>
    </row>
    <row r="109" spans="5:12" x14ac:dyDescent="0.25">
      <c r="I109" s="54" t="s">
        <v>237</v>
      </c>
    </row>
    <row r="110" spans="5:12" x14ac:dyDescent="0.25">
      <c r="I110" s="54" t="s">
        <v>238</v>
      </c>
    </row>
    <row r="111" spans="5:12" x14ac:dyDescent="0.25">
      <c r="I111" s="54" t="s">
        <v>239</v>
      </c>
    </row>
    <row r="112" spans="5:12" x14ac:dyDescent="0.25">
      <c r="I112" s="54" t="s">
        <v>240</v>
      </c>
    </row>
    <row r="113" spans="9:9" x14ac:dyDescent="0.25">
      <c r="I113" s="54" t="s">
        <v>241</v>
      </c>
    </row>
    <row r="114" spans="9:9" x14ac:dyDescent="0.25">
      <c r="I114" s="54" t="s">
        <v>242</v>
      </c>
    </row>
    <row r="115" spans="9:9" x14ac:dyDescent="0.25">
      <c r="I115" s="54" t="s">
        <v>243</v>
      </c>
    </row>
  </sheetData>
  <sheetProtection algorithmName="SHA-512" hashValue="aVjKx5+gr1J0anrEWkkgXmf6WAArvwqsoVCSGHxR+Th/EuUwaz0Aq7f1Kxvbr2HPFso3X+VlvuPtX6LEEJcWxA==" saltValue="apm+iJjUWWgnAmUoQwmXZ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4"/>
  <sheetViews>
    <sheetView topLeftCell="A4" workbookViewId="0">
      <selection activeCell="D15" sqref="D15"/>
    </sheetView>
  </sheetViews>
  <sheetFormatPr baseColWidth="10" defaultColWidth="11.42578125" defaultRowHeight="15" x14ac:dyDescent="0.25"/>
  <cols>
    <col min="1" max="1" width="16.7109375" customWidth="1"/>
    <col min="2" max="2" width="22.28515625" customWidth="1"/>
    <col min="3" max="4" width="28.5703125" customWidth="1"/>
    <col min="5" max="5" width="26.5703125" customWidth="1"/>
    <col min="6" max="6" width="29.7109375" customWidth="1"/>
    <col min="7" max="7" width="26.7109375" customWidth="1"/>
    <col min="8" max="8" width="26" customWidth="1"/>
    <col min="9" max="9" width="64.85546875" hidden="1" customWidth="1"/>
    <col min="10" max="10" width="29.5703125" customWidth="1"/>
    <col min="11" max="16384" width="11.42578125" style="16"/>
  </cols>
  <sheetData>
    <row r="1" spans="1:10" ht="24" thickTop="1" x14ac:dyDescent="0.35">
      <c r="A1" s="593" t="s">
        <v>0</v>
      </c>
      <c r="B1" s="594"/>
      <c r="C1" s="594"/>
      <c r="D1" s="594"/>
      <c r="E1" s="594"/>
      <c r="F1" s="594"/>
      <c r="G1" s="594"/>
      <c r="H1" s="594"/>
      <c r="I1" s="594"/>
      <c r="J1" s="595"/>
    </row>
    <row r="2" spans="1:10" s="18" customFormat="1" ht="23.25" x14ac:dyDescent="0.35">
      <c r="A2" s="49"/>
      <c r="B2" s="50"/>
      <c r="C2" s="50"/>
      <c r="D2" s="50"/>
      <c r="E2" s="50"/>
      <c r="F2" s="50"/>
      <c r="G2" s="50"/>
      <c r="H2" s="50"/>
      <c r="I2" s="50"/>
      <c r="J2" s="199"/>
    </row>
    <row r="3" spans="1:10" ht="20.25" x14ac:dyDescent="0.3">
      <c r="A3" s="500" t="str">
        <f>'Procesos Activos'!A3:J3</f>
        <v xml:space="preserve">NOMBRE DE LA ENTIDAD </v>
      </c>
      <c r="B3" s="501"/>
      <c r="C3" s="501"/>
      <c r="D3" s="501"/>
      <c r="E3" s="501"/>
      <c r="F3" s="501"/>
      <c r="G3" s="501"/>
      <c r="H3" s="501"/>
      <c r="I3" s="501"/>
      <c r="J3" s="502"/>
    </row>
    <row r="4" spans="1:10" ht="20.25" x14ac:dyDescent="0.3">
      <c r="A4" s="500"/>
      <c r="B4" s="501"/>
      <c r="C4" s="501"/>
      <c r="D4" s="501"/>
      <c r="E4" s="501"/>
      <c r="F4" s="501"/>
      <c r="G4" s="501"/>
      <c r="H4" s="501"/>
      <c r="I4" s="501"/>
      <c r="J4" s="502"/>
    </row>
    <row r="5" spans="1:10" ht="18" x14ac:dyDescent="0.25">
      <c r="A5" s="4"/>
      <c r="B5" s="36" t="str">
        <f>'Procesos Activos'!B5</f>
        <v>SEGUNDO SEMESTRE</v>
      </c>
      <c r="C5" s="36"/>
      <c r="D5" s="36"/>
      <c r="E5" s="36"/>
      <c r="F5" s="36" t="s">
        <v>108</v>
      </c>
      <c r="G5" s="36">
        <f>'Procesos Activos'!D5</f>
        <v>2021</v>
      </c>
      <c r="H5" s="36"/>
      <c r="I5" s="36"/>
      <c r="J5" s="48"/>
    </row>
    <row r="6" spans="1:10" x14ac:dyDescent="0.25">
      <c r="A6" s="47"/>
      <c r="B6" s="45"/>
      <c r="C6" s="45"/>
      <c r="D6" s="45"/>
      <c r="E6" s="45"/>
      <c r="F6" s="45"/>
      <c r="G6" s="45"/>
      <c r="H6" s="45"/>
      <c r="I6" s="45"/>
      <c r="J6" s="46"/>
    </row>
    <row r="7" spans="1:10" ht="23.25" x14ac:dyDescent="0.35">
      <c r="A7" s="590" t="s">
        <v>113</v>
      </c>
      <c r="B7" s="591"/>
      <c r="C7" s="591"/>
      <c r="D7" s="591"/>
      <c r="E7" s="591"/>
      <c r="F7" s="591"/>
      <c r="G7" s="591"/>
      <c r="H7" s="591"/>
      <c r="I7" s="591"/>
      <c r="J7" s="592"/>
    </row>
    <row r="8" spans="1:10" ht="15.75" thickBot="1" x14ac:dyDescent="0.3">
      <c r="A8" s="51"/>
      <c r="B8" s="45"/>
      <c r="C8" s="45"/>
      <c r="D8" s="45"/>
      <c r="E8" s="45"/>
      <c r="F8" s="45"/>
      <c r="G8" s="45"/>
      <c r="H8" s="45"/>
      <c r="I8" s="45"/>
      <c r="J8" s="46"/>
    </row>
    <row r="9" spans="1:10" ht="36.75" thickBot="1" x14ac:dyDescent="0.3">
      <c r="A9" s="4"/>
      <c r="B9" s="584" t="s">
        <v>1</v>
      </c>
      <c r="C9" s="585"/>
      <c r="D9" s="586"/>
      <c r="E9" s="587" t="s">
        <v>106</v>
      </c>
      <c r="F9" s="588"/>
      <c r="G9" s="588"/>
      <c r="H9" s="589"/>
      <c r="I9" s="255" t="s">
        <v>274</v>
      </c>
      <c r="J9" s="46"/>
    </row>
    <row r="10" spans="1:10" ht="16.5" thickBot="1" x14ac:dyDescent="0.3">
      <c r="A10" s="4"/>
      <c r="B10" s="116" t="s">
        <v>308</v>
      </c>
      <c r="C10" s="201" t="s">
        <v>105</v>
      </c>
      <c r="D10" s="202" t="s">
        <v>107</v>
      </c>
      <c r="E10" s="204" t="s">
        <v>318</v>
      </c>
      <c r="F10" s="204" t="s">
        <v>308</v>
      </c>
      <c r="G10" s="203" t="s">
        <v>94</v>
      </c>
      <c r="H10" s="205" t="s">
        <v>107</v>
      </c>
      <c r="I10" s="254" t="s">
        <v>96</v>
      </c>
      <c r="J10" s="46"/>
    </row>
    <row r="11" spans="1:10" x14ac:dyDescent="0.25">
      <c r="A11" s="111"/>
      <c r="B11" s="277"/>
      <c r="C11" s="278"/>
      <c r="D11" s="278"/>
      <c r="E11" s="278"/>
      <c r="F11" s="278"/>
      <c r="G11" s="278"/>
      <c r="H11" s="279"/>
      <c r="I11" s="256"/>
      <c r="J11" s="374"/>
    </row>
    <row r="12" spans="1:10" x14ac:dyDescent="0.25">
      <c r="A12" s="111"/>
      <c r="B12" s="280"/>
      <c r="C12" s="207"/>
      <c r="D12" s="206"/>
      <c r="E12" s="207"/>
      <c r="F12" s="207"/>
      <c r="G12" s="207"/>
      <c r="H12" s="281"/>
      <c r="I12" s="257"/>
      <c r="J12" s="374"/>
    </row>
    <row r="13" spans="1:10" x14ac:dyDescent="0.25">
      <c r="A13" s="111"/>
      <c r="B13" s="280"/>
      <c r="C13" s="207"/>
      <c r="D13" s="206"/>
      <c r="E13" s="207"/>
      <c r="F13" s="207"/>
      <c r="G13" s="207"/>
      <c r="H13" s="281"/>
      <c r="I13" s="257"/>
      <c r="J13" s="374"/>
    </row>
    <row r="14" spans="1:10" x14ac:dyDescent="0.25">
      <c r="A14" s="111"/>
      <c r="B14" s="280"/>
      <c r="C14" s="207"/>
      <c r="D14" s="206"/>
      <c r="E14" s="207"/>
      <c r="F14" s="207"/>
      <c r="G14" s="207"/>
      <c r="H14" s="281"/>
      <c r="I14" s="257"/>
      <c r="J14" s="374"/>
    </row>
    <row r="15" spans="1:10" x14ac:dyDescent="0.25">
      <c r="A15" s="111"/>
      <c r="B15" s="280"/>
      <c r="C15" s="207"/>
      <c r="D15" s="206"/>
      <c r="E15" s="207"/>
      <c r="F15" s="207"/>
      <c r="G15" s="207"/>
      <c r="H15" s="281"/>
      <c r="I15" s="257"/>
      <c r="J15" s="374"/>
    </row>
    <row r="16" spans="1:10" x14ac:dyDescent="0.25">
      <c r="A16" s="111"/>
      <c r="B16" s="280"/>
      <c r="C16" s="207"/>
      <c r="D16" s="206"/>
      <c r="E16" s="207"/>
      <c r="F16" s="207"/>
      <c r="G16" s="207"/>
      <c r="H16" s="281"/>
      <c r="I16" s="257"/>
      <c r="J16" s="374"/>
    </row>
    <row r="17" spans="1:10" x14ac:dyDescent="0.25">
      <c r="A17" s="111"/>
      <c r="B17" s="280"/>
      <c r="C17" s="207"/>
      <c r="D17" s="206"/>
      <c r="E17" s="207"/>
      <c r="F17" s="207"/>
      <c r="G17" s="207"/>
      <c r="H17" s="281"/>
      <c r="I17" s="257"/>
      <c r="J17" s="374"/>
    </row>
    <row r="18" spans="1:10" x14ac:dyDescent="0.25">
      <c r="A18" s="111"/>
      <c r="B18" s="280"/>
      <c r="C18" s="207"/>
      <c r="D18" s="206"/>
      <c r="E18" s="207"/>
      <c r="F18" s="207"/>
      <c r="G18" s="207"/>
      <c r="H18" s="281"/>
      <c r="I18" s="257"/>
      <c r="J18" s="374"/>
    </row>
    <row r="19" spans="1:10" x14ac:dyDescent="0.25">
      <c r="A19" s="111"/>
      <c r="B19" s="280"/>
      <c r="C19" s="207"/>
      <c r="D19" s="206"/>
      <c r="E19" s="207"/>
      <c r="F19" s="207"/>
      <c r="G19" s="207"/>
      <c r="H19" s="281"/>
      <c r="I19" s="257"/>
      <c r="J19" s="374"/>
    </row>
    <row r="20" spans="1:10" x14ac:dyDescent="0.25">
      <c r="A20" s="111"/>
      <c r="B20" s="280"/>
      <c r="C20" s="207"/>
      <c r="D20" s="206"/>
      <c r="E20" s="207"/>
      <c r="F20" s="207"/>
      <c r="G20" s="207"/>
      <c r="H20" s="281"/>
      <c r="I20" s="257"/>
      <c r="J20" s="374"/>
    </row>
    <row r="21" spans="1:10" x14ac:dyDescent="0.25">
      <c r="A21" s="111"/>
      <c r="B21" s="280"/>
      <c r="C21" s="207"/>
      <c r="D21" s="206"/>
      <c r="E21" s="207"/>
      <c r="F21" s="207"/>
      <c r="G21" s="207"/>
      <c r="H21" s="281"/>
      <c r="I21" s="257"/>
      <c r="J21" s="374"/>
    </row>
    <row r="22" spans="1:10" ht="15.75" thickBot="1" x14ac:dyDescent="0.3">
      <c r="A22" s="111"/>
      <c r="B22" s="282"/>
      <c r="C22" s="283"/>
      <c r="D22" s="284"/>
      <c r="E22" s="283"/>
      <c r="F22" s="283"/>
      <c r="G22" s="283"/>
      <c r="H22" s="285"/>
      <c r="I22" s="258"/>
      <c r="J22" s="374"/>
    </row>
    <row r="23" spans="1:10" ht="15.75" thickBot="1" x14ac:dyDescent="0.3">
      <c r="A23" s="52"/>
      <c r="B23" s="53"/>
      <c r="C23" s="53"/>
      <c r="D23" s="53"/>
      <c r="E23" s="53"/>
      <c r="F23" s="53"/>
      <c r="G23" s="53"/>
      <c r="H23" s="53"/>
      <c r="I23" s="53"/>
      <c r="J23" s="200"/>
    </row>
    <row r="24" spans="1:10" ht="15.75" thickTop="1" x14ac:dyDescent="0.25"/>
  </sheetData>
  <sheetProtection algorithmName="SHA-512" hashValue="EAEmq08/MelRGO+szOdCErEhdlZj4szuVHJGj+q/PnfUmxonVp5G7JXvf8pk1QotXrAR+BhOy4Uu44JeN/X4uw==" saltValue="2r8y87FoPLhCiNwUyOmfeg==" spinCount="100000" sheet="1" objects="1" scenarios="1" formatColumns="0" formatRows="0" insertRows="0" deleteRows="0" autoFilter="0"/>
  <mergeCells count="6">
    <mergeCell ref="B9:D9"/>
    <mergeCell ref="E9:H9"/>
    <mergeCell ref="A7:J7"/>
    <mergeCell ref="A1:J1"/>
    <mergeCell ref="A3:J3"/>
    <mergeCell ref="A4:J4"/>
  </mergeCells>
  <dataValidations count="7">
    <dataValidation allowBlank="1" showInputMessage="1" showErrorMessage="1" promptTitle="ID DEL PROCESO" prompt="Registre el ID asignado al Proceso" sqref="B10" xr:uid="{00000000-0002-0000-0900-000000000000}"/>
    <dataValidation allowBlank="1" showInputMessage="1" showErrorMessage="1" promptTitle="ESTADO" prompt="Seleccione de lalista desplegable el estado de la Tutela" sqref="C10" xr:uid="{00000000-0002-0000-0900-000001000000}"/>
    <dataValidation allowBlank="1" showInputMessage="1" showErrorMessage="1" promptTitle="SENTIDO DEL FALLO" prompt="Seleccione de la lista desplegable el Sentido del fallo de Tutela" sqref="D10" xr:uid="{00000000-0002-0000-0900-000002000000}"/>
    <dataValidation allowBlank="1" showInputMessage="1" showErrorMessage="1" promptTitle="No. PROCESO" prompt="Registre el número del proceso " sqref="E10" xr:uid="{00000000-0002-0000-0900-000003000000}"/>
    <dataValidation type="list" allowBlank="1" showInputMessage="1" showErrorMessage="1" errorTitle="ERROR" error="Seleccione una opción de la lista desplegable" sqref="G11:G22" xr:uid="{00000000-0002-0000-0900-000004000000}">
      <formula1>TIPO</formula1>
    </dataValidation>
    <dataValidation type="whole" allowBlank="1" showInputMessage="1" showErrorMessage="1" error="Registre únicamente datos numéricos" sqref="B11:B22 F11:F22" xr:uid="{00000000-0002-0000-0900-000005000000}">
      <formula1>1</formula1>
      <formula2>999999</formula2>
    </dataValidation>
    <dataValidation allowBlank="1" showInputMessage="1" showErrorMessage="1" errorTitle="ERROR" error="Seleccione una opción de la lista desplegable" sqref="I11:I22" xr:uid="{00000000-0002-0000-0900-000006000000}"/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" error="Seleccione una opción de la lista desplegable" xr:uid="{00000000-0002-0000-0900-000007000000}">
          <x14:formula1>
            <xm:f>'TABLAS LISTAS'!$W$2:$W$3</xm:f>
          </x14:formula1>
          <xm:sqref>C11:C22</xm:sqref>
        </x14:dataValidation>
        <x14:dataValidation type="list" allowBlank="1" showInputMessage="1" showErrorMessage="1" errorTitle="ERROR" error="Seleccione una opción de la lista desplegable" xr:uid="{00000000-0002-0000-0900-000008000000}">
          <x14:formula1>
            <xm:f>'TABLAS LISTAS'!$S$2:$S$3</xm:f>
          </x14:formula1>
          <xm:sqref>H11:H22 D11:D22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zoomScale="80" zoomScaleNormal="80" workbookViewId="0">
      <selection activeCell="C16" sqref="C16"/>
    </sheetView>
  </sheetViews>
  <sheetFormatPr baseColWidth="10" defaultColWidth="11.42578125" defaultRowHeight="15" x14ac:dyDescent="0.25"/>
  <cols>
    <col min="1" max="1" width="10.7109375" customWidth="1"/>
    <col min="2" max="2" width="101.5703125" customWidth="1"/>
    <col min="3" max="3" width="72.85546875" customWidth="1"/>
    <col min="4" max="4" width="72.85546875" hidden="1" customWidth="1"/>
    <col min="5" max="5" width="14.28515625" customWidth="1"/>
    <col min="6" max="7" width="20.140625" style="16" customWidth="1"/>
    <col min="8" max="16384" width="11.42578125" style="16"/>
  </cols>
  <sheetData>
    <row r="1" spans="1:7" ht="24" thickTop="1" x14ac:dyDescent="0.35">
      <c r="A1" s="593" t="s">
        <v>0</v>
      </c>
      <c r="B1" s="594"/>
      <c r="C1" s="594"/>
      <c r="D1" s="594"/>
      <c r="E1" s="595"/>
      <c r="G1" s="373"/>
    </row>
    <row r="2" spans="1:7" s="18" customFormat="1" ht="23.25" x14ac:dyDescent="0.35">
      <c r="A2" s="49"/>
      <c r="B2" s="50"/>
      <c r="C2" s="50"/>
      <c r="D2" s="50"/>
      <c r="E2" s="199"/>
      <c r="G2" s="375"/>
    </row>
    <row r="3" spans="1:7" ht="20.25" x14ac:dyDescent="0.3">
      <c r="A3" s="500" t="str">
        <f>'Procesos Activos'!A3:J3</f>
        <v xml:space="preserve">NOMBRE DE LA ENTIDAD </v>
      </c>
      <c r="B3" s="501"/>
      <c r="C3" s="501"/>
      <c r="D3" s="501"/>
      <c r="E3" s="502"/>
    </row>
    <row r="4" spans="1:7" ht="20.25" x14ac:dyDescent="0.3">
      <c r="A4" s="500"/>
      <c r="B4" s="501"/>
      <c r="C4" s="501"/>
      <c r="D4" s="501"/>
      <c r="E4" s="502"/>
    </row>
    <row r="5" spans="1:7" ht="18" x14ac:dyDescent="0.25">
      <c r="A5" s="4"/>
      <c r="B5" s="36" t="str">
        <f>'Procesos Activos'!B5</f>
        <v>SEGUNDO SEMESTRE</v>
      </c>
      <c r="C5" s="141" t="s">
        <v>108</v>
      </c>
      <c r="D5" s="36"/>
      <c r="E5" s="286">
        <f>'Procesos Activos'!D5</f>
        <v>2021</v>
      </c>
    </row>
    <row r="6" spans="1:7" x14ac:dyDescent="0.25">
      <c r="A6" s="47"/>
      <c r="B6" s="45"/>
      <c r="C6" s="45"/>
      <c r="D6" s="45"/>
      <c r="E6" s="46"/>
    </row>
    <row r="7" spans="1:7" ht="23.25" x14ac:dyDescent="0.35">
      <c r="A7" s="590" t="s">
        <v>319</v>
      </c>
      <c r="B7" s="591"/>
      <c r="C7" s="591"/>
      <c r="D7" s="591"/>
      <c r="E7" s="592"/>
    </row>
    <row r="8" spans="1:7" ht="15.75" thickBot="1" x14ac:dyDescent="0.3">
      <c r="A8" s="51"/>
      <c r="B8" s="45"/>
      <c r="C8" s="45"/>
      <c r="D8" s="45"/>
      <c r="E8" s="46"/>
    </row>
    <row r="9" spans="1:7" ht="36.75" thickBot="1" x14ac:dyDescent="0.3">
      <c r="A9" s="4"/>
      <c r="B9" s="596" t="s">
        <v>321</v>
      </c>
      <c r="C9" s="598" t="s">
        <v>320</v>
      </c>
      <c r="D9" s="255" t="s">
        <v>274</v>
      </c>
      <c r="E9" s="46"/>
      <c r="F9" s="20"/>
    </row>
    <row r="10" spans="1:7" ht="16.5" customHeight="1" thickBot="1" x14ac:dyDescent="0.3">
      <c r="A10" s="4"/>
      <c r="B10" s="597"/>
      <c r="C10" s="599"/>
      <c r="D10" s="254" t="s">
        <v>96</v>
      </c>
      <c r="E10" s="46"/>
    </row>
    <row r="11" spans="1:7" x14ac:dyDescent="0.25">
      <c r="A11" s="111"/>
      <c r="B11" s="392" t="s">
        <v>337</v>
      </c>
      <c r="C11" s="393" t="s">
        <v>338</v>
      </c>
      <c r="D11" s="256"/>
      <c r="E11" s="374"/>
    </row>
    <row r="12" spans="1:7" x14ac:dyDescent="0.25">
      <c r="A12" s="111"/>
      <c r="B12" s="392" t="s">
        <v>339</v>
      </c>
      <c r="C12" s="393" t="s">
        <v>340</v>
      </c>
      <c r="D12" s="257"/>
      <c r="E12" s="374"/>
    </row>
    <row r="13" spans="1:7" x14ac:dyDescent="0.25">
      <c r="A13" s="111"/>
      <c r="B13" s="389"/>
      <c r="C13" s="390"/>
      <c r="D13" s="257"/>
      <c r="E13" s="374"/>
    </row>
    <row r="14" spans="1:7" x14ac:dyDescent="0.25">
      <c r="A14" s="111"/>
      <c r="B14" s="389"/>
      <c r="C14" s="390"/>
      <c r="D14" s="257"/>
      <c r="E14" s="374"/>
    </row>
    <row r="15" spans="1:7" x14ac:dyDescent="0.25">
      <c r="A15" s="111"/>
      <c r="B15" s="389"/>
      <c r="C15" s="390"/>
      <c r="D15" s="257"/>
      <c r="E15" s="374"/>
    </row>
    <row r="16" spans="1:7" x14ac:dyDescent="0.25">
      <c r="A16" s="111"/>
      <c r="B16" s="389"/>
      <c r="C16" s="390"/>
      <c r="D16" s="257"/>
      <c r="E16" s="374"/>
    </row>
    <row r="17" spans="1:5" x14ac:dyDescent="0.25">
      <c r="A17" s="111"/>
      <c r="B17" s="389"/>
      <c r="C17" s="390"/>
      <c r="D17" s="257"/>
      <c r="E17" s="374"/>
    </row>
    <row r="18" spans="1:5" x14ac:dyDescent="0.25">
      <c r="A18" s="111"/>
      <c r="B18" s="389"/>
      <c r="C18" s="390"/>
      <c r="D18" s="257"/>
      <c r="E18" s="374"/>
    </row>
    <row r="19" spans="1:5" x14ac:dyDescent="0.25">
      <c r="A19" s="111"/>
      <c r="B19" s="389"/>
      <c r="C19" s="390"/>
      <c r="D19" s="257"/>
      <c r="E19" s="374"/>
    </row>
    <row r="20" spans="1:5" x14ac:dyDescent="0.25">
      <c r="A20" s="111"/>
      <c r="B20" s="389"/>
      <c r="C20" s="390"/>
      <c r="D20" s="257"/>
      <c r="E20" s="374"/>
    </row>
    <row r="21" spans="1:5" x14ac:dyDescent="0.25">
      <c r="A21" s="111"/>
      <c r="B21" s="389"/>
      <c r="C21" s="390"/>
      <c r="D21" s="257"/>
      <c r="E21" s="374"/>
    </row>
    <row r="22" spans="1:5" x14ac:dyDescent="0.25">
      <c r="A22" s="111"/>
      <c r="B22" s="389"/>
      <c r="C22" s="390"/>
      <c r="D22" s="257"/>
      <c r="E22" s="374"/>
    </row>
    <row r="23" spans="1:5" ht="15.75" thickBot="1" x14ac:dyDescent="0.3">
      <c r="A23" s="4"/>
      <c r="B23" s="389"/>
      <c r="C23" s="391"/>
      <c r="D23" s="258"/>
      <c r="E23" s="374"/>
    </row>
    <row r="24" spans="1:5" ht="15.75" thickBot="1" x14ac:dyDescent="0.3">
      <c r="A24" s="52"/>
      <c r="B24" s="53"/>
      <c r="C24" s="53"/>
      <c r="D24" s="53"/>
      <c r="E24" s="200"/>
    </row>
    <row r="25" spans="1:5" ht="15.75" thickTop="1" x14ac:dyDescent="0.25"/>
  </sheetData>
  <sheetProtection algorithmName="SHA-512" hashValue="2YtTVogmqBPvooAEkiomQw+/K/KB7MY2yLAJWnjaz04AkdGpVHAH3Q3623p8PJdwUjoP7rvWnHqtp42bmpg6sQ==" saltValue="JzmtEj8I4XSQikGUV+CWgA==" spinCount="100000" sheet="1" objects="1" scenarios="1" formatColumns="0" formatRows="0" insertRows="0" deleteRows="0" autoFilter="0"/>
  <mergeCells count="6">
    <mergeCell ref="A1:E1"/>
    <mergeCell ref="A3:E3"/>
    <mergeCell ref="A4:E4"/>
    <mergeCell ref="A7:E7"/>
    <mergeCell ref="B9:B10"/>
    <mergeCell ref="C9:C10"/>
  </mergeCells>
  <dataValidations count="3">
    <dataValidation allowBlank="1" showInputMessage="1" showErrorMessage="1" promptTitle="DESCRIPCIÓN" prompt="Detalle la política de prevención del daño antijurídico" sqref="B9" xr:uid="{00000000-0002-0000-0A00-000000000000}"/>
    <dataValidation allowBlank="1" showInputMessage="1" showErrorMessage="1" promptTitle="ACTOS ADMINISTRATIVOS" prompt="Relacione Decretos, Resoluciones, Circulares; Actas, etc." sqref="C9" xr:uid="{00000000-0002-0000-0A00-000001000000}"/>
    <dataValidation allowBlank="1" showInputMessage="1" showErrorMessage="1" errorTitle="ERROR" error="Seleccione una opción de la lista desplegable" sqref="D11:D23" xr:uid="{00000000-0002-0000-0A00-000002000000}"/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tabSelected="1" topLeftCell="A4" zoomScale="82" zoomScaleNormal="82" workbookViewId="0">
      <selection activeCell="D22" sqref="D22"/>
    </sheetView>
  </sheetViews>
  <sheetFormatPr baseColWidth="10" defaultColWidth="11.42578125" defaultRowHeight="15" x14ac:dyDescent="0.25"/>
  <cols>
    <col min="1" max="1" width="11.42578125" style="16"/>
    <col min="2" max="2" width="32.85546875" style="16" customWidth="1"/>
    <col min="3" max="3" width="54.140625" style="16" customWidth="1"/>
    <col min="4" max="4" width="31.28515625" style="16" bestFit="1" customWidth="1"/>
    <col min="5" max="5" width="15.42578125" style="16" hidden="1" customWidth="1"/>
    <col min="6" max="6" width="18" style="16" hidden="1" customWidth="1"/>
    <col min="7" max="7" width="31.140625" style="16" hidden="1" customWidth="1"/>
    <col min="8" max="8" width="26.140625" style="16" hidden="1" customWidth="1"/>
    <col min="9" max="9" width="34.42578125" style="16" hidden="1" customWidth="1"/>
    <col min="10" max="10" width="28.85546875" style="16" customWidth="1"/>
    <col min="11" max="11" width="11.42578125" style="15"/>
    <col min="12" max="12" width="21" style="15" bestFit="1" customWidth="1"/>
    <col min="13" max="16384" width="11.42578125" style="15"/>
  </cols>
  <sheetData>
    <row r="1" spans="1:12" ht="24" thickTop="1" x14ac:dyDescent="0.35">
      <c r="A1" s="414" t="s">
        <v>0</v>
      </c>
      <c r="B1" s="415"/>
      <c r="C1" s="415"/>
      <c r="D1" s="415"/>
      <c r="E1" s="415"/>
      <c r="F1" s="415"/>
      <c r="G1" s="415"/>
      <c r="H1" s="415"/>
      <c r="I1" s="415"/>
      <c r="J1" s="416"/>
    </row>
    <row r="2" spans="1:12" s="377" customFormat="1" ht="23.25" x14ac:dyDescent="0.35">
      <c r="A2" s="109"/>
      <c r="B2" s="26"/>
      <c r="C2" s="26"/>
      <c r="D2" s="26"/>
      <c r="E2" s="56"/>
      <c r="F2" s="56"/>
      <c r="G2" s="56"/>
      <c r="H2" s="56"/>
      <c r="I2" s="56"/>
      <c r="J2" s="110"/>
    </row>
    <row r="3" spans="1:12" ht="20.25" x14ac:dyDescent="0.3">
      <c r="A3" s="417" t="s">
        <v>336</v>
      </c>
      <c r="B3" s="418"/>
      <c r="C3" s="418"/>
      <c r="D3" s="418"/>
      <c r="E3" s="418"/>
      <c r="F3" s="418"/>
      <c r="G3" s="418"/>
      <c r="H3" s="418"/>
      <c r="I3" s="418"/>
      <c r="J3" s="419"/>
    </row>
    <row r="4" spans="1:12" ht="20.25" x14ac:dyDescent="0.3">
      <c r="A4" s="111"/>
      <c r="B4" s="136"/>
      <c r="C4" s="136"/>
      <c r="D4" s="136"/>
      <c r="E4" s="64"/>
      <c r="F4" s="64"/>
      <c r="G4" s="64"/>
      <c r="H4" s="64"/>
      <c r="I4" s="64"/>
      <c r="J4" s="112"/>
    </row>
    <row r="5" spans="1:12" ht="18" x14ac:dyDescent="0.25">
      <c r="A5" s="111"/>
      <c r="B5" s="57" t="s">
        <v>264</v>
      </c>
      <c r="C5" s="140" t="s">
        <v>108</v>
      </c>
      <c r="D5" s="57">
        <v>2021</v>
      </c>
      <c r="E5" s="58"/>
      <c r="F5" s="57"/>
      <c r="G5" s="57"/>
      <c r="H5" s="57"/>
      <c r="I5" s="57"/>
      <c r="J5" s="113"/>
    </row>
    <row r="6" spans="1:12" x14ac:dyDescent="0.25">
      <c r="A6" s="111"/>
      <c r="B6" s="32"/>
      <c r="C6" s="85"/>
      <c r="D6" s="28"/>
      <c r="E6" s="28"/>
      <c r="F6" s="28"/>
      <c r="G6" s="28"/>
      <c r="H6" s="28"/>
      <c r="I6" s="28"/>
      <c r="J6" s="114"/>
    </row>
    <row r="7" spans="1:12" ht="23.25" x14ac:dyDescent="0.35">
      <c r="A7" s="429" t="s">
        <v>249</v>
      </c>
      <c r="B7" s="430"/>
      <c r="C7" s="430"/>
      <c r="D7" s="430"/>
      <c r="E7" s="430"/>
      <c r="F7" s="430"/>
      <c r="G7" s="430"/>
      <c r="H7" s="430"/>
      <c r="I7" s="430"/>
      <c r="J7" s="431"/>
    </row>
    <row r="8" spans="1:12" s="378" customFormat="1" ht="18.75" thickBot="1" x14ac:dyDescent="0.3">
      <c r="A8" s="296"/>
      <c r="B8" s="24"/>
      <c r="C8" s="25"/>
      <c r="D8" s="25"/>
      <c r="E8" s="25"/>
      <c r="F8" s="25"/>
      <c r="G8" s="25"/>
      <c r="H8" s="25"/>
      <c r="I8" s="25"/>
      <c r="J8" s="297"/>
      <c r="L8" s="15"/>
    </row>
    <row r="9" spans="1:12" ht="18.75" thickBot="1" x14ac:dyDescent="0.3">
      <c r="A9" s="298"/>
      <c r="B9" s="426" t="s">
        <v>104</v>
      </c>
      <c r="C9" s="427"/>
      <c r="D9" s="428"/>
      <c r="E9" s="420" t="s">
        <v>274</v>
      </c>
      <c r="F9" s="421"/>
      <c r="G9" s="421"/>
      <c r="H9" s="421"/>
      <c r="I9" s="422"/>
      <c r="J9" s="300"/>
    </row>
    <row r="10" spans="1:12" ht="48" thickBot="1" x14ac:dyDescent="0.3">
      <c r="A10" s="298"/>
      <c r="B10" s="82" t="s">
        <v>94</v>
      </c>
      <c r="C10" s="83" t="s">
        <v>266</v>
      </c>
      <c r="D10" s="84" t="s">
        <v>267</v>
      </c>
      <c r="E10" s="170" t="s">
        <v>266</v>
      </c>
      <c r="F10" s="170" t="s">
        <v>278</v>
      </c>
      <c r="G10" s="171" t="s">
        <v>267</v>
      </c>
      <c r="H10" s="172" t="s">
        <v>277</v>
      </c>
      <c r="I10" s="173" t="s">
        <v>96</v>
      </c>
      <c r="J10" s="301"/>
      <c r="K10" s="85"/>
    </row>
    <row r="11" spans="1:12" x14ac:dyDescent="0.25">
      <c r="A11" s="298"/>
      <c r="B11" s="137" t="s">
        <v>82</v>
      </c>
      <c r="C11" s="96">
        <v>21</v>
      </c>
      <c r="D11" s="138">
        <v>950412625</v>
      </c>
      <c r="E11" s="98"/>
      <c r="F11" s="96">
        <f>C11-E11</f>
        <v>21</v>
      </c>
      <c r="G11" s="91"/>
      <c r="H11" s="343">
        <f t="shared" ref="H11:H21" si="0">D11-G11</f>
        <v>950412625</v>
      </c>
      <c r="I11" s="65"/>
      <c r="J11" s="301"/>
      <c r="K11" s="85"/>
    </row>
    <row r="12" spans="1:12" s="16" customFormat="1" x14ac:dyDescent="0.25">
      <c r="A12" s="111"/>
      <c r="B12" s="71" t="s">
        <v>3</v>
      </c>
      <c r="C12" s="95">
        <v>69</v>
      </c>
      <c r="D12" s="139">
        <v>3516745581</v>
      </c>
      <c r="E12" s="99"/>
      <c r="F12" s="101">
        <f t="shared" ref="F12:F21" si="1">C12-E12</f>
        <v>69</v>
      </c>
      <c r="G12" s="92"/>
      <c r="H12" s="345">
        <f t="shared" si="0"/>
        <v>3516745581</v>
      </c>
      <c r="I12" s="66"/>
      <c r="J12" s="349"/>
      <c r="K12" s="20"/>
    </row>
    <row r="13" spans="1:12" s="16" customFormat="1" x14ac:dyDescent="0.25">
      <c r="A13" s="111"/>
      <c r="B13" s="71" t="s">
        <v>78</v>
      </c>
      <c r="C13" s="95">
        <v>2</v>
      </c>
      <c r="D13" s="139">
        <v>80725990</v>
      </c>
      <c r="E13" s="99"/>
      <c r="F13" s="387">
        <f t="shared" si="1"/>
        <v>2</v>
      </c>
      <c r="G13" s="92"/>
      <c r="H13" s="386">
        <f t="shared" si="0"/>
        <v>80725990</v>
      </c>
      <c r="I13" s="66"/>
      <c r="J13" s="349"/>
      <c r="K13" s="20"/>
    </row>
    <row r="14" spans="1:12" s="16" customFormat="1" x14ac:dyDescent="0.25">
      <c r="A14" s="111"/>
      <c r="B14" s="71" t="s">
        <v>4</v>
      </c>
      <c r="C14" s="95">
        <v>3</v>
      </c>
      <c r="D14" s="139">
        <v>829636405</v>
      </c>
      <c r="E14" s="99"/>
      <c r="F14" s="387">
        <f t="shared" si="1"/>
        <v>3</v>
      </c>
      <c r="G14" s="92"/>
      <c r="H14" s="345">
        <f t="shared" si="0"/>
        <v>829636405</v>
      </c>
      <c r="I14" s="66"/>
      <c r="J14" s="349"/>
      <c r="K14" s="20"/>
      <c r="L14" s="376"/>
    </row>
    <row r="15" spans="1:12" s="16" customFormat="1" x14ac:dyDescent="0.25">
      <c r="A15" s="111"/>
      <c r="B15" s="71" t="s">
        <v>2</v>
      </c>
      <c r="C15" s="95">
        <v>1</v>
      </c>
      <c r="D15" s="139">
        <v>0</v>
      </c>
      <c r="E15" s="99"/>
      <c r="F15" s="387">
        <f t="shared" si="1"/>
        <v>1</v>
      </c>
      <c r="G15" s="92"/>
      <c r="H15" s="345">
        <f t="shared" si="0"/>
        <v>0</v>
      </c>
      <c r="I15" s="66"/>
      <c r="J15" s="349"/>
      <c r="K15" s="20"/>
    </row>
    <row r="16" spans="1:12" s="16" customFormat="1" x14ac:dyDescent="0.25">
      <c r="A16" s="111"/>
      <c r="B16" s="71" t="s">
        <v>66</v>
      </c>
      <c r="C16" s="95">
        <v>2</v>
      </c>
      <c r="D16" s="139">
        <v>3065862746</v>
      </c>
      <c r="E16" s="99"/>
      <c r="F16" s="387">
        <f t="shared" si="1"/>
        <v>2</v>
      </c>
      <c r="G16" s="92"/>
      <c r="H16" s="345">
        <f t="shared" si="0"/>
        <v>3065862746</v>
      </c>
      <c r="I16" s="66"/>
      <c r="J16" s="349"/>
      <c r="K16" s="20"/>
    </row>
    <row r="17" spans="1:11" s="16" customFormat="1" x14ac:dyDescent="0.25">
      <c r="A17" s="111"/>
      <c r="B17" s="71"/>
      <c r="C17" s="95"/>
      <c r="D17" s="139"/>
      <c r="E17" s="99"/>
      <c r="F17" s="387">
        <f t="shared" si="1"/>
        <v>0</v>
      </c>
      <c r="G17" s="92"/>
      <c r="H17" s="379">
        <f t="shared" si="0"/>
        <v>0</v>
      </c>
      <c r="I17" s="66"/>
      <c r="J17" s="349"/>
      <c r="K17" s="20"/>
    </row>
    <row r="18" spans="1:11" s="16" customFormat="1" x14ac:dyDescent="0.25">
      <c r="A18" s="111"/>
      <c r="B18" s="71"/>
      <c r="C18" s="95"/>
      <c r="D18" s="139"/>
      <c r="E18" s="99"/>
      <c r="F18" s="387">
        <f t="shared" ref="F18:F20" si="2">C18-E18</f>
        <v>0</v>
      </c>
      <c r="G18" s="92"/>
      <c r="H18" s="379">
        <f t="shared" ref="H18:H19" si="3">D18-G18</f>
        <v>0</v>
      </c>
      <c r="I18" s="66"/>
      <c r="J18" s="349"/>
      <c r="K18" s="20"/>
    </row>
    <row r="19" spans="1:11" s="16" customFormat="1" x14ac:dyDescent="0.25">
      <c r="A19" s="111"/>
      <c r="B19" s="71"/>
      <c r="C19" s="95"/>
      <c r="D19" s="139"/>
      <c r="E19" s="99"/>
      <c r="F19" s="387">
        <f t="shared" si="2"/>
        <v>0</v>
      </c>
      <c r="G19" s="92"/>
      <c r="H19" s="379">
        <f t="shared" si="3"/>
        <v>0</v>
      </c>
      <c r="I19" s="66"/>
      <c r="J19" s="349"/>
      <c r="K19" s="20"/>
    </row>
    <row r="20" spans="1:11" s="16" customFormat="1" x14ac:dyDescent="0.25">
      <c r="A20" s="111"/>
      <c r="B20" s="71"/>
      <c r="C20" s="95"/>
      <c r="D20" s="139"/>
      <c r="E20" s="99"/>
      <c r="F20" s="387">
        <f t="shared" si="2"/>
        <v>0</v>
      </c>
      <c r="G20" s="92"/>
      <c r="H20" s="386"/>
      <c r="I20" s="66"/>
      <c r="J20" s="349"/>
      <c r="K20" s="20"/>
    </row>
    <row r="21" spans="1:11" s="16" customFormat="1" ht="15.75" thickBot="1" x14ac:dyDescent="0.3">
      <c r="A21" s="111"/>
      <c r="B21" s="71"/>
      <c r="C21" s="95"/>
      <c r="D21" s="139"/>
      <c r="E21" s="99"/>
      <c r="F21" s="387">
        <f t="shared" si="1"/>
        <v>0</v>
      </c>
      <c r="G21" s="92"/>
      <c r="H21" s="345">
        <f t="shared" si="0"/>
        <v>0</v>
      </c>
      <c r="I21" s="66"/>
      <c r="J21" s="349"/>
      <c r="K21" s="20"/>
    </row>
    <row r="22" spans="1:11" ht="18.75" thickBot="1" x14ac:dyDescent="0.3">
      <c r="A22" s="298"/>
      <c r="B22" s="174" t="s">
        <v>95</v>
      </c>
      <c r="C22" s="175">
        <f t="shared" ref="C22:H22" si="4">SUM(C11:C21)</f>
        <v>98</v>
      </c>
      <c r="D22" s="176">
        <f t="shared" si="4"/>
        <v>8443383347</v>
      </c>
      <c r="E22" s="261">
        <f t="shared" si="4"/>
        <v>0</v>
      </c>
      <c r="F22" s="262">
        <f t="shared" si="4"/>
        <v>98</v>
      </c>
      <c r="G22" s="263">
        <f t="shared" si="4"/>
        <v>0</v>
      </c>
      <c r="H22" s="264">
        <f t="shared" si="4"/>
        <v>8443383347</v>
      </c>
      <c r="I22" s="85"/>
      <c r="J22" s="301"/>
    </row>
    <row r="23" spans="1:11" ht="18.75" x14ac:dyDescent="0.3">
      <c r="A23" s="298"/>
      <c r="B23" s="119"/>
      <c r="C23" s="120"/>
      <c r="D23" s="121"/>
      <c r="E23" s="122"/>
      <c r="F23" s="123"/>
      <c r="G23" s="124"/>
      <c r="H23" s="124"/>
      <c r="I23" s="85"/>
      <c r="J23" s="301"/>
    </row>
    <row r="24" spans="1:11" ht="15.75" thickBot="1" x14ac:dyDescent="0.3">
      <c r="A24" s="298"/>
      <c r="B24" s="85"/>
      <c r="C24" s="85"/>
      <c r="D24" s="85"/>
      <c r="E24" s="85"/>
      <c r="F24" s="85"/>
      <c r="G24" s="85"/>
      <c r="H24" s="85"/>
      <c r="I24" s="85"/>
      <c r="J24" s="301"/>
    </row>
    <row r="25" spans="1:11" ht="18.75" thickBot="1" x14ac:dyDescent="0.3">
      <c r="A25" s="298"/>
      <c r="B25" s="423" t="s">
        <v>265</v>
      </c>
      <c r="C25" s="424"/>
      <c r="D25" s="425"/>
      <c r="E25" s="420" t="s">
        <v>274</v>
      </c>
      <c r="F25" s="421"/>
      <c r="G25" s="421"/>
      <c r="H25" s="421"/>
      <c r="I25" s="422"/>
      <c r="J25" s="301"/>
    </row>
    <row r="26" spans="1:11" ht="32.25" thickBot="1" x14ac:dyDescent="0.3">
      <c r="A26" s="298"/>
      <c r="B26" s="129" t="s">
        <v>94</v>
      </c>
      <c r="C26" s="83" t="s">
        <v>266</v>
      </c>
      <c r="D26" s="84" t="s">
        <v>267</v>
      </c>
      <c r="E26" s="72" t="s">
        <v>268</v>
      </c>
      <c r="F26" s="73" t="s">
        <v>278</v>
      </c>
      <c r="G26" s="74" t="s">
        <v>267</v>
      </c>
      <c r="H26" s="68" t="s">
        <v>277</v>
      </c>
      <c r="I26" s="63" t="s">
        <v>96</v>
      </c>
      <c r="J26" s="301"/>
      <c r="K26" s="85"/>
    </row>
    <row r="27" spans="1:11" s="16" customFormat="1" x14ac:dyDescent="0.25">
      <c r="A27" s="111"/>
      <c r="B27" s="130" t="s">
        <v>63</v>
      </c>
      <c r="C27" s="115">
        <v>1</v>
      </c>
      <c r="D27" s="90">
        <v>360617670</v>
      </c>
      <c r="E27" s="99"/>
      <c r="F27" s="101">
        <f t="shared" ref="F27:F34" si="5">C27-E27</f>
        <v>1</v>
      </c>
      <c r="G27" s="345"/>
      <c r="H27" s="345">
        <f t="shared" ref="H27:H34" si="6">D27-G27</f>
        <v>360617670</v>
      </c>
      <c r="I27" s="66"/>
      <c r="J27" s="349"/>
      <c r="K27" s="20"/>
    </row>
    <row r="28" spans="1:11" s="16" customFormat="1" x14ac:dyDescent="0.25">
      <c r="A28" s="111"/>
      <c r="B28" s="130"/>
      <c r="C28" s="115"/>
      <c r="D28" s="90"/>
      <c r="E28" s="99"/>
      <c r="F28" s="101">
        <f t="shared" si="5"/>
        <v>0</v>
      </c>
      <c r="G28" s="345"/>
      <c r="H28" s="345">
        <f t="shared" si="6"/>
        <v>0</v>
      </c>
      <c r="I28" s="66"/>
      <c r="J28" s="349"/>
      <c r="K28" s="20"/>
    </row>
    <row r="29" spans="1:11" s="16" customFormat="1" x14ac:dyDescent="0.25">
      <c r="A29" s="111"/>
      <c r="B29" s="130"/>
      <c r="C29" s="115"/>
      <c r="D29" s="90"/>
      <c r="E29" s="99"/>
      <c r="F29" s="101">
        <f t="shared" si="5"/>
        <v>0</v>
      </c>
      <c r="G29" s="345"/>
      <c r="H29" s="345">
        <f t="shared" si="6"/>
        <v>0</v>
      </c>
      <c r="I29" s="66"/>
      <c r="J29" s="349"/>
      <c r="K29" s="20"/>
    </row>
    <row r="30" spans="1:11" s="16" customFormat="1" x14ac:dyDescent="0.25">
      <c r="A30" s="111"/>
      <c r="B30" s="269"/>
      <c r="C30" s="115"/>
      <c r="D30" s="90"/>
      <c r="E30" s="99"/>
      <c r="F30" s="101">
        <f t="shared" si="5"/>
        <v>0</v>
      </c>
      <c r="G30" s="345"/>
      <c r="H30" s="345">
        <f t="shared" si="6"/>
        <v>0</v>
      </c>
      <c r="I30" s="66"/>
      <c r="J30" s="349"/>
      <c r="K30" s="20"/>
    </row>
    <row r="31" spans="1:11" s="16" customFormat="1" x14ac:dyDescent="0.25">
      <c r="A31" s="111"/>
      <c r="B31" s="130"/>
      <c r="C31" s="115"/>
      <c r="D31" s="90"/>
      <c r="E31" s="99"/>
      <c r="F31" s="101">
        <f t="shared" si="5"/>
        <v>0</v>
      </c>
      <c r="G31" s="345"/>
      <c r="H31" s="345">
        <f t="shared" si="6"/>
        <v>0</v>
      </c>
      <c r="I31" s="66"/>
      <c r="J31" s="349"/>
      <c r="K31" s="20"/>
    </row>
    <row r="32" spans="1:11" s="16" customFormat="1" x14ac:dyDescent="0.25">
      <c r="A32" s="111"/>
      <c r="B32" s="130"/>
      <c r="C32" s="115"/>
      <c r="D32" s="90"/>
      <c r="E32" s="99"/>
      <c r="F32" s="101">
        <f t="shared" si="5"/>
        <v>0</v>
      </c>
      <c r="G32" s="345"/>
      <c r="H32" s="345">
        <f t="shared" si="6"/>
        <v>0</v>
      </c>
      <c r="I32" s="66"/>
      <c r="J32" s="349"/>
      <c r="K32" s="20"/>
    </row>
    <row r="33" spans="1:11" s="16" customFormat="1" x14ac:dyDescent="0.25">
      <c r="A33" s="111"/>
      <c r="B33" s="130"/>
      <c r="C33" s="115"/>
      <c r="D33" s="90"/>
      <c r="E33" s="99"/>
      <c r="F33" s="101">
        <f t="shared" si="5"/>
        <v>0</v>
      </c>
      <c r="G33" s="345"/>
      <c r="H33" s="345">
        <f t="shared" si="6"/>
        <v>0</v>
      </c>
      <c r="I33" s="66"/>
      <c r="J33" s="349"/>
      <c r="K33" s="20"/>
    </row>
    <row r="34" spans="1:11" s="16" customFormat="1" ht="15.75" thickBot="1" x14ac:dyDescent="0.3">
      <c r="A34" s="111"/>
      <c r="B34" s="130"/>
      <c r="C34" s="115"/>
      <c r="D34" s="90"/>
      <c r="E34" s="99"/>
      <c r="F34" s="101">
        <f t="shared" si="5"/>
        <v>0</v>
      </c>
      <c r="G34" s="345"/>
      <c r="H34" s="345">
        <f t="shared" si="6"/>
        <v>0</v>
      </c>
      <c r="I34" s="66"/>
      <c r="J34" s="349"/>
      <c r="K34" s="20"/>
    </row>
    <row r="35" spans="1:11" ht="18.75" thickBot="1" x14ac:dyDescent="0.3">
      <c r="A35" s="298"/>
      <c r="B35" s="177" t="s">
        <v>95</v>
      </c>
      <c r="C35" s="175">
        <f t="shared" ref="C35:H35" si="7">SUM(C27:C34)</f>
        <v>1</v>
      </c>
      <c r="D35" s="176">
        <f t="shared" si="7"/>
        <v>360617670</v>
      </c>
      <c r="E35" s="265">
        <f t="shared" si="7"/>
        <v>0</v>
      </c>
      <c r="F35" s="266">
        <f t="shared" si="7"/>
        <v>1</v>
      </c>
      <c r="G35" s="267">
        <f t="shared" si="7"/>
        <v>0</v>
      </c>
      <c r="H35" s="268">
        <f t="shared" si="7"/>
        <v>360617670</v>
      </c>
      <c r="I35" s="85"/>
      <c r="J35" s="301"/>
    </row>
    <row r="36" spans="1:11" ht="15.75" thickBot="1" x14ac:dyDescent="0.3">
      <c r="A36" s="299"/>
      <c r="B36" s="303"/>
      <c r="C36" s="304"/>
      <c r="D36" s="304"/>
      <c r="E36" s="304"/>
      <c r="F36" s="304"/>
      <c r="G36" s="304"/>
      <c r="H36" s="304"/>
      <c r="I36" s="304"/>
      <c r="J36" s="302"/>
    </row>
    <row r="37" spans="1:11" ht="15.75" thickTop="1" x14ac:dyDescent="0.25"/>
    <row r="40" spans="1:11" x14ac:dyDescent="0.25">
      <c r="D40" s="388"/>
    </row>
  </sheetData>
  <sheetProtection algorithmName="SHA-512" hashValue="I2T5cydOb/SIn5sg4IA08RIdshqH4ZrL8tkp2RMcQOGUZKPEUl1nx6Zw4CM5b3N9WJd1J+QbDiDBQEjkfZTWlw==" saltValue="1AAT25BT19+jJVRzNsnrwg==" spinCount="100000" sheet="1" formatColumns="0" formatRows="0" insertRows="0" deleteRows="0" autoFilter="0"/>
  <mergeCells count="7">
    <mergeCell ref="A1:J1"/>
    <mergeCell ref="A3:J3"/>
    <mergeCell ref="E9:I9"/>
    <mergeCell ref="E25:I25"/>
    <mergeCell ref="B25:D25"/>
    <mergeCell ref="B9:D9"/>
    <mergeCell ref="A7:J7"/>
  </mergeCells>
  <dataValidations count="14">
    <dataValidation allowBlank="1" showErrorMessage="1" sqref="B4 E4 F4:J5 C22:H22" xr:uid="{00000000-0002-0000-0100-000000000000}"/>
    <dataValidation type="whole" allowBlank="1" showErrorMessage="1" errorTitle="ERROR" error="Registrar únicamente datos numéricos" sqref="E23 C23 C11:C21 E11:E21 E27:F35 C27:C35" xr:uid="{00000000-0002-0000-0100-000001000000}">
      <formula1>0</formula1>
      <formula2>10000</formula2>
    </dataValidation>
    <dataValidation type="list" allowBlank="1" showErrorMessage="1" errorTitle="ERROR" error="Seleccione una opción de la lista desplegable" sqref="B11:B21 B27:B34" xr:uid="{00000000-0002-0000-0100-000002000000}">
      <formula1>TIPO</formula1>
    </dataValidation>
    <dataValidation allowBlank="1" showInputMessage="1" showErrorMessage="1" promptTitle="ENTIDAD REPORTANTE" prompt="Registre el nombre de la entidad que reporta la información." sqref="A3" xr:uid="{00000000-0002-0000-0100-000003000000}"/>
    <dataValidation allowBlank="1" showInputMessage="1" showErrorMessage="1" promptTitle="CANTIDAD DE PROCESOS" prompt="Indique el número de procesos activos Iniciados, del periodo a reportar, de acuerdo al tipo de proceso seleccionado" sqref="C26" xr:uid="{00000000-0002-0000-0100-000004000000}"/>
    <dataValidation allowBlank="1" showInputMessage="1" showErrorMessage="1" promptTitle="VALOR PRETENSIÓN INICIAL" prompt="Registre el valor total de las pretensiones iniciales de los procesos Activos Iniciados, registrados" sqref="D26" xr:uid="{00000000-0002-0000-0100-000005000000}"/>
    <dataValidation allowBlank="1" showInputMessage="1" showErrorMessage="1" promptTitle="CANTIDAD DE PROCESOS" prompt="Indique el número de procesos activos En Contra, del periodo a reportar, de acuerdo al tipo de proceso seleccionado" sqref="C10" xr:uid="{00000000-0002-0000-0100-000006000000}"/>
    <dataValidation allowBlank="1" showInputMessage="1" showErrorMessage="1" promptTitle="TIPO DE PROCESO" prompt="Seleccione de la lista desplegable la tipología correspondiente" sqref="B26 B10" xr:uid="{00000000-0002-0000-0100-000007000000}"/>
    <dataValidation allowBlank="1" showInputMessage="1" showErrorMessage="1" promptTitle="VALOR PRETENSIÓN INICIAL" prompt="Registre la sumatoria  de las pretensiones iniciales de los procesos Activos en Contra, registrados por tipo de proceso" sqref="D10" xr:uid="{00000000-0002-0000-0100-000008000000}"/>
    <dataValidation type="whole" allowBlank="1" showErrorMessage="1" errorTitle="ERROR" error="Registrar únicamente datos numéricos" sqref="D23 G23:H23 D35 G27:H35" xr:uid="{00000000-0002-0000-0100-000009000000}">
      <formula1>0</formula1>
      <formula2>999999999</formula2>
    </dataValidation>
    <dataValidation type="whole" allowBlank="1" showErrorMessage="1" errorTitle="ERROR" error="Registrar únicamente datos numércicos" sqref="F23" xr:uid="{00000000-0002-0000-0100-00000A000000}">
      <formula1>0</formula1>
      <formula2>10000</formula2>
    </dataValidation>
    <dataValidation type="whole" allowBlank="1" showErrorMessage="1" errorTitle="ERROR" error="Registrar únicamente datos numéricos" sqref="D27:D34 D11:D21 G11:G21" xr:uid="{00000000-0002-0000-0100-00000B000000}">
      <formula1>0</formula1>
      <formula2>999999999999</formula2>
    </dataValidation>
    <dataValidation type="whole" allowBlank="1" showErrorMessage="1" sqref="F11:F21" xr:uid="{00000000-0002-0000-0100-00000C000000}">
      <formula1>0</formula1>
      <formula2>10000</formula2>
    </dataValidation>
    <dataValidation type="whole" allowBlank="1" showErrorMessage="1" sqref="H11:H21" xr:uid="{00000000-0002-0000-0100-00000D000000}">
      <formula1>0</formula1>
      <formula2>999999999</formula2>
    </dataValidation>
  </dataValidations>
  <pageMargins left="0.7" right="0.7" top="0.75" bottom="0.75" header="0.3" footer="0.3"/>
  <pageSetup orientation="portrait" r:id="rId1"/>
  <ignoredErrors>
    <ignoredError sqref="F34 H34 F21 F27:F32 H27:H32 F12 F14:F15 F13 F16:F19 H12 H14:H15 H21 H11 H16:H19 H1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ERIODO A REPORTAR" prompt="Seleccione el semestre correspondiente" xr:uid="{00000000-0002-0000-0100-00000E000000}">
          <x14:formula1>
            <xm:f>'TABLAS LISTAS'!$A$2:$A$3</xm:f>
          </x14:formula1>
          <xm:sqref>B5</xm:sqref>
        </x14:dataValidation>
        <x14:dataValidation type="list" allowBlank="1" showErrorMessage="1" xr:uid="{00000000-0002-0000-0100-00000F000000}">
          <x14:formula1>
            <xm:f>'TABLAS LISTAS'!$C$2:$C$8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topLeftCell="A4" zoomScale="66" zoomScaleNormal="66" workbookViewId="0">
      <selection activeCell="O17" sqref="O17"/>
    </sheetView>
  </sheetViews>
  <sheetFormatPr baseColWidth="10" defaultColWidth="11.42578125" defaultRowHeight="14.25" x14ac:dyDescent="0.2"/>
  <cols>
    <col min="1" max="1" width="11.42578125" style="352"/>
    <col min="2" max="2" width="46.85546875" style="352" customWidth="1"/>
    <col min="3" max="3" width="44" style="352" customWidth="1"/>
    <col min="4" max="7" width="31" style="352" customWidth="1"/>
    <col min="8" max="8" width="31.28515625" style="352" hidden="1" customWidth="1"/>
    <col min="9" max="9" width="30.85546875" style="352" hidden="1" customWidth="1"/>
    <col min="10" max="10" width="28.42578125" style="352" hidden="1" customWidth="1"/>
    <col min="11" max="13" width="25.7109375" style="352" hidden="1" customWidth="1"/>
    <col min="14" max="14" width="28.140625" style="352" hidden="1" customWidth="1"/>
    <col min="15" max="15" width="24.5703125" style="352" customWidth="1"/>
    <col min="16" max="16" width="11.42578125" style="352"/>
    <col min="17" max="17" width="27.140625" style="352" bestFit="1" customWidth="1"/>
    <col min="18" max="16384" width="11.42578125" style="352"/>
  </cols>
  <sheetData>
    <row r="1" spans="1:15" ht="24" thickTop="1" x14ac:dyDescent="0.35">
      <c r="A1" s="450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2"/>
    </row>
    <row r="2" spans="1:15" ht="23.25" x14ac:dyDescent="0.35">
      <c r="A2" s="306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8"/>
    </row>
    <row r="3" spans="1:15" ht="20.25" x14ac:dyDescent="0.3">
      <c r="A3" s="453" t="str">
        <f>'Procesos Activos'!A3:J3</f>
        <v xml:space="preserve">NOMBRE DE LA ENTIDAD 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5"/>
    </row>
    <row r="4" spans="1:15" ht="18" x14ac:dyDescent="0.25">
      <c r="A4" s="306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10"/>
    </row>
    <row r="5" spans="1:15" ht="18" x14ac:dyDescent="0.25">
      <c r="A5" s="306"/>
      <c r="B5" s="309" t="str">
        <f>'Procesos Activos'!B5</f>
        <v>SEGUNDO SEMESTRE</v>
      </c>
      <c r="C5" s="311" t="s">
        <v>108</v>
      </c>
      <c r="D5" s="309">
        <f>'Procesos Activos'!D5</f>
        <v>2021</v>
      </c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10"/>
    </row>
    <row r="6" spans="1:15" ht="18" x14ac:dyDescent="0.25">
      <c r="A6" s="306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10"/>
    </row>
    <row r="7" spans="1:15" ht="15" x14ac:dyDescent="0.25">
      <c r="A7" s="306"/>
      <c r="B7" s="312"/>
      <c r="C7" s="312"/>
      <c r="D7" s="312"/>
      <c r="E7" s="312"/>
      <c r="F7" s="312"/>
      <c r="G7" s="312"/>
      <c r="H7" s="313"/>
      <c r="I7" s="313"/>
      <c r="J7" s="313"/>
      <c r="K7" s="313"/>
      <c r="L7" s="313"/>
      <c r="M7" s="313"/>
      <c r="N7" s="313"/>
      <c r="O7" s="314"/>
    </row>
    <row r="8" spans="1:15" ht="23.25" x14ac:dyDescent="0.35">
      <c r="A8" s="456" t="s">
        <v>110</v>
      </c>
      <c r="B8" s="457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  <c r="O8" s="458"/>
    </row>
    <row r="9" spans="1:15" ht="18.75" thickBot="1" x14ac:dyDescent="0.3">
      <c r="A9" s="306"/>
      <c r="B9" s="315"/>
      <c r="C9" s="315"/>
      <c r="D9" s="315"/>
      <c r="E9" s="315"/>
      <c r="F9" s="315"/>
      <c r="G9" s="315"/>
      <c r="H9" s="313"/>
      <c r="I9" s="313"/>
      <c r="J9" s="313"/>
      <c r="K9" s="313"/>
      <c r="L9" s="313"/>
      <c r="M9" s="313"/>
      <c r="N9" s="313"/>
      <c r="O9" s="314"/>
    </row>
    <row r="10" spans="1:15" ht="18.75" thickBot="1" x14ac:dyDescent="0.3">
      <c r="A10" s="306"/>
      <c r="B10" s="423" t="s">
        <v>276</v>
      </c>
      <c r="C10" s="424"/>
      <c r="D10" s="424"/>
      <c r="E10" s="424"/>
      <c r="F10" s="424"/>
      <c r="G10" s="425"/>
      <c r="H10" s="420" t="s">
        <v>274</v>
      </c>
      <c r="I10" s="421"/>
      <c r="J10" s="421"/>
      <c r="K10" s="421"/>
      <c r="L10" s="421"/>
      <c r="M10" s="421"/>
      <c r="N10" s="422"/>
      <c r="O10" s="314"/>
    </row>
    <row r="11" spans="1:15" ht="47.25" customHeight="1" x14ac:dyDescent="0.2">
      <c r="A11" s="306"/>
      <c r="B11" s="459" t="s">
        <v>94</v>
      </c>
      <c r="C11" s="316" t="s">
        <v>330</v>
      </c>
      <c r="D11" s="459" t="s">
        <v>323</v>
      </c>
      <c r="E11" s="461"/>
      <c r="F11" s="461"/>
      <c r="G11" s="462"/>
      <c r="H11" s="463" t="s">
        <v>110</v>
      </c>
      <c r="I11" s="464"/>
      <c r="J11" s="464"/>
      <c r="K11" s="464"/>
      <c r="L11" s="464"/>
      <c r="M11" s="464"/>
      <c r="N11" s="317" t="s">
        <v>96</v>
      </c>
      <c r="O11" s="314"/>
    </row>
    <row r="12" spans="1:15" ht="63.75" customHeight="1" thickBot="1" x14ac:dyDescent="0.25">
      <c r="A12" s="306"/>
      <c r="B12" s="460"/>
      <c r="C12" s="318" t="s">
        <v>322</v>
      </c>
      <c r="D12" s="465" t="s">
        <v>324</v>
      </c>
      <c r="E12" s="466"/>
      <c r="F12" s="467" t="s">
        <v>99</v>
      </c>
      <c r="G12" s="468"/>
      <c r="H12" s="319" t="s">
        <v>331</v>
      </c>
      <c r="I12" s="320" t="s">
        <v>109</v>
      </c>
      <c r="J12" s="320" t="s">
        <v>332</v>
      </c>
      <c r="K12" s="320" t="s">
        <v>109</v>
      </c>
      <c r="L12" s="320" t="s">
        <v>99</v>
      </c>
      <c r="M12" s="320" t="s">
        <v>109</v>
      </c>
      <c r="N12" s="321"/>
      <c r="O12" s="314"/>
    </row>
    <row r="13" spans="1:15" ht="15" customHeight="1" x14ac:dyDescent="0.2">
      <c r="A13" s="350"/>
      <c r="B13" s="305" t="s">
        <v>3</v>
      </c>
      <c r="C13" s="101">
        <v>2</v>
      </c>
      <c r="D13" s="447">
        <v>19</v>
      </c>
      <c r="E13" s="447"/>
      <c r="F13" s="448" t="s">
        <v>341</v>
      </c>
      <c r="G13" s="449"/>
      <c r="H13" s="98"/>
      <c r="I13" s="96">
        <f t="shared" ref="I13:I24" si="0">C13-H13</f>
        <v>2</v>
      </c>
      <c r="J13" s="96"/>
      <c r="K13" s="96">
        <f t="shared" ref="K13:K24" si="1">D13-J13</f>
        <v>19</v>
      </c>
      <c r="L13" s="238"/>
      <c r="M13" s="343" t="e">
        <f>F13-L13</f>
        <v>#VALUE!</v>
      </c>
      <c r="N13" s="239"/>
      <c r="O13" s="351"/>
    </row>
    <row r="14" spans="1:15" ht="15" thickBot="1" x14ac:dyDescent="0.25">
      <c r="A14" s="350"/>
      <c r="B14" s="305" t="s">
        <v>2</v>
      </c>
      <c r="C14" s="101">
        <v>1</v>
      </c>
      <c r="D14" s="437"/>
      <c r="E14" s="437"/>
      <c r="F14" s="435"/>
      <c r="G14" s="436"/>
      <c r="H14" s="99"/>
      <c r="I14" s="101">
        <f t="shared" si="0"/>
        <v>1</v>
      </c>
      <c r="J14" s="101"/>
      <c r="K14" s="101">
        <f t="shared" si="1"/>
        <v>0</v>
      </c>
      <c r="L14" s="232"/>
      <c r="M14" s="345">
        <f t="shared" ref="M14:M24" si="2">F14-L14</f>
        <v>0</v>
      </c>
      <c r="N14" s="230"/>
      <c r="O14" s="351"/>
    </row>
    <row r="15" spans="1:15" ht="15" x14ac:dyDescent="0.2">
      <c r="A15" s="350"/>
      <c r="B15" s="305" t="s">
        <v>78</v>
      </c>
      <c r="C15" s="101"/>
      <c r="D15" s="437">
        <v>2</v>
      </c>
      <c r="E15" s="437"/>
      <c r="F15" s="448">
        <v>98048783</v>
      </c>
      <c r="G15" s="449"/>
      <c r="H15" s="99"/>
      <c r="I15" s="101">
        <f t="shared" si="0"/>
        <v>0</v>
      </c>
      <c r="J15" s="101"/>
      <c r="K15" s="101">
        <f t="shared" si="1"/>
        <v>2</v>
      </c>
      <c r="L15" s="232"/>
      <c r="M15" s="345">
        <f t="shared" si="2"/>
        <v>98048783</v>
      </c>
      <c r="N15" s="230"/>
      <c r="O15" s="351"/>
    </row>
    <row r="16" spans="1:15" ht="15" x14ac:dyDescent="0.2">
      <c r="A16" s="350"/>
      <c r="B16" s="305" t="s">
        <v>1</v>
      </c>
      <c r="C16" s="101">
        <v>71</v>
      </c>
      <c r="D16" s="437">
        <v>0</v>
      </c>
      <c r="E16" s="437"/>
      <c r="F16" s="445" t="s">
        <v>342</v>
      </c>
      <c r="G16" s="446"/>
      <c r="H16" s="99"/>
      <c r="I16" s="101">
        <f t="shared" si="0"/>
        <v>71</v>
      </c>
      <c r="J16" s="101"/>
      <c r="K16" s="101">
        <f t="shared" si="1"/>
        <v>0</v>
      </c>
      <c r="L16" s="232"/>
      <c r="M16" s="345" t="e">
        <f t="shared" si="2"/>
        <v>#VALUE!</v>
      </c>
      <c r="N16" s="230"/>
      <c r="O16" s="351"/>
    </row>
    <row r="17" spans="1:16" x14ac:dyDescent="0.2">
      <c r="A17" s="350"/>
      <c r="B17" s="305"/>
      <c r="C17" s="101"/>
      <c r="D17" s="437"/>
      <c r="E17" s="437"/>
      <c r="F17" s="435"/>
      <c r="G17" s="436"/>
      <c r="H17" s="99"/>
      <c r="I17" s="101">
        <f t="shared" si="0"/>
        <v>0</v>
      </c>
      <c r="J17" s="101"/>
      <c r="K17" s="101">
        <f t="shared" si="1"/>
        <v>0</v>
      </c>
      <c r="L17" s="232"/>
      <c r="M17" s="345">
        <f t="shared" si="2"/>
        <v>0</v>
      </c>
      <c r="N17" s="230"/>
      <c r="O17" s="351"/>
    </row>
    <row r="18" spans="1:16" x14ac:dyDescent="0.2">
      <c r="A18" s="350"/>
      <c r="B18" s="305"/>
      <c r="C18" s="101"/>
      <c r="D18" s="437"/>
      <c r="E18" s="437"/>
      <c r="F18" s="435"/>
      <c r="G18" s="436"/>
      <c r="H18" s="99"/>
      <c r="I18" s="101">
        <f t="shared" si="0"/>
        <v>0</v>
      </c>
      <c r="J18" s="101"/>
      <c r="K18" s="101">
        <f t="shared" si="1"/>
        <v>0</v>
      </c>
      <c r="L18" s="232"/>
      <c r="M18" s="386">
        <f t="shared" si="2"/>
        <v>0</v>
      </c>
      <c r="N18" s="230"/>
      <c r="O18" s="351"/>
    </row>
    <row r="19" spans="1:16" x14ac:dyDescent="0.2">
      <c r="A19" s="350"/>
      <c r="B19" s="305"/>
      <c r="C19" s="101"/>
      <c r="D19" s="437"/>
      <c r="E19" s="437"/>
      <c r="F19" s="435"/>
      <c r="G19" s="436"/>
      <c r="H19" s="99"/>
      <c r="I19" s="101">
        <f t="shared" si="0"/>
        <v>0</v>
      </c>
      <c r="J19" s="101"/>
      <c r="K19" s="101">
        <f t="shared" si="1"/>
        <v>0</v>
      </c>
      <c r="L19" s="232"/>
      <c r="M19" s="345">
        <f t="shared" si="2"/>
        <v>0</v>
      </c>
      <c r="N19" s="230"/>
      <c r="O19" s="351"/>
    </row>
    <row r="20" spans="1:16" x14ac:dyDescent="0.2">
      <c r="A20" s="350"/>
      <c r="B20" s="305"/>
      <c r="C20" s="101"/>
      <c r="D20" s="437"/>
      <c r="E20" s="437"/>
      <c r="F20" s="435"/>
      <c r="G20" s="436"/>
      <c r="H20" s="99"/>
      <c r="I20" s="101">
        <f t="shared" si="0"/>
        <v>0</v>
      </c>
      <c r="J20" s="101"/>
      <c r="K20" s="101">
        <f t="shared" si="1"/>
        <v>0</v>
      </c>
      <c r="L20" s="232"/>
      <c r="M20" s="345">
        <f t="shared" si="2"/>
        <v>0</v>
      </c>
      <c r="N20" s="230"/>
      <c r="O20" s="351"/>
    </row>
    <row r="21" spans="1:16" x14ac:dyDescent="0.2">
      <c r="A21" s="350"/>
      <c r="B21" s="305"/>
      <c r="C21" s="101"/>
      <c r="D21" s="437"/>
      <c r="E21" s="437"/>
      <c r="F21" s="435"/>
      <c r="G21" s="436"/>
      <c r="H21" s="99"/>
      <c r="I21" s="101">
        <f t="shared" si="0"/>
        <v>0</v>
      </c>
      <c r="J21" s="101"/>
      <c r="K21" s="101">
        <f t="shared" si="1"/>
        <v>0</v>
      </c>
      <c r="L21" s="232"/>
      <c r="M21" s="345">
        <f t="shared" si="2"/>
        <v>0</v>
      </c>
      <c r="N21" s="230"/>
      <c r="O21" s="351"/>
    </row>
    <row r="22" spans="1:16" x14ac:dyDescent="0.2">
      <c r="A22" s="350"/>
      <c r="B22" s="305"/>
      <c r="C22" s="101"/>
      <c r="D22" s="437"/>
      <c r="E22" s="437"/>
      <c r="F22" s="435"/>
      <c r="G22" s="436"/>
      <c r="H22" s="99"/>
      <c r="I22" s="101">
        <f t="shared" si="0"/>
        <v>0</v>
      </c>
      <c r="J22" s="101"/>
      <c r="K22" s="101">
        <f t="shared" si="1"/>
        <v>0</v>
      </c>
      <c r="L22" s="232"/>
      <c r="M22" s="345">
        <f t="shared" si="2"/>
        <v>0</v>
      </c>
      <c r="N22" s="230"/>
      <c r="O22" s="351"/>
    </row>
    <row r="23" spans="1:16" x14ac:dyDescent="0.2">
      <c r="A23" s="350"/>
      <c r="B23" s="305"/>
      <c r="C23" s="101"/>
      <c r="D23" s="437"/>
      <c r="E23" s="437"/>
      <c r="F23" s="435"/>
      <c r="G23" s="436"/>
      <c r="H23" s="99"/>
      <c r="I23" s="101">
        <f t="shared" si="0"/>
        <v>0</v>
      </c>
      <c r="J23" s="101"/>
      <c r="K23" s="101">
        <f t="shared" si="1"/>
        <v>0</v>
      </c>
      <c r="L23" s="232"/>
      <c r="M23" s="345">
        <f t="shared" si="2"/>
        <v>0</v>
      </c>
      <c r="N23" s="230"/>
      <c r="O23" s="351"/>
    </row>
    <row r="24" spans="1:16" ht="15" thickBot="1" x14ac:dyDescent="0.25">
      <c r="A24" s="350"/>
      <c r="B24" s="305"/>
      <c r="C24" s="101"/>
      <c r="D24" s="438"/>
      <c r="E24" s="438"/>
      <c r="F24" s="439"/>
      <c r="G24" s="440"/>
      <c r="H24" s="100"/>
      <c r="I24" s="117">
        <f t="shared" si="0"/>
        <v>0</v>
      </c>
      <c r="J24" s="117"/>
      <c r="K24" s="117">
        <f t="shared" si="1"/>
        <v>0</v>
      </c>
      <c r="L24" s="240"/>
      <c r="M24" s="347">
        <f t="shared" si="2"/>
        <v>0</v>
      </c>
      <c r="N24" s="231"/>
      <c r="O24" s="351"/>
      <c r="P24" s="353"/>
    </row>
    <row r="25" spans="1:16" ht="18.75" thickBot="1" x14ac:dyDescent="0.3">
      <c r="A25" s="306"/>
      <c r="B25" s="177" t="s">
        <v>95</v>
      </c>
      <c r="C25" s="355">
        <f>SUM(C13:C24)</f>
        <v>74</v>
      </c>
      <c r="D25" s="441">
        <f>SUM(D13:E24)</f>
        <v>21</v>
      </c>
      <c r="E25" s="441"/>
      <c r="F25" s="442">
        <f>SUM(F13:G24)</f>
        <v>98048783</v>
      </c>
      <c r="G25" s="443"/>
      <c r="H25" s="331">
        <f t="shared" ref="H25:M25" si="3">SUM(H13:H24)</f>
        <v>0</v>
      </c>
      <c r="I25" s="356">
        <f t="shared" si="3"/>
        <v>74</v>
      </c>
      <c r="J25" s="356">
        <f t="shared" si="3"/>
        <v>0</v>
      </c>
      <c r="K25" s="356">
        <f t="shared" si="3"/>
        <v>21</v>
      </c>
      <c r="L25" s="356">
        <f t="shared" si="3"/>
        <v>0</v>
      </c>
      <c r="M25" s="332" t="e">
        <f t="shared" si="3"/>
        <v>#VALUE!</v>
      </c>
      <c r="N25" s="357"/>
      <c r="O25" s="314"/>
    </row>
    <row r="26" spans="1:16" x14ac:dyDescent="0.2">
      <c r="A26" s="306"/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4"/>
    </row>
    <row r="27" spans="1:16" ht="15" thickBot="1" x14ac:dyDescent="0.25">
      <c r="A27" s="306"/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4"/>
    </row>
    <row r="28" spans="1:16" ht="41.25" customHeight="1" thickBot="1" x14ac:dyDescent="0.3">
      <c r="A28" s="306"/>
      <c r="B28" s="423" t="s">
        <v>328</v>
      </c>
      <c r="C28" s="424"/>
      <c r="D28" s="424"/>
      <c r="E28" s="424"/>
      <c r="F28" s="424"/>
      <c r="G28" s="425"/>
      <c r="H28" s="444" t="s">
        <v>333</v>
      </c>
      <c r="I28" s="421"/>
      <c r="J28" s="421"/>
      <c r="K28" s="421"/>
      <c r="L28" s="421"/>
      <c r="M28" s="421"/>
      <c r="N28" s="422"/>
      <c r="O28" s="314"/>
    </row>
    <row r="29" spans="1:16" ht="32.25" thickBot="1" x14ac:dyDescent="0.25">
      <c r="A29" s="306"/>
      <c r="B29" s="129" t="s">
        <v>308</v>
      </c>
      <c r="C29" s="358" t="s">
        <v>94</v>
      </c>
      <c r="D29" s="358" t="s">
        <v>325</v>
      </c>
      <c r="E29" s="358" t="s">
        <v>267</v>
      </c>
      <c r="F29" s="358" t="s">
        <v>326</v>
      </c>
      <c r="G29" s="359" t="s">
        <v>327</v>
      </c>
      <c r="H29" s="87" t="s">
        <v>267</v>
      </c>
      <c r="I29" s="360" t="s">
        <v>109</v>
      </c>
      <c r="J29" s="360" t="s">
        <v>326</v>
      </c>
      <c r="K29" s="360" t="s">
        <v>109</v>
      </c>
      <c r="L29" s="360" t="s">
        <v>327</v>
      </c>
      <c r="M29" s="360" t="s">
        <v>109</v>
      </c>
      <c r="N29" s="160" t="s">
        <v>96</v>
      </c>
      <c r="O29" s="314"/>
    </row>
    <row r="30" spans="1:16" x14ac:dyDescent="0.2">
      <c r="A30" s="350"/>
      <c r="B30" s="107"/>
      <c r="C30" s="322"/>
      <c r="D30" s="151"/>
      <c r="E30" s="323"/>
      <c r="F30" s="343"/>
      <c r="G30" s="344"/>
      <c r="H30" s="146"/>
      <c r="I30" s="343">
        <f t="shared" ref="I30:I41" si="4">E30-H30</f>
        <v>0</v>
      </c>
      <c r="J30" s="151"/>
      <c r="K30" s="343">
        <f>F30-J30</f>
        <v>0</v>
      </c>
      <c r="L30" s="151"/>
      <c r="M30" s="343">
        <f>G30-L30</f>
        <v>0</v>
      </c>
      <c r="N30" s="65"/>
      <c r="O30" s="351"/>
    </row>
    <row r="31" spans="1:16" x14ac:dyDescent="0.2">
      <c r="A31" s="350"/>
      <c r="B31" s="107"/>
      <c r="C31" s="305"/>
      <c r="D31" s="22"/>
      <c r="E31" s="324"/>
      <c r="F31" s="345"/>
      <c r="G31" s="346"/>
      <c r="H31" s="225"/>
      <c r="I31" s="62">
        <f t="shared" si="4"/>
        <v>0</v>
      </c>
      <c r="J31" s="22"/>
      <c r="K31" s="62">
        <f t="shared" ref="K31:K41" si="5">F31-J31</f>
        <v>0</v>
      </c>
      <c r="L31" s="22"/>
      <c r="M31" s="62">
        <f t="shared" ref="M31:M41" si="6">G31-L31</f>
        <v>0</v>
      </c>
      <c r="N31" s="66"/>
      <c r="O31" s="351"/>
    </row>
    <row r="32" spans="1:16" x14ac:dyDescent="0.2">
      <c r="A32" s="350"/>
      <c r="B32" s="107"/>
      <c r="C32" s="305"/>
      <c r="D32" s="22"/>
      <c r="E32" s="324"/>
      <c r="F32" s="345"/>
      <c r="G32" s="346"/>
      <c r="H32" s="225"/>
      <c r="I32" s="62">
        <f t="shared" si="4"/>
        <v>0</v>
      </c>
      <c r="J32" s="22"/>
      <c r="K32" s="62">
        <f t="shared" si="5"/>
        <v>0</v>
      </c>
      <c r="L32" s="22"/>
      <c r="M32" s="62">
        <f t="shared" si="6"/>
        <v>0</v>
      </c>
      <c r="N32" s="66"/>
      <c r="O32" s="351"/>
    </row>
    <row r="33" spans="1:15" x14ac:dyDescent="0.2">
      <c r="A33" s="350"/>
      <c r="B33" s="107"/>
      <c r="C33" s="305"/>
      <c r="D33" s="22"/>
      <c r="E33" s="324"/>
      <c r="F33" s="345"/>
      <c r="G33" s="346"/>
      <c r="H33" s="225"/>
      <c r="I33" s="62"/>
      <c r="J33" s="22"/>
      <c r="K33" s="62"/>
      <c r="L33" s="22"/>
      <c r="M33" s="62"/>
      <c r="N33" s="66"/>
      <c r="O33" s="351"/>
    </row>
    <row r="34" spans="1:15" x14ac:dyDescent="0.2">
      <c r="A34" s="350"/>
      <c r="B34" s="107"/>
      <c r="C34" s="305"/>
      <c r="D34" s="22"/>
      <c r="E34" s="324"/>
      <c r="F34" s="345"/>
      <c r="G34" s="346"/>
      <c r="H34" s="225"/>
      <c r="I34" s="62">
        <f t="shared" si="4"/>
        <v>0</v>
      </c>
      <c r="J34" s="22"/>
      <c r="K34" s="62">
        <f t="shared" si="5"/>
        <v>0</v>
      </c>
      <c r="L34" s="22"/>
      <c r="M34" s="62">
        <f t="shared" si="6"/>
        <v>0</v>
      </c>
      <c r="N34" s="66"/>
      <c r="O34" s="351"/>
    </row>
    <row r="35" spans="1:15" x14ac:dyDescent="0.2">
      <c r="A35" s="350"/>
      <c r="B35" s="107"/>
      <c r="C35" s="305"/>
      <c r="D35" s="22"/>
      <c r="E35" s="324"/>
      <c r="F35" s="345"/>
      <c r="G35" s="346"/>
      <c r="H35" s="225"/>
      <c r="I35" s="62"/>
      <c r="J35" s="22"/>
      <c r="K35" s="62"/>
      <c r="L35" s="22"/>
      <c r="M35" s="62"/>
      <c r="N35" s="66"/>
      <c r="O35" s="351"/>
    </row>
    <row r="36" spans="1:15" x14ac:dyDescent="0.2">
      <c r="A36" s="350"/>
      <c r="B36" s="107"/>
      <c r="C36" s="305"/>
      <c r="D36" s="22"/>
      <c r="E36" s="324"/>
      <c r="F36" s="345"/>
      <c r="G36" s="346"/>
      <c r="H36" s="225"/>
      <c r="I36" s="62">
        <f t="shared" si="4"/>
        <v>0</v>
      </c>
      <c r="J36" s="22"/>
      <c r="K36" s="62">
        <f t="shared" si="5"/>
        <v>0</v>
      </c>
      <c r="L36" s="22"/>
      <c r="M36" s="62">
        <f t="shared" si="6"/>
        <v>0</v>
      </c>
      <c r="N36" s="66"/>
      <c r="O36" s="351"/>
    </row>
    <row r="37" spans="1:15" x14ac:dyDescent="0.2">
      <c r="A37" s="350"/>
      <c r="B37" s="107"/>
      <c r="C37" s="305"/>
      <c r="D37" s="22"/>
      <c r="E37" s="324"/>
      <c r="F37" s="345"/>
      <c r="G37" s="346"/>
      <c r="H37" s="225"/>
      <c r="I37" s="62">
        <f t="shared" si="4"/>
        <v>0</v>
      </c>
      <c r="J37" s="22"/>
      <c r="K37" s="62">
        <f t="shared" si="5"/>
        <v>0</v>
      </c>
      <c r="L37" s="22"/>
      <c r="M37" s="62">
        <f t="shared" si="6"/>
        <v>0</v>
      </c>
      <c r="N37" s="66"/>
      <c r="O37" s="351"/>
    </row>
    <row r="38" spans="1:15" x14ac:dyDescent="0.2">
      <c r="A38" s="350"/>
      <c r="B38" s="107"/>
      <c r="C38" s="305"/>
      <c r="D38" s="22"/>
      <c r="E38" s="324"/>
      <c r="F38" s="345"/>
      <c r="G38" s="346"/>
      <c r="H38" s="225"/>
      <c r="I38" s="62">
        <f t="shared" si="4"/>
        <v>0</v>
      </c>
      <c r="J38" s="22"/>
      <c r="K38" s="62">
        <f t="shared" si="5"/>
        <v>0</v>
      </c>
      <c r="L38" s="22"/>
      <c r="M38" s="62">
        <f t="shared" si="6"/>
        <v>0</v>
      </c>
      <c r="N38" s="66"/>
      <c r="O38" s="351"/>
    </row>
    <row r="39" spans="1:15" x14ac:dyDescent="0.2">
      <c r="A39" s="350"/>
      <c r="B39" s="107"/>
      <c r="C39" s="305"/>
      <c r="D39" s="22"/>
      <c r="E39" s="324"/>
      <c r="F39" s="345"/>
      <c r="G39" s="346"/>
      <c r="H39" s="225"/>
      <c r="I39" s="62">
        <f t="shared" si="4"/>
        <v>0</v>
      </c>
      <c r="J39" s="22"/>
      <c r="K39" s="62">
        <f t="shared" si="5"/>
        <v>0</v>
      </c>
      <c r="L39" s="22"/>
      <c r="M39" s="62">
        <f t="shared" si="6"/>
        <v>0</v>
      </c>
      <c r="N39" s="66"/>
      <c r="O39" s="351"/>
    </row>
    <row r="40" spans="1:15" x14ac:dyDescent="0.2">
      <c r="A40" s="350"/>
      <c r="B40" s="107"/>
      <c r="C40" s="305"/>
      <c r="D40" s="22"/>
      <c r="E40" s="324"/>
      <c r="F40" s="345"/>
      <c r="G40" s="346"/>
      <c r="H40" s="225"/>
      <c r="I40" s="62">
        <f t="shared" si="4"/>
        <v>0</v>
      </c>
      <c r="J40" s="22"/>
      <c r="K40" s="62">
        <f t="shared" si="5"/>
        <v>0</v>
      </c>
      <c r="L40" s="22"/>
      <c r="M40" s="62">
        <f t="shared" si="6"/>
        <v>0</v>
      </c>
      <c r="N40" s="66"/>
      <c r="O40" s="351"/>
    </row>
    <row r="41" spans="1:15" ht="15" thickBot="1" x14ac:dyDescent="0.25">
      <c r="A41" s="350"/>
      <c r="B41" s="108"/>
      <c r="C41" s="325"/>
      <c r="D41" s="154"/>
      <c r="E41" s="326"/>
      <c r="F41" s="347"/>
      <c r="G41" s="348"/>
      <c r="H41" s="226"/>
      <c r="I41" s="155">
        <f t="shared" si="4"/>
        <v>0</v>
      </c>
      <c r="J41" s="154"/>
      <c r="K41" s="155">
        <f t="shared" si="5"/>
        <v>0</v>
      </c>
      <c r="L41" s="154"/>
      <c r="M41" s="155">
        <f t="shared" si="6"/>
        <v>0</v>
      </c>
      <c r="N41" s="67"/>
      <c r="O41" s="351"/>
    </row>
    <row r="42" spans="1:15" ht="18.75" thickBot="1" x14ac:dyDescent="0.3">
      <c r="A42" s="306"/>
      <c r="B42" s="432" t="s">
        <v>95</v>
      </c>
      <c r="C42" s="433"/>
      <c r="D42" s="434"/>
      <c r="E42" s="361">
        <f>SUM(E30:E41)</f>
        <v>0</v>
      </c>
      <c r="F42" s="361">
        <f>SUM(F30:F41)</f>
        <v>0</v>
      </c>
      <c r="G42" s="362">
        <f>SUM(G30:G41)</f>
        <v>0</v>
      </c>
      <c r="H42" s="363">
        <f>SUM(H30:H41)</f>
        <v>0</v>
      </c>
      <c r="I42" s="364">
        <f>SUM(I30:I41)</f>
        <v>0</v>
      </c>
      <c r="J42" s="364">
        <f t="shared" ref="J42:M42" si="7">SUM(J30:J41)</f>
        <v>0</v>
      </c>
      <c r="K42" s="364">
        <f t="shared" si="7"/>
        <v>0</v>
      </c>
      <c r="L42" s="364">
        <f t="shared" si="7"/>
        <v>0</v>
      </c>
      <c r="M42" s="365">
        <f t="shared" si="7"/>
        <v>0</v>
      </c>
      <c r="N42" s="357"/>
      <c r="O42" s="314"/>
    </row>
    <row r="43" spans="1:15" ht="15" thickBot="1" x14ac:dyDescent="0.25">
      <c r="A43" s="366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8"/>
    </row>
    <row r="44" spans="1:15" ht="15" thickTop="1" x14ac:dyDescent="0.2"/>
    <row r="48" spans="1:15" x14ac:dyDescent="0.2">
      <c r="E48" s="354"/>
    </row>
  </sheetData>
  <sheetProtection algorithmName="SHA-512" hashValue="ME50DZ9Qs2pyrtSbPUAx4YD1SWqIwmdoO0lqKBAXifVWkqD5R8fteyGxPKMiYj4XmzJoefBF/Mlaa5Xm+eoVRw==" saltValue="cJ0mNV8rXHjUXC9ZFvOIhg==" spinCount="100000" sheet="1" formatColumns="0" formatRows="0" insertRows="0" deleteRows="0" autoFilter="0"/>
  <mergeCells count="39">
    <mergeCell ref="B11:B12"/>
    <mergeCell ref="D11:G11"/>
    <mergeCell ref="H11:M11"/>
    <mergeCell ref="D12:E12"/>
    <mergeCell ref="F12:G12"/>
    <mergeCell ref="A1:O1"/>
    <mergeCell ref="A3:O3"/>
    <mergeCell ref="A8:O8"/>
    <mergeCell ref="B10:G10"/>
    <mergeCell ref="H10:N10"/>
    <mergeCell ref="D13:E13"/>
    <mergeCell ref="F13:G13"/>
    <mergeCell ref="D14:E14"/>
    <mergeCell ref="F14:G14"/>
    <mergeCell ref="D15:E15"/>
    <mergeCell ref="F15:G15"/>
    <mergeCell ref="D16:E16"/>
    <mergeCell ref="F16:G16"/>
    <mergeCell ref="D19:E19"/>
    <mergeCell ref="F19:G19"/>
    <mergeCell ref="D20:E20"/>
    <mergeCell ref="F20:G20"/>
    <mergeCell ref="D18:E18"/>
    <mergeCell ref="F18:G18"/>
    <mergeCell ref="H28:N28"/>
    <mergeCell ref="D21:E21"/>
    <mergeCell ref="F21:G21"/>
    <mergeCell ref="D22:E22"/>
    <mergeCell ref="F22:G22"/>
    <mergeCell ref="D23:E23"/>
    <mergeCell ref="F23:G23"/>
    <mergeCell ref="B42:D42"/>
    <mergeCell ref="F17:G17"/>
    <mergeCell ref="D17:E17"/>
    <mergeCell ref="D24:E24"/>
    <mergeCell ref="F24:G24"/>
    <mergeCell ref="D25:E25"/>
    <mergeCell ref="F25:G25"/>
    <mergeCell ref="B28:G28"/>
  </mergeCells>
  <dataValidations count="16">
    <dataValidation allowBlank="1" showInputMessage="1" showErrorMessage="1" promptTitle="VALOR CONDENA" prompt="Registre el valor total de las condenas de los procesos terminados en el período a reportar, con Sentencia Ejecutoriada DESFAVORABLE CON EROGACIÓN ECONÓMICA, de acuerdo al tipo de proceso seleccionado. " sqref="F12:G12" xr:uid="{00000000-0002-0000-0200-000000000000}"/>
    <dataValidation allowBlank="1" showInputMessage="1" showErrorMessage="1" promptTitle="VALOR CONDENA A FAVOR" prompt="Registre el Valor de la condena a favor del Distrito Capital, resultante del proceso Iniciado registrado, que se ha terminado en el período de reporte." sqref="F29" xr:uid="{00000000-0002-0000-0200-000001000000}"/>
    <dataValidation allowBlank="1" showInputMessage="1" showErrorMessage="1" promptTitle="VALOR PRETENSIÓN INICIAL" prompt="Registre el Valor de la pretensión inicial del proceso Iniciado registrado, que se ha terminado en el período de reporte." sqref="E29" xr:uid="{00000000-0002-0000-0200-000002000000}"/>
    <dataValidation type="whole" allowBlank="1" showErrorMessage="1" errorTitle="ERROR" error="Registrar únicamente datos numéricos" sqref="J42:M42 E42:G42 H30:I42" xr:uid="{00000000-0002-0000-0200-000003000000}">
      <formula1>0</formula1>
      <formula2>999999999</formula2>
    </dataValidation>
    <dataValidation allowBlank="1" showInputMessage="1" showErrorMessage="1" promptTitle="VALOR CONDENA EN CONTRA" prompt="Registre el Valor resultante del proceso Iniciado registrado, que se ha terminado en el período de reporte, con Sentencia Ejecutoriada DESFAVORABLE con EROGACION ECONOMICA." sqref="G29" xr:uid="{00000000-0002-0000-0200-000004000000}"/>
    <dataValidation allowBlank="1" showInputMessage="1" showErrorMessage="1" promptTitle="TIPO DE SENTENCIA" prompt="Seleccione de la lista desplegable la tipología correspondiente" sqref="D29" xr:uid="{00000000-0002-0000-0200-000005000000}"/>
    <dataValidation allowBlank="1" showInputMessage="1" showErrorMessage="1" promptTitle="SENT. EJECUTORIADA DESFAVORABLE" prompt="Registre el número de procesos terminados en el período a reportar, con Sentencia Ejecutoriada DESFAVORABLE, de acuerdo al tipo de proceso seleccionado. " sqref="D12" xr:uid="{00000000-0002-0000-0200-000006000000}"/>
    <dataValidation allowBlank="1" showInputMessage="1" showErrorMessage="1" promptTitle="SENTENCIA EJECUTORIADA FAVORABLE" prompt="Registre el número de procesos terminados en el período a reportar, con Sentencia Ejecutoriada FAVORABLE, de acuerdo al tipo de proceso seleccionado. " sqref="C12" xr:uid="{00000000-0002-0000-0200-000007000000}"/>
    <dataValidation allowBlank="1" showErrorMessage="1" sqref="H25:M25 C25:D25 F25 K13:K24 I13:I24 M13:M24" xr:uid="{00000000-0002-0000-0200-000008000000}"/>
    <dataValidation allowBlank="1" showInputMessage="1" showErrorMessage="1" promptTitle="ID" prompt="Registre el ID asignado al proceso" sqref="B29" xr:uid="{00000000-0002-0000-0200-000009000000}"/>
    <dataValidation allowBlank="1" showInputMessage="1" showErrorMessage="1" promptTitle="TIPO DE PROCESO" prompt="Seleccione de la lista desplegable la tipología correspondiente" sqref="B11:B12 C29" xr:uid="{00000000-0002-0000-0200-00000A000000}"/>
    <dataValidation type="whole" allowBlank="1" showErrorMessage="1" errorTitle="ERROR" error="Registrar únicamente datos numéricos" sqref="F13:G24 E30 E31:E41 F30:F41 G30:G41" xr:uid="{00000000-0002-0000-0200-00000B000000}">
      <formula1>0</formula1>
      <formula2>999999999999</formula2>
    </dataValidation>
    <dataValidation type="whole" allowBlank="1" showInputMessage="1" showErrorMessage="1" sqref="L30:L41 J30:J41" xr:uid="{00000000-0002-0000-0200-00000C000000}">
      <formula1>0</formula1>
      <formula2>999999999</formula2>
    </dataValidation>
    <dataValidation type="whole" allowBlank="1" showErrorMessage="1" error="Registrar únicamente datos numéricos" sqref="B30:B41" xr:uid="{00000000-0002-0000-0200-00000D000000}">
      <formula1>1</formula1>
      <formula2>999999</formula2>
    </dataValidation>
    <dataValidation type="whole" allowBlank="1" showErrorMessage="1" sqref="L13:L24" xr:uid="{00000000-0002-0000-0200-00000E000000}">
      <formula1>0</formula1>
      <formula2>999999999</formula2>
    </dataValidation>
    <dataValidation type="whole" allowBlank="1" showErrorMessage="1" errorTitle="ERROR" error="Registrar únicamente datos numéricos" sqref="H13:H24 J13:J24 C13:E24" xr:uid="{00000000-0002-0000-0200-00000F000000}">
      <formula1>0</formula1>
      <formula2>10000</formula2>
    </dataValidation>
  </dataValidations>
  <pageMargins left="0.7" right="0.7" top="0.75" bottom="0.75" header="0.3" footer="0.3"/>
  <pageSetup orientation="portrait" r:id="rId1"/>
  <ignoredErrors>
    <ignoredError sqref="I15:I16 K15:K16 M15:M16 I19:I24 K20:K24 M21:M24 M13:M14 K13:K14 I13:I1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Seleccione una opción de la lista desplegable" xr:uid="{00000000-0002-0000-0200-000010000000}">
          <x14:formula1>
            <xm:f>'TABLAS LISTAS'!$E$2:$E$100</xm:f>
          </x14:formula1>
          <xm:sqref>C30:C41</xm:sqref>
        </x14:dataValidation>
        <x14:dataValidation type="list" allowBlank="1" showInputMessage="1" showErrorMessage="1" error="Seleccione una opción de la lista desplegable" xr:uid="{00000000-0002-0000-0200-000011000000}">
          <x14:formula1>
            <xm:f>'TABLAS LISTAS'!$S$2:$S$3</xm:f>
          </x14:formula1>
          <xm:sqref>D30:D41</xm:sqref>
        </x14:dataValidation>
        <x14:dataValidation type="list" allowBlank="1" showInputMessage="1" showErrorMessage="1" error="Seleccione una opciónde la lista desplegable" xr:uid="{00000000-0002-0000-0200-000012000000}">
          <x14:formula1>
            <xm:f>'TABLAS LISTAS'!$E$2:$E$100</xm:f>
          </x14:formula1>
          <xm:sqref>B13:B24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opLeftCell="A4" zoomScale="70" zoomScaleNormal="70" workbookViewId="0">
      <selection activeCell="F17" sqref="F17"/>
    </sheetView>
  </sheetViews>
  <sheetFormatPr baseColWidth="10" defaultColWidth="11.42578125" defaultRowHeight="15" x14ac:dyDescent="0.25"/>
  <cols>
    <col min="1" max="1" width="17.28515625" customWidth="1"/>
    <col min="2" max="2" width="48.140625" customWidth="1"/>
    <col min="3" max="3" width="25.7109375" customWidth="1"/>
    <col min="4" max="4" width="31.140625" customWidth="1"/>
    <col min="5" max="5" width="25.7109375" customWidth="1"/>
    <col min="6" max="6" width="19.140625" bestFit="1" customWidth="1"/>
    <col min="7" max="7" width="25.7109375" hidden="1" customWidth="1"/>
    <col min="8" max="8" width="16.28515625" hidden="1" customWidth="1"/>
    <col min="9" max="9" width="24.5703125" hidden="1" customWidth="1"/>
    <col min="10" max="14" width="23.140625" hidden="1" customWidth="1"/>
    <col min="15" max="15" width="250" hidden="1" customWidth="1"/>
    <col min="16" max="16" width="11.42578125" customWidth="1"/>
    <col min="17" max="16384" width="11.42578125" style="16"/>
  </cols>
  <sheetData>
    <row r="1" spans="1:18" ht="24" thickTop="1" x14ac:dyDescent="0.35">
      <c r="A1" s="497" t="s">
        <v>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9"/>
    </row>
    <row r="2" spans="1:18" s="18" customFormat="1" ht="23.25" x14ac:dyDescent="0.35">
      <c r="A2" s="3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61"/>
    </row>
    <row r="3" spans="1:18" ht="20.25" x14ac:dyDescent="0.3">
      <c r="A3" s="500" t="str">
        <f>'Procesos Activos'!A3:J3</f>
        <v xml:space="preserve">NOMBRE DE LA ENTIDAD 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2"/>
    </row>
    <row r="4" spans="1:18" ht="18" x14ac:dyDescent="0.25">
      <c r="A4" s="489"/>
      <c r="B4" s="490"/>
      <c r="C4" s="490"/>
      <c r="D4" s="490"/>
      <c r="E4" s="490"/>
      <c r="F4" s="490"/>
      <c r="G4" s="490"/>
      <c r="H4" s="490"/>
      <c r="I4" s="490"/>
      <c r="J4" s="490"/>
      <c r="K4" s="294"/>
      <c r="L4" s="294"/>
      <c r="M4" s="294"/>
      <c r="N4" s="294"/>
      <c r="O4" s="2"/>
      <c r="P4" s="3"/>
    </row>
    <row r="5" spans="1:18" ht="18" x14ac:dyDescent="0.25">
      <c r="A5" s="4"/>
      <c r="B5" s="36" t="str">
        <f>'Procesos Activos'!B5</f>
        <v>SEGUNDO SEMESTRE</v>
      </c>
      <c r="C5" s="141" t="s">
        <v>108</v>
      </c>
      <c r="D5" s="36">
        <f>'Procesos Activos'!D5</f>
        <v>2021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2"/>
      <c r="P5" s="3"/>
    </row>
    <row r="6" spans="1:18" x14ac:dyDescent="0.25">
      <c r="A6" s="40"/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2"/>
      <c r="P6" s="3"/>
    </row>
    <row r="7" spans="1:18" ht="23.25" x14ac:dyDescent="0.35">
      <c r="A7" s="503" t="s">
        <v>103</v>
      </c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5"/>
    </row>
    <row r="8" spans="1:18" s="19" customFormat="1" ht="18.75" thickBot="1" x14ac:dyDescent="0.3">
      <c r="A8" s="236"/>
      <c r="B8" s="12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"/>
      <c r="P8" s="3"/>
    </row>
    <row r="9" spans="1:18" s="19" customFormat="1" ht="18.75" thickBot="1" x14ac:dyDescent="0.3">
      <c r="A9" s="236"/>
      <c r="B9" s="491" t="s">
        <v>334</v>
      </c>
      <c r="C9" s="492"/>
      <c r="D9" s="492"/>
      <c r="E9" s="492"/>
      <c r="F9" s="493"/>
      <c r="G9" s="506" t="s">
        <v>274</v>
      </c>
      <c r="H9" s="507"/>
      <c r="I9" s="507"/>
      <c r="J9" s="507"/>
      <c r="K9" s="507"/>
      <c r="L9" s="507"/>
      <c r="M9" s="507"/>
      <c r="N9" s="507"/>
      <c r="O9" s="508"/>
      <c r="P9" s="237"/>
      <c r="R9" s="16"/>
    </row>
    <row r="10" spans="1:18" ht="79.5" thickBot="1" x14ac:dyDescent="0.3">
      <c r="A10" s="41"/>
      <c r="B10" s="233" t="s">
        <v>94</v>
      </c>
      <c r="C10" s="234" t="s">
        <v>254</v>
      </c>
      <c r="D10" s="234" t="s">
        <v>255</v>
      </c>
      <c r="E10" s="234" t="s">
        <v>99</v>
      </c>
      <c r="F10" s="235" t="s">
        <v>329</v>
      </c>
      <c r="G10" s="293" t="s">
        <v>254</v>
      </c>
      <c r="H10" s="88" t="s">
        <v>109</v>
      </c>
      <c r="I10" s="88" t="s">
        <v>255</v>
      </c>
      <c r="J10" s="88" t="s">
        <v>109</v>
      </c>
      <c r="K10" s="292" t="s">
        <v>99</v>
      </c>
      <c r="L10" s="292" t="s">
        <v>109</v>
      </c>
      <c r="M10" s="292" t="s">
        <v>329</v>
      </c>
      <c r="N10" s="292" t="s">
        <v>109</v>
      </c>
      <c r="O10" s="89" t="s">
        <v>96</v>
      </c>
      <c r="P10" s="39"/>
    </row>
    <row r="11" spans="1:18" x14ac:dyDescent="0.25">
      <c r="A11" s="369"/>
      <c r="B11" s="150" t="s">
        <v>3</v>
      </c>
      <c r="C11" s="96">
        <v>35</v>
      </c>
      <c r="D11" s="96">
        <f>24+17+14+35</f>
        <v>90</v>
      </c>
      <c r="E11" s="343">
        <v>1692663026</v>
      </c>
      <c r="F11" s="343">
        <v>1692663026</v>
      </c>
      <c r="G11" s="97"/>
      <c r="H11" s="96">
        <f>C11-G11</f>
        <v>35</v>
      </c>
      <c r="I11" s="96"/>
      <c r="J11" s="96">
        <f t="shared" ref="J11:J21" si="0">D11-I11</f>
        <v>90</v>
      </c>
      <c r="K11" s="217"/>
      <c r="L11" s="217">
        <f t="shared" ref="L11:L21" si="1">E11-K11</f>
        <v>1692663026</v>
      </c>
      <c r="M11" s="217"/>
      <c r="N11" s="217">
        <f>F11-M11</f>
        <v>1692663026</v>
      </c>
      <c r="O11" s="65"/>
      <c r="P11" s="114"/>
    </row>
    <row r="12" spans="1:18" x14ac:dyDescent="0.25">
      <c r="A12" s="369"/>
      <c r="B12" s="152" t="s">
        <v>78</v>
      </c>
      <c r="C12" s="101">
        <v>13</v>
      </c>
      <c r="D12" s="101">
        <f>8+1+3+13</f>
        <v>25</v>
      </c>
      <c r="E12" s="413">
        <v>916999722</v>
      </c>
      <c r="F12" s="413">
        <v>916999722</v>
      </c>
      <c r="G12" s="215"/>
      <c r="H12" s="101">
        <f t="shared" ref="H12:H21" si="2">C12-G12</f>
        <v>13</v>
      </c>
      <c r="I12" s="101"/>
      <c r="J12" s="101">
        <f t="shared" si="0"/>
        <v>25</v>
      </c>
      <c r="K12" s="102"/>
      <c r="L12" s="102">
        <f t="shared" si="1"/>
        <v>916999722</v>
      </c>
      <c r="M12" s="102"/>
      <c r="N12" s="102">
        <f>F12-M12</f>
        <v>916999722</v>
      </c>
      <c r="O12" s="66"/>
      <c r="P12" s="114"/>
    </row>
    <row r="13" spans="1:18" x14ac:dyDescent="0.25">
      <c r="A13" s="369"/>
      <c r="B13" s="152" t="s">
        <v>4</v>
      </c>
      <c r="C13" s="101">
        <v>13</v>
      </c>
      <c r="D13" s="101">
        <v>13</v>
      </c>
      <c r="E13" s="413">
        <v>923215303</v>
      </c>
      <c r="F13" s="413">
        <v>923215303</v>
      </c>
      <c r="G13" s="215"/>
      <c r="H13" s="101">
        <f t="shared" si="2"/>
        <v>13</v>
      </c>
      <c r="I13" s="101"/>
      <c r="J13" s="101">
        <f t="shared" si="0"/>
        <v>13</v>
      </c>
      <c r="K13" s="102"/>
      <c r="L13" s="102">
        <f t="shared" si="1"/>
        <v>923215303</v>
      </c>
      <c r="M13" s="102"/>
      <c r="N13" s="102">
        <f>F13-M13</f>
        <v>923215303</v>
      </c>
      <c r="O13" s="66"/>
      <c r="P13" s="114"/>
    </row>
    <row r="14" spans="1:18" x14ac:dyDescent="0.25">
      <c r="A14" s="369"/>
      <c r="B14" s="152" t="s">
        <v>23</v>
      </c>
      <c r="C14" s="101">
        <v>1</v>
      </c>
      <c r="D14" s="101">
        <v>1</v>
      </c>
      <c r="E14" s="413">
        <v>248626876</v>
      </c>
      <c r="F14" s="413">
        <v>248626876</v>
      </c>
      <c r="G14" s="215"/>
      <c r="H14" s="101">
        <f t="shared" si="2"/>
        <v>1</v>
      </c>
      <c r="I14" s="101"/>
      <c r="J14" s="101">
        <f t="shared" si="0"/>
        <v>1</v>
      </c>
      <c r="K14" s="102"/>
      <c r="L14" s="102">
        <f t="shared" si="1"/>
        <v>248626876</v>
      </c>
      <c r="M14" s="102"/>
      <c r="N14" s="102">
        <f>F14-M14</f>
        <v>248626876</v>
      </c>
      <c r="O14" s="66"/>
      <c r="P14" s="114"/>
    </row>
    <row r="15" spans="1:18" x14ac:dyDescent="0.25">
      <c r="A15" s="369"/>
      <c r="B15" s="152"/>
      <c r="C15" s="101"/>
      <c r="D15" s="101"/>
      <c r="E15" s="287"/>
      <c r="F15" s="288"/>
      <c r="G15" s="215"/>
      <c r="H15" s="101">
        <f t="shared" si="2"/>
        <v>0</v>
      </c>
      <c r="I15" s="101"/>
      <c r="J15" s="101">
        <f t="shared" si="0"/>
        <v>0</v>
      </c>
      <c r="K15" s="102"/>
      <c r="L15" s="102">
        <f t="shared" si="1"/>
        <v>0</v>
      </c>
      <c r="M15" s="102"/>
      <c r="N15" s="102">
        <f>F15-M15</f>
        <v>0</v>
      </c>
      <c r="O15" s="66"/>
      <c r="P15" s="114"/>
    </row>
    <row r="16" spans="1:18" x14ac:dyDescent="0.25">
      <c r="A16" s="369"/>
      <c r="B16" s="152"/>
      <c r="C16" s="101"/>
      <c r="D16" s="101"/>
      <c r="E16" s="287"/>
      <c r="F16" s="288"/>
      <c r="G16" s="215"/>
      <c r="H16" s="101">
        <f t="shared" si="2"/>
        <v>0</v>
      </c>
      <c r="I16" s="101"/>
      <c r="J16" s="101">
        <f t="shared" si="0"/>
        <v>0</v>
      </c>
      <c r="K16" s="102"/>
      <c r="L16" s="102">
        <f t="shared" si="1"/>
        <v>0</v>
      </c>
      <c r="M16" s="102"/>
      <c r="N16" s="102">
        <f t="shared" ref="N16:N21" si="3">F16-M16</f>
        <v>0</v>
      </c>
      <c r="O16" s="66"/>
      <c r="P16" s="114"/>
    </row>
    <row r="17" spans="1:18" x14ac:dyDescent="0.25">
      <c r="A17" s="369"/>
      <c r="B17" s="152"/>
      <c r="C17" s="101"/>
      <c r="D17" s="101"/>
      <c r="E17" s="287"/>
      <c r="F17" s="288"/>
      <c r="G17" s="215"/>
      <c r="H17" s="101">
        <f t="shared" si="2"/>
        <v>0</v>
      </c>
      <c r="I17" s="101"/>
      <c r="J17" s="101">
        <f t="shared" si="0"/>
        <v>0</v>
      </c>
      <c r="K17" s="102"/>
      <c r="L17" s="102">
        <f t="shared" si="1"/>
        <v>0</v>
      </c>
      <c r="M17" s="102"/>
      <c r="N17" s="102">
        <f t="shared" si="3"/>
        <v>0</v>
      </c>
      <c r="O17" s="66"/>
      <c r="P17" s="114"/>
    </row>
    <row r="18" spans="1:18" x14ac:dyDescent="0.25">
      <c r="A18" s="369"/>
      <c r="B18" s="152"/>
      <c r="C18" s="101"/>
      <c r="D18" s="101"/>
      <c r="E18" s="287"/>
      <c r="F18" s="288"/>
      <c r="G18" s="215"/>
      <c r="H18" s="101">
        <f t="shared" si="2"/>
        <v>0</v>
      </c>
      <c r="I18" s="101"/>
      <c r="J18" s="101">
        <f t="shared" si="0"/>
        <v>0</v>
      </c>
      <c r="K18" s="102"/>
      <c r="L18" s="102">
        <f t="shared" si="1"/>
        <v>0</v>
      </c>
      <c r="M18" s="102"/>
      <c r="N18" s="102">
        <f t="shared" si="3"/>
        <v>0</v>
      </c>
      <c r="O18" s="66"/>
      <c r="P18" s="114"/>
    </row>
    <row r="19" spans="1:18" x14ac:dyDescent="0.25">
      <c r="A19" s="369"/>
      <c r="B19" s="152"/>
      <c r="C19" s="101"/>
      <c r="D19" s="101"/>
      <c r="E19" s="287"/>
      <c r="F19" s="288"/>
      <c r="G19" s="215"/>
      <c r="H19" s="101">
        <f t="shared" si="2"/>
        <v>0</v>
      </c>
      <c r="I19" s="101"/>
      <c r="J19" s="101">
        <f t="shared" si="0"/>
        <v>0</v>
      </c>
      <c r="K19" s="102"/>
      <c r="L19" s="102">
        <f t="shared" si="1"/>
        <v>0</v>
      </c>
      <c r="M19" s="102"/>
      <c r="N19" s="102">
        <f t="shared" si="3"/>
        <v>0</v>
      </c>
      <c r="O19" s="66"/>
      <c r="P19" s="114"/>
    </row>
    <row r="20" spans="1:18" x14ac:dyDescent="0.25">
      <c r="A20" s="369"/>
      <c r="B20" s="152"/>
      <c r="C20" s="101"/>
      <c r="D20" s="101"/>
      <c r="E20" s="287"/>
      <c r="F20" s="288"/>
      <c r="G20" s="215"/>
      <c r="H20" s="101">
        <f t="shared" si="2"/>
        <v>0</v>
      </c>
      <c r="I20" s="101"/>
      <c r="J20" s="101">
        <f t="shared" si="0"/>
        <v>0</v>
      </c>
      <c r="K20" s="102"/>
      <c r="L20" s="102">
        <f t="shared" si="1"/>
        <v>0</v>
      </c>
      <c r="M20" s="102"/>
      <c r="N20" s="102">
        <f t="shared" si="3"/>
        <v>0</v>
      </c>
      <c r="O20" s="66"/>
      <c r="P20" s="114"/>
    </row>
    <row r="21" spans="1:18" ht="15.75" thickBot="1" x14ac:dyDescent="0.3">
      <c r="A21" s="369"/>
      <c r="B21" s="153"/>
      <c r="C21" s="117"/>
      <c r="D21" s="117"/>
      <c r="E21" s="289"/>
      <c r="F21" s="290"/>
      <c r="G21" s="216"/>
      <c r="H21" s="103">
        <f t="shared" si="2"/>
        <v>0</v>
      </c>
      <c r="I21" s="103"/>
      <c r="J21" s="103">
        <f t="shared" si="0"/>
        <v>0</v>
      </c>
      <c r="K21" s="270"/>
      <c r="L21" s="270">
        <f t="shared" si="1"/>
        <v>0</v>
      </c>
      <c r="M21" s="270"/>
      <c r="N21" s="270">
        <f t="shared" si="3"/>
        <v>0</v>
      </c>
      <c r="O21" s="67"/>
      <c r="P21" s="114"/>
    </row>
    <row r="22" spans="1:18" ht="18.75" thickBot="1" x14ac:dyDescent="0.3">
      <c r="A22" s="327"/>
      <c r="B22" s="328" t="s">
        <v>95</v>
      </c>
      <c r="C22" s="329">
        <f t="shared" ref="C22:N22" si="4">SUM(C11:C21)</f>
        <v>62</v>
      </c>
      <c r="D22" s="329">
        <f t="shared" si="4"/>
        <v>129</v>
      </c>
      <c r="E22" s="329">
        <f t="shared" si="4"/>
        <v>3781504927</v>
      </c>
      <c r="F22" s="330">
        <f t="shared" si="4"/>
        <v>3781504927</v>
      </c>
      <c r="G22" s="331">
        <f t="shared" si="4"/>
        <v>0</v>
      </c>
      <c r="H22" s="332">
        <f t="shared" si="4"/>
        <v>62</v>
      </c>
      <c r="I22" s="331">
        <f t="shared" si="4"/>
        <v>0</v>
      </c>
      <c r="J22" s="332">
        <f t="shared" si="4"/>
        <v>129</v>
      </c>
      <c r="K22" s="331">
        <f t="shared" si="4"/>
        <v>0</v>
      </c>
      <c r="L22" s="332">
        <f t="shared" si="4"/>
        <v>3781504927</v>
      </c>
      <c r="M22" s="331">
        <f t="shared" si="4"/>
        <v>0</v>
      </c>
      <c r="N22" s="332">
        <f t="shared" si="4"/>
        <v>3781504927</v>
      </c>
      <c r="O22" s="333"/>
      <c r="P22" s="334"/>
    </row>
    <row r="23" spans="1:18" ht="15.75" x14ac:dyDescent="0.25">
      <c r="A23" s="327"/>
      <c r="B23" s="119"/>
      <c r="C23" s="120"/>
      <c r="D23" s="120"/>
      <c r="E23" s="120"/>
      <c r="F23" s="120"/>
      <c r="G23" s="120"/>
      <c r="H23" s="120"/>
      <c r="I23" s="333"/>
      <c r="J23" s="28"/>
      <c r="K23" s="28"/>
      <c r="L23" s="28"/>
      <c r="M23" s="28"/>
      <c r="N23" s="28"/>
      <c r="O23" s="85"/>
      <c r="P23" s="301"/>
    </row>
    <row r="24" spans="1:18" ht="15.75" thickBot="1" x14ac:dyDescent="0.3">
      <c r="A24" s="3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85"/>
      <c r="P24" s="301"/>
    </row>
    <row r="25" spans="1:18" s="19" customFormat="1" ht="18.75" thickBot="1" x14ac:dyDescent="0.3">
      <c r="A25" s="335"/>
      <c r="B25" s="494" t="s">
        <v>335</v>
      </c>
      <c r="C25" s="495"/>
      <c r="D25" s="495"/>
      <c r="E25" s="495"/>
      <c r="F25" s="496"/>
      <c r="G25" s="420" t="s">
        <v>274</v>
      </c>
      <c r="H25" s="421"/>
      <c r="I25" s="421"/>
      <c r="J25" s="421"/>
      <c r="K25" s="421"/>
      <c r="L25" s="421"/>
      <c r="M25" s="421"/>
      <c r="N25" s="421"/>
      <c r="O25" s="422"/>
      <c r="P25" s="297"/>
      <c r="R25" s="16"/>
    </row>
    <row r="26" spans="1:18" ht="79.5" customHeight="1" thickBot="1" x14ac:dyDescent="0.3">
      <c r="A26" s="327"/>
      <c r="B26" s="70" t="s">
        <v>94</v>
      </c>
      <c r="C26" s="511" t="s">
        <v>254</v>
      </c>
      <c r="D26" s="510"/>
      <c r="E26" s="509" t="s">
        <v>255</v>
      </c>
      <c r="F26" s="510"/>
      <c r="G26" s="482" t="s">
        <v>254</v>
      </c>
      <c r="H26" s="475"/>
      <c r="I26" s="474" t="s">
        <v>109</v>
      </c>
      <c r="J26" s="475"/>
      <c r="K26" s="474" t="s">
        <v>255</v>
      </c>
      <c r="L26" s="475"/>
      <c r="M26" s="474" t="s">
        <v>109</v>
      </c>
      <c r="N26" s="475"/>
      <c r="O26" s="160" t="s">
        <v>96</v>
      </c>
      <c r="P26" s="334"/>
    </row>
    <row r="27" spans="1:18" x14ac:dyDescent="0.25">
      <c r="A27" s="369"/>
      <c r="B27" s="150" t="s">
        <v>1</v>
      </c>
      <c r="C27" s="476">
        <v>0</v>
      </c>
      <c r="D27" s="476"/>
      <c r="E27" s="476">
        <v>0</v>
      </c>
      <c r="F27" s="486"/>
      <c r="G27" s="483">
        <v>0</v>
      </c>
      <c r="H27" s="481"/>
      <c r="I27" s="476">
        <f t="shared" ref="I27:I41" si="5">C27-G27</f>
        <v>0</v>
      </c>
      <c r="J27" s="476"/>
      <c r="K27" s="481">
        <v>0</v>
      </c>
      <c r="L27" s="481"/>
      <c r="M27" s="476">
        <f t="shared" ref="M27:M35" si="6">D27-K27</f>
        <v>0</v>
      </c>
      <c r="N27" s="476"/>
      <c r="O27" s="65"/>
      <c r="P27" s="114"/>
    </row>
    <row r="28" spans="1:18" x14ac:dyDescent="0.25">
      <c r="A28" s="369"/>
      <c r="B28" s="152"/>
      <c r="C28" s="471"/>
      <c r="D28" s="471"/>
      <c r="E28" s="471"/>
      <c r="F28" s="487"/>
      <c r="G28" s="469"/>
      <c r="H28" s="470"/>
      <c r="I28" s="471">
        <f t="shared" si="5"/>
        <v>0</v>
      </c>
      <c r="J28" s="471"/>
      <c r="K28" s="470"/>
      <c r="L28" s="470"/>
      <c r="M28" s="471">
        <f t="shared" si="6"/>
        <v>0</v>
      </c>
      <c r="N28" s="471"/>
      <c r="O28" s="66"/>
      <c r="P28" s="114"/>
    </row>
    <row r="29" spans="1:18" x14ac:dyDescent="0.25">
      <c r="A29" s="369"/>
      <c r="B29" s="152"/>
      <c r="C29" s="471"/>
      <c r="D29" s="471"/>
      <c r="E29" s="471"/>
      <c r="F29" s="487"/>
      <c r="G29" s="469"/>
      <c r="H29" s="470"/>
      <c r="I29" s="471">
        <f t="shared" si="5"/>
        <v>0</v>
      </c>
      <c r="J29" s="471"/>
      <c r="K29" s="470"/>
      <c r="L29" s="470"/>
      <c r="M29" s="471">
        <f t="shared" si="6"/>
        <v>0</v>
      </c>
      <c r="N29" s="471"/>
      <c r="O29" s="66"/>
      <c r="P29" s="114"/>
    </row>
    <row r="30" spans="1:18" x14ac:dyDescent="0.25">
      <c r="A30" s="369"/>
      <c r="B30" s="152"/>
      <c r="C30" s="471"/>
      <c r="D30" s="471"/>
      <c r="E30" s="471"/>
      <c r="F30" s="487"/>
      <c r="G30" s="469"/>
      <c r="H30" s="470"/>
      <c r="I30" s="471">
        <f t="shared" si="5"/>
        <v>0</v>
      </c>
      <c r="J30" s="471"/>
      <c r="K30" s="470"/>
      <c r="L30" s="470"/>
      <c r="M30" s="471">
        <f t="shared" si="6"/>
        <v>0</v>
      </c>
      <c r="N30" s="471"/>
      <c r="O30" s="66"/>
      <c r="P30" s="114"/>
    </row>
    <row r="31" spans="1:18" x14ac:dyDescent="0.25">
      <c r="A31" s="369"/>
      <c r="B31" s="152"/>
      <c r="C31" s="471"/>
      <c r="D31" s="471"/>
      <c r="E31" s="471"/>
      <c r="F31" s="487"/>
      <c r="G31" s="469"/>
      <c r="H31" s="470"/>
      <c r="I31" s="471">
        <f t="shared" ref="I31" si="7">C31-G31</f>
        <v>0</v>
      </c>
      <c r="J31" s="471"/>
      <c r="K31" s="470"/>
      <c r="L31" s="470"/>
      <c r="M31" s="471">
        <f t="shared" si="6"/>
        <v>0</v>
      </c>
      <c r="N31" s="471"/>
      <c r="O31" s="66"/>
      <c r="P31" s="114"/>
    </row>
    <row r="32" spans="1:18" x14ac:dyDescent="0.25">
      <c r="A32" s="369"/>
      <c r="B32" s="152"/>
      <c r="C32" s="471"/>
      <c r="D32" s="471"/>
      <c r="E32" s="471"/>
      <c r="F32" s="487"/>
      <c r="G32" s="469"/>
      <c r="H32" s="470"/>
      <c r="I32" s="471">
        <f t="shared" ref="I32" si="8">C32-G32</f>
        <v>0</v>
      </c>
      <c r="J32" s="471"/>
      <c r="K32" s="470"/>
      <c r="L32" s="470"/>
      <c r="M32" s="471">
        <f t="shared" si="6"/>
        <v>0</v>
      </c>
      <c r="N32" s="471"/>
      <c r="O32" s="66"/>
      <c r="P32" s="114"/>
    </row>
    <row r="33" spans="1:16" x14ac:dyDescent="0.25">
      <c r="A33" s="369"/>
      <c r="B33" s="152"/>
      <c r="C33" s="471"/>
      <c r="D33" s="471"/>
      <c r="E33" s="471"/>
      <c r="F33" s="487"/>
      <c r="G33" s="469"/>
      <c r="H33" s="470"/>
      <c r="I33" s="471">
        <f t="shared" si="5"/>
        <v>0</v>
      </c>
      <c r="J33" s="471"/>
      <c r="K33" s="470"/>
      <c r="L33" s="470"/>
      <c r="M33" s="471">
        <f t="shared" si="6"/>
        <v>0</v>
      </c>
      <c r="N33" s="471"/>
      <c r="O33" s="66"/>
      <c r="P33" s="114"/>
    </row>
    <row r="34" spans="1:16" x14ac:dyDescent="0.25">
      <c r="A34" s="369"/>
      <c r="B34" s="152"/>
      <c r="C34" s="471"/>
      <c r="D34" s="471"/>
      <c r="E34" s="471"/>
      <c r="F34" s="487"/>
      <c r="G34" s="469"/>
      <c r="H34" s="470"/>
      <c r="I34" s="471">
        <f t="shared" ref="I34" si="9">C34-G34</f>
        <v>0</v>
      </c>
      <c r="J34" s="471"/>
      <c r="K34" s="470"/>
      <c r="L34" s="470"/>
      <c r="M34" s="471">
        <f t="shared" si="6"/>
        <v>0</v>
      </c>
      <c r="N34" s="471"/>
      <c r="O34" s="66"/>
      <c r="P34" s="114"/>
    </row>
    <row r="35" spans="1:16" x14ac:dyDescent="0.25">
      <c r="A35" s="369"/>
      <c r="B35" s="152"/>
      <c r="C35" s="471"/>
      <c r="D35" s="471"/>
      <c r="E35" s="471"/>
      <c r="F35" s="487"/>
      <c r="G35" s="469"/>
      <c r="H35" s="470"/>
      <c r="I35" s="471">
        <f t="shared" ref="I35" si="10">C35-G35</f>
        <v>0</v>
      </c>
      <c r="J35" s="471"/>
      <c r="K35" s="470"/>
      <c r="L35" s="470"/>
      <c r="M35" s="471">
        <f t="shared" si="6"/>
        <v>0</v>
      </c>
      <c r="N35" s="471"/>
      <c r="O35" s="66"/>
      <c r="P35" s="114"/>
    </row>
    <row r="36" spans="1:16" x14ac:dyDescent="0.25">
      <c r="A36" s="369"/>
      <c r="B36" s="152"/>
      <c r="C36" s="471"/>
      <c r="D36" s="471"/>
      <c r="E36" s="471"/>
      <c r="F36" s="487"/>
      <c r="G36" s="469"/>
      <c r="H36" s="470"/>
      <c r="I36" s="471">
        <f t="shared" ref="I36" si="11">C36-G36</f>
        <v>0</v>
      </c>
      <c r="J36" s="471"/>
      <c r="K36" s="470"/>
      <c r="L36" s="470"/>
      <c r="M36" s="471">
        <f t="shared" ref="M36:M41" si="12">D36-K36</f>
        <v>0</v>
      </c>
      <c r="N36" s="471"/>
      <c r="O36" s="66"/>
      <c r="P36" s="114"/>
    </row>
    <row r="37" spans="1:16" x14ac:dyDescent="0.25">
      <c r="A37" s="369"/>
      <c r="B37" s="152"/>
      <c r="C37" s="471"/>
      <c r="D37" s="471"/>
      <c r="E37" s="471"/>
      <c r="F37" s="487"/>
      <c r="G37" s="469"/>
      <c r="H37" s="470"/>
      <c r="I37" s="471">
        <f t="shared" si="5"/>
        <v>0</v>
      </c>
      <c r="J37" s="471"/>
      <c r="K37" s="470"/>
      <c r="L37" s="470"/>
      <c r="M37" s="471">
        <f t="shared" si="12"/>
        <v>0</v>
      </c>
      <c r="N37" s="471"/>
      <c r="O37" s="66"/>
      <c r="P37" s="114"/>
    </row>
    <row r="38" spans="1:16" x14ac:dyDescent="0.25">
      <c r="A38" s="369"/>
      <c r="B38" s="152"/>
      <c r="C38" s="471"/>
      <c r="D38" s="471"/>
      <c r="E38" s="471"/>
      <c r="F38" s="487"/>
      <c r="G38" s="469"/>
      <c r="H38" s="470"/>
      <c r="I38" s="471">
        <f t="shared" si="5"/>
        <v>0</v>
      </c>
      <c r="J38" s="471"/>
      <c r="K38" s="470"/>
      <c r="L38" s="470"/>
      <c r="M38" s="471">
        <f t="shared" si="12"/>
        <v>0</v>
      </c>
      <c r="N38" s="471"/>
      <c r="O38" s="66"/>
      <c r="P38" s="114"/>
    </row>
    <row r="39" spans="1:16" x14ac:dyDescent="0.25">
      <c r="A39" s="369"/>
      <c r="B39" s="152"/>
      <c r="C39" s="471"/>
      <c r="D39" s="471"/>
      <c r="E39" s="471"/>
      <c r="F39" s="487"/>
      <c r="G39" s="469"/>
      <c r="H39" s="470"/>
      <c r="I39" s="471">
        <f t="shared" si="5"/>
        <v>0</v>
      </c>
      <c r="J39" s="471"/>
      <c r="K39" s="470"/>
      <c r="L39" s="470"/>
      <c r="M39" s="471">
        <f t="shared" si="12"/>
        <v>0</v>
      </c>
      <c r="N39" s="471"/>
      <c r="O39" s="66"/>
      <c r="P39" s="114"/>
    </row>
    <row r="40" spans="1:16" x14ac:dyDescent="0.25">
      <c r="A40" s="369"/>
      <c r="B40" s="152"/>
      <c r="C40" s="471"/>
      <c r="D40" s="471"/>
      <c r="E40" s="471"/>
      <c r="F40" s="487"/>
      <c r="G40" s="469"/>
      <c r="H40" s="470"/>
      <c r="I40" s="471">
        <f t="shared" si="5"/>
        <v>0</v>
      </c>
      <c r="J40" s="471"/>
      <c r="K40" s="470"/>
      <c r="L40" s="470"/>
      <c r="M40" s="471">
        <f t="shared" si="12"/>
        <v>0</v>
      </c>
      <c r="N40" s="471"/>
      <c r="O40" s="66"/>
      <c r="P40" s="114"/>
    </row>
    <row r="41" spans="1:16" ht="15.75" thickBot="1" x14ac:dyDescent="0.3">
      <c r="A41" s="369"/>
      <c r="B41" s="153"/>
      <c r="C41" s="477"/>
      <c r="D41" s="477"/>
      <c r="E41" s="477"/>
      <c r="F41" s="488"/>
      <c r="G41" s="479"/>
      <c r="H41" s="480"/>
      <c r="I41" s="477">
        <f t="shared" si="5"/>
        <v>0</v>
      </c>
      <c r="J41" s="477"/>
      <c r="K41" s="480"/>
      <c r="L41" s="480"/>
      <c r="M41" s="477">
        <f t="shared" si="12"/>
        <v>0</v>
      </c>
      <c r="N41" s="477"/>
      <c r="O41" s="67"/>
      <c r="P41" s="114"/>
    </row>
    <row r="42" spans="1:16" ht="18.75" thickBot="1" x14ac:dyDescent="0.3">
      <c r="A42" s="41"/>
      <c r="B42" s="179" t="s">
        <v>95</v>
      </c>
      <c r="C42" s="484">
        <f t="shared" ref="C42:I42" si="13">SUM(C27:C41)</f>
        <v>0</v>
      </c>
      <c r="D42" s="485"/>
      <c r="E42" s="484">
        <f>SUM(E27:E41)</f>
        <v>0</v>
      </c>
      <c r="F42" s="485"/>
      <c r="G42" s="472">
        <f t="shared" si="13"/>
        <v>0</v>
      </c>
      <c r="H42" s="473"/>
      <c r="I42" s="473">
        <f t="shared" si="13"/>
        <v>0</v>
      </c>
      <c r="J42" s="478"/>
      <c r="K42" s="472">
        <f ca="1">SUM(K27:L42)</f>
        <v>0</v>
      </c>
      <c r="L42" s="473"/>
      <c r="M42" s="473">
        <f>SUM(M27:N41)</f>
        <v>0</v>
      </c>
      <c r="N42" s="478"/>
      <c r="O42" s="125"/>
      <c r="P42" s="39"/>
    </row>
    <row r="43" spans="1:16" ht="15.75" thickBot="1" x14ac:dyDescent="0.3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5"/>
      <c r="P43" s="6"/>
    </row>
    <row r="44" spans="1:16" ht="15.75" thickTop="1" x14ac:dyDescent="0.25"/>
    <row r="48" spans="1:16" x14ac:dyDescent="0.25">
      <c r="C48" s="7"/>
    </row>
    <row r="49" spans="3:3" x14ac:dyDescent="0.25">
      <c r="C49" s="7"/>
    </row>
    <row r="70" spans="3:3" x14ac:dyDescent="0.25">
      <c r="C70" t="s">
        <v>9</v>
      </c>
    </row>
  </sheetData>
  <sheetProtection algorithmName="SHA-512" hashValue="TAJeQGoNfNwKqPSytqR9RujmhxOmpXQGbkiq5v08OKvH13OgJ7eSxE0aVWBauwYcGw0E7m6EvsrmGC6wFMv5Jw==" saltValue="xKDx3YQ/EWW2gHnfOQHqvg==" spinCount="100000" sheet="1" formatColumns="0" formatRows="0" insertRows="0" deleteRows="0" autoFilter="0"/>
  <mergeCells count="110">
    <mergeCell ref="A4:J4"/>
    <mergeCell ref="B9:F9"/>
    <mergeCell ref="B25:F25"/>
    <mergeCell ref="A1:P1"/>
    <mergeCell ref="A3:P3"/>
    <mergeCell ref="A7:P7"/>
    <mergeCell ref="G9:O9"/>
    <mergeCell ref="G25:O25"/>
    <mergeCell ref="E26:F26"/>
    <mergeCell ref="C26:D26"/>
    <mergeCell ref="C27:D27"/>
    <mergeCell ref="C28:D28"/>
    <mergeCell ref="C29:D29"/>
    <mergeCell ref="C36:D36"/>
    <mergeCell ref="E36:F36"/>
    <mergeCell ref="C31:D31"/>
    <mergeCell ref="E31:F31"/>
    <mergeCell ref="C35:D35"/>
    <mergeCell ref="E35:F35"/>
    <mergeCell ref="C32:D32"/>
    <mergeCell ref="E32:F32"/>
    <mergeCell ref="C34:D34"/>
    <mergeCell ref="E34:F34"/>
    <mergeCell ref="G30:H30"/>
    <mergeCell ref="G36:H36"/>
    <mergeCell ref="G31:H31"/>
    <mergeCell ref="G32:H32"/>
    <mergeCell ref="G35:H35"/>
    <mergeCell ref="C40:D40"/>
    <mergeCell ref="C41:D41"/>
    <mergeCell ref="C42:D42"/>
    <mergeCell ref="E27:F27"/>
    <mergeCell ref="E28:F28"/>
    <mergeCell ref="E29:F29"/>
    <mergeCell ref="E30:F30"/>
    <mergeCell ref="E33:F33"/>
    <mergeCell ref="E37:F37"/>
    <mergeCell ref="E38:F38"/>
    <mergeCell ref="E39:F39"/>
    <mergeCell ref="E40:F40"/>
    <mergeCell ref="E41:F41"/>
    <mergeCell ref="E42:F42"/>
    <mergeCell ref="C30:D30"/>
    <mergeCell ref="C33:D33"/>
    <mergeCell ref="C37:D37"/>
    <mergeCell ref="C38:D38"/>
    <mergeCell ref="C39:D39"/>
    <mergeCell ref="G41:H41"/>
    <mergeCell ref="G42:H42"/>
    <mergeCell ref="K26:L26"/>
    <mergeCell ref="K27:L27"/>
    <mergeCell ref="K28:L28"/>
    <mergeCell ref="K29:L29"/>
    <mergeCell ref="K30:L30"/>
    <mergeCell ref="K33:L33"/>
    <mergeCell ref="K37:L37"/>
    <mergeCell ref="K38:L38"/>
    <mergeCell ref="K39:L39"/>
    <mergeCell ref="K40:L40"/>
    <mergeCell ref="K41:L41"/>
    <mergeCell ref="I26:J26"/>
    <mergeCell ref="I27:J27"/>
    <mergeCell ref="G33:H33"/>
    <mergeCell ref="G37:H37"/>
    <mergeCell ref="G38:H38"/>
    <mergeCell ref="G39:H39"/>
    <mergeCell ref="G40:H40"/>
    <mergeCell ref="G26:H26"/>
    <mergeCell ref="G27:H27"/>
    <mergeCell ref="G28:H28"/>
    <mergeCell ref="G29:H29"/>
    <mergeCell ref="K35:L35"/>
    <mergeCell ref="I38:J38"/>
    <mergeCell ref="I39:J39"/>
    <mergeCell ref="I40:J40"/>
    <mergeCell ref="I41:J41"/>
    <mergeCell ref="I42:J42"/>
    <mergeCell ref="I28:J28"/>
    <mergeCell ref="I29:J29"/>
    <mergeCell ref="I30:J30"/>
    <mergeCell ref="I33:J33"/>
    <mergeCell ref="I37:J37"/>
    <mergeCell ref="I36:J36"/>
    <mergeCell ref="I31:J31"/>
    <mergeCell ref="I32:J32"/>
    <mergeCell ref="I35:J35"/>
    <mergeCell ref="G34:H34"/>
    <mergeCell ref="I34:J34"/>
    <mergeCell ref="K34:L34"/>
    <mergeCell ref="K42:L42"/>
    <mergeCell ref="M26:N26"/>
    <mergeCell ref="M27:N27"/>
    <mergeCell ref="M28:N28"/>
    <mergeCell ref="M29:N29"/>
    <mergeCell ref="M30:N30"/>
    <mergeCell ref="M33:N33"/>
    <mergeCell ref="M37:N37"/>
    <mergeCell ref="M38:N38"/>
    <mergeCell ref="M39:N39"/>
    <mergeCell ref="M40:N40"/>
    <mergeCell ref="M41:N41"/>
    <mergeCell ref="M42:N42"/>
    <mergeCell ref="K36:L36"/>
    <mergeCell ref="M36:N36"/>
    <mergeCell ref="K31:L31"/>
    <mergeCell ref="M31:N31"/>
    <mergeCell ref="M32:N32"/>
    <mergeCell ref="M34:N34"/>
    <mergeCell ref="M35:N35"/>
    <mergeCell ref="K32:L32"/>
  </mergeCells>
  <dataValidations count="11">
    <dataValidation type="whole" allowBlank="1" showErrorMessage="1" errorTitle="ERROR" error="Registrar únicamente datos numéricos" sqref="C23:H23 C41 I11:I21 H28:H41 C11:D21 G11:G21 C27:D40 F28:F41 E27:E41 G27:G41 K27:K41" xr:uid="{00000000-0002-0000-0300-000000000000}">
      <formula1>0</formula1>
      <formula2>10000</formula2>
    </dataValidation>
    <dataValidation allowBlank="1" showInputMessage="1" showErrorMessage="1" promptTitle="TIPO DE PROCESO" prompt="Seleccione de la lista desplegable la tipología correspondiente" sqref="B10" xr:uid="{00000000-0002-0000-0300-000001000000}"/>
    <dataValidation allowBlank="1" showInputMessage="1" showErrorMessage="1" promptTitle="CANTIDAD PR.CON CUMPLIMIENTO" prompt="Indique el número de procesos con Fallo Desfavorable con Erogación Económica, a los que se le ha dado CUMPLIMIENTO en el período a reportar, de acuerdo al tipo de proceso seleccionado." sqref="C10" xr:uid="{00000000-0002-0000-0300-000002000000}"/>
    <dataValidation allowBlank="1" showInputMessage="1" showErrorMessage="1" promptTitle="ACUMULADO DE PR. CON CUMPLIMIENT" prompt="Indique el número total de procesos acumulados con fallo desfavorable con Erogación Económica CON CUMPLIMIENTO, de acuerdo al tipo de proceso seleccionado." sqref="D10" xr:uid="{00000000-0002-0000-0300-000003000000}"/>
    <dataValidation allowBlank="1" showInputMessage="1" showErrorMessage="1" promptTitle="TIPO DE PROCESO" prompt="Seleccione de la lista desplegable la tipología correspondiente." sqref="B26" xr:uid="{00000000-0002-0000-0300-000004000000}"/>
    <dataValidation allowBlank="1" showInputMessage="1" showErrorMessage="1" promptTitle="CANTIDAD PR. CON CUMPLIMIENTO" prompt="Indique el número de procesos con Fallo Desfavorable con Obligación de Hacer, a los que se le ha dado CUMPLIMIENTO, con corte al período a reportar, de acuerdo al tipo de proceso seleccionado." sqref="C26" xr:uid="{00000000-0002-0000-0300-000005000000}"/>
    <dataValidation allowBlank="1" showErrorMessage="1" sqref="C22:N22 C42 E42 G42 I27:I42 H11:H21 M27:M42 J11:N21" xr:uid="{00000000-0002-0000-0300-000006000000}"/>
    <dataValidation allowBlank="1" showInputMessage="1" showErrorMessage="1" promptTitle="ACUMULADO PR. CON CUMPLIMIENTO" prompt="Indique el número total de procesos acumulados con fallo desfavorable con Obligación de Hacer, CON CUMPLIMIENTO, de acuerdo al tipo de proceso seleccionado." sqref="E26" xr:uid="{00000000-0002-0000-0300-000007000000}"/>
    <dataValidation allowBlank="1" showInputMessage="1" showErrorMessage="1" promptTitle="VALOR CONDENA" prompt="Registre el valor total de las condenas de los procesos, a los que se les ha dado cumplimiento (total o parcial), durante este período, de acuerdo al tipo de proceso seleccionado." sqref="E10" xr:uid="{00000000-0002-0000-0300-000008000000}"/>
    <dataValidation allowBlank="1" showInputMessage="1" showErrorMessage="1" promptTitle="PAGOS CUMPLIMIENTO CONDENA" prompt="Registre el valor pagado (parcial o total) de la condena, de acuerdo al tipo de proceso seleccionado." sqref="F10" xr:uid="{00000000-0002-0000-0300-000009000000}"/>
    <dataValidation type="whole" allowBlank="1" showErrorMessage="1" errorTitle="ERROR" error="Registrar únicamente datos numéricos" sqref="E11:F21" xr:uid="{00000000-0002-0000-0300-00000A000000}">
      <formula1>0</formula1>
      <formula2>999999999999</formula2>
    </dataValidation>
  </dataValidations>
  <pageMargins left="0.7" right="0.7" top="0.75" bottom="0.75" header="0.3" footer="0.3"/>
  <pageSetup orientation="portrait" r:id="rId1"/>
  <ignoredErrors>
    <ignoredError sqref="M33:N33 I37:J41 M37:N41 M29:N30 I29:J30 I27:J28 M27:N28 L11 I33:J33 I31:J32 I35:J3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e una opción de la lista desplegable" xr:uid="{00000000-0002-0000-0300-00000B000000}">
          <x14:formula1>
            <xm:f>'TABLAS LISTAS'!$E$2:$E$100</xm:f>
          </x14:formula1>
          <xm:sqref>B27:B41 B11:B21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"/>
  <sheetViews>
    <sheetView zoomScale="70" zoomScaleNormal="70" workbookViewId="0">
      <selection activeCell="D19" sqref="D19"/>
    </sheetView>
  </sheetViews>
  <sheetFormatPr baseColWidth="10" defaultColWidth="11.42578125" defaultRowHeight="15" x14ac:dyDescent="0.25"/>
  <cols>
    <col min="1" max="1" width="11.42578125" style="16"/>
    <col min="2" max="2" width="36.42578125" style="16" customWidth="1"/>
    <col min="3" max="3" width="67.140625" style="16" customWidth="1"/>
    <col min="4" max="4" width="36.7109375" style="16" customWidth="1"/>
    <col min="5" max="5" width="35" style="16" customWidth="1"/>
    <col min="6" max="6" width="29" style="16" hidden="1" customWidth="1"/>
    <col min="7" max="7" width="26.7109375" style="16" hidden="1" customWidth="1"/>
    <col min="8" max="8" width="25.7109375" style="16" hidden="1" customWidth="1"/>
    <col min="9" max="9" width="24.5703125" style="16" hidden="1" customWidth="1"/>
    <col min="10" max="10" width="23.140625" style="16" customWidth="1"/>
    <col min="11" max="11" width="11.42578125" style="16"/>
    <col min="12" max="12" width="11.42578125" style="20"/>
    <col min="13" max="16384" width="11.42578125" style="16"/>
  </cols>
  <sheetData>
    <row r="1" spans="1:12" ht="24" thickTop="1" x14ac:dyDescent="0.35">
      <c r="A1" s="512" t="s">
        <v>0</v>
      </c>
      <c r="B1" s="513"/>
      <c r="C1" s="513"/>
      <c r="D1" s="513"/>
      <c r="E1" s="513"/>
      <c r="F1" s="513"/>
      <c r="G1" s="513"/>
      <c r="H1" s="513"/>
      <c r="I1" s="513"/>
      <c r="J1" s="514"/>
    </row>
    <row r="2" spans="1:12" s="18" customFormat="1" ht="23.25" x14ac:dyDescent="0.35">
      <c r="A2" s="336"/>
      <c r="B2" s="26"/>
      <c r="C2" s="26"/>
      <c r="D2" s="26"/>
      <c r="E2" s="26"/>
      <c r="F2" s="26"/>
      <c r="G2" s="26"/>
      <c r="H2" s="26"/>
      <c r="I2" s="26"/>
      <c r="J2" s="29"/>
      <c r="L2" s="19"/>
    </row>
    <row r="3" spans="1:12" ht="20.25" customHeight="1" x14ac:dyDescent="0.3">
      <c r="A3" s="515" t="str">
        <f>'Procesos Activos'!A3:J3</f>
        <v xml:space="preserve">NOMBRE DE LA ENTIDAD </v>
      </c>
      <c r="B3" s="516"/>
      <c r="C3" s="516"/>
      <c r="D3" s="516"/>
      <c r="E3" s="516"/>
      <c r="F3" s="516"/>
      <c r="G3" s="516"/>
      <c r="H3" s="516"/>
      <c r="I3" s="516"/>
      <c r="J3" s="517"/>
    </row>
    <row r="4" spans="1:12" ht="18" x14ac:dyDescent="0.25">
      <c r="A4" s="337"/>
      <c r="B4" s="524"/>
      <c r="C4" s="524"/>
      <c r="D4" s="524"/>
      <c r="E4" s="524"/>
      <c r="F4" s="524"/>
      <c r="G4" s="524"/>
      <c r="H4" s="524"/>
      <c r="I4" s="524"/>
      <c r="J4" s="525"/>
    </row>
    <row r="5" spans="1:12" ht="18" x14ac:dyDescent="0.25">
      <c r="A5" s="337"/>
      <c r="B5" s="30" t="str">
        <f>'Procesos Activos'!B5</f>
        <v>SEGUNDO SEMESTRE</v>
      </c>
      <c r="C5" s="30"/>
      <c r="D5" s="140" t="s">
        <v>108</v>
      </c>
      <c r="E5" s="30">
        <f>'Procesos Activos'!D5</f>
        <v>2021</v>
      </c>
      <c r="F5" s="85"/>
      <c r="G5" s="30"/>
      <c r="H5" s="30"/>
      <c r="I5" s="31"/>
      <c r="J5" s="338"/>
    </row>
    <row r="6" spans="1:12" x14ac:dyDescent="0.25">
      <c r="A6" s="337"/>
      <c r="B6" s="32"/>
      <c r="C6" s="32"/>
      <c r="D6" s="27"/>
      <c r="E6" s="27"/>
      <c r="F6" s="28"/>
      <c r="G6" s="28"/>
      <c r="H6" s="28"/>
      <c r="I6" s="28"/>
      <c r="J6" s="33"/>
    </row>
    <row r="7" spans="1:12" ht="23.25" x14ac:dyDescent="0.35">
      <c r="A7" s="518" t="s">
        <v>250</v>
      </c>
      <c r="B7" s="519"/>
      <c r="C7" s="519"/>
      <c r="D7" s="519"/>
      <c r="E7" s="519"/>
      <c r="F7" s="519"/>
      <c r="G7" s="519"/>
      <c r="H7" s="519"/>
      <c r="I7" s="519"/>
      <c r="J7" s="520"/>
    </row>
    <row r="8" spans="1:12" s="19" customFormat="1" ht="18.75" thickBot="1" x14ac:dyDescent="0.3">
      <c r="A8" s="336"/>
      <c r="B8" s="24"/>
      <c r="C8" s="24"/>
      <c r="D8" s="24"/>
      <c r="E8" s="24"/>
      <c r="F8" s="25"/>
      <c r="G8" s="25"/>
      <c r="H8" s="25"/>
      <c r="I8" s="25"/>
      <c r="J8" s="34"/>
    </row>
    <row r="9" spans="1:12" s="19" customFormat="1" ht="18.75" thickBot="1" x14ac:dyDescent="0.3">
      <c r="A9" s="336"/>
      <c r="B9" s="526" t="s">
        <v>269</v>
      </c>
      <c r="C9" s="527"/>
      <c r="D9" s="527"/>
      <c r="E9" s="528"/>
      <c r="F9" s="420" t="s">
        <v>274</v>
      </c>
      <c r="G9" s="421"/>
      <c r="H9" s="421"/>
      <c r="I9" s="422"/>
      <c r="J9" s="33"/>
      <c r="K9" s="372"/>
    </row>
    <row r="10" spans="1:12" ht="63.75" thickBot="1" x14ac:dyDescent="0.3">
      <c r="A10" s="337"/>
      <c r="B10" s="70" t="s">
        <v>279</v>
      </c>
      <c r="C10" s="83" t="s">
        <v>270</v>
      </c>
      <c r="D10" s="83" t="s">
        <v>271</v>
      </c>
      <c r="E10" s="84" t="s">
        <v>272</v>
      </c>
      <c r="F10" s="170" t="s">
        <v>273</v>
      </c>
      <c r="G10" s="170" t="s">
        <v>275</v>
      </c>
      <c r="H10" s="171" t="s">
        <v>109</v>
      </c>
      <c r="I10" s="173" t="s">
        <v>96</v>
      </c>
      <c r="J10" s="33"/>
      <c r="K10" s="59"/>
    </row>
    <row r="11" spans="1:12" x14ac:dyDescent="0.25">
      <c r="A11" s="370"/>
      <c r="B11" s="248"/>
      <c r="C11" s="21"/>
      <c r="D11" s="69"/>
      <c r="E11" s="249"/>
      <c r="F11" s="243"/>
      <c r="G11" s="93"/>
      <c r="H11" s="271"/>
      <c r="I11" s="65"/>
      <c r="J11" s="371"/>
      <c r="K11" s="59"/>
    </row>
    <row r="12" spans="1:12" x14ac:dyDescent="0.25">
      <c r="A12" s="370"/>
      <c r="B12" s="131"/>
      <c r="C12" s="22"/>
      <c r="D12" s="246"/>
      <c r="E12" s="247"/>
      <c r="F12" s="244"/>
      <c r="G12" s="86"/>
      <c r="H12" s="247">
        <f t="shared" ref="H12:H26" si="0">E12-G12</f>
        <v>0</v>
      </c>
      <c r="I12" s="66"/>
      <c r="J12" s="371"/>
      <c r="K12" s="59"/>
    </row>
    <row r="13" spans="1:12" x14ac:dyDescent="0.25">
      <c r="A13" s="370"/>
      <c r="B13" s="131"/>
      <c r="C13" s="22"/>
      <c r="D13" s="246"/>
      <c r="E13" s="247"/>
      <c r="F13" s="244"/>
      <c r="G13" s="86"/>
      <c r="H13" s="247">
        <f t="shared" si="0"/>
        <v>0</v>
      </c>
      <c r="I13" s="66"/>
      <c r="J13" s="371"/>
      <c r="K13" s="59"/>
    </row>
    <row r="14" spans="1:12" x14ac:dyDescent="0.25">
      <c r="A14" s="370"/>
      <c r="B14" s="131"/>
      <c r="C14" s="22"/>
      <c r="D14" s="246"/>
      <c r="E14" s="247"/>
      <c r="F14" s="244"/>
      <c r="G14" s="86"/>
      <c r="H14" s="247">
        <f t="shared" si="0"/>
        <v>0</v>
      </c>
      <c r="I14" s="66"/>
      <c r="J14" s="371"/>
      <c r="K14" s="59"/>
    </row>
    <row r="15" spans="1:12" x14ac:dyDescent="0.25">
      <c r="A15" s="370"/>
      <c r="B15" s="131"/>
      <c r="C15" s="22"/>
      <c r="D15" s="246"/>
      <c r="E15" s="247"/>
      <c r="F15" s="244"/>
      <c r="G15" s="86"/>
      <c r="H15" s="247">
        <f t="shared" si="0"/>
        <v>0</v>
      </c>
      <c r="I15" s="66"/>
      <c r="J15" s="371"/>
      <c r="K15" s="59"/>
    </row>
    <row r="16" spans="1:12" x14ac:dyDescent="0.25">
      <c r="A16" s="370"/>
      <c r="B16" s="131"/>
      <c r="C16" s="22"/>
      <c r="D16" s="246"/>
      <c r="E16" s="247"/>
      <c r="F16" s="244"/>
      <c r="G16" s="86"/>
      <c r="H16" s="247"/>
      <c r="I16" s="66"/>
      <c r="J16" s="371"/>
      <c r="K16" s="59"/>
    </row>
    <row r="17" spans="1:12" x14ac:dyDescent="0.25">
      <c r="A17" s="370"/>
      <c r="B17" s="131"/>
      <c r="C17" s="22"/>
      <c r="D17" s="246"/>
      <c r="E17" s="247"/>
      <c r="F17" s="244"/>
      <c r="G17" s="86"/>
      <c r="H17" s="247"/>
      <c r="I17" s="66"/>
      <c r="J17" s="371"/>
      <c r="K17" s="59"/>
    </row>
    <row r="18" spans="1:12" x14ac:dyDescent="0.25">
      <c r="A18" s="370"/>
      <c r="B18" s="131"/>
      <c r="C18" s="22"/>
      <c r="D18" s="246"/>
      <c r="E18" s="247"/>
      <c r="F18" s="244"/>
      <c r="G18" s="86"/>
      <c r="H18" s="247">
        <f t="shared" si="0"/>
        <v>0</v>
      </c>
      <c r="I18" s="66"/>
      <c r="J18" s="371"/>
      <c r="K18" s="59"/>
    </row>
    <row r="19" spans="1:12" x14ac:dyDescent="0.25">
      <c r="A19" s="370"/>
      <c r="B19" s="131"/>
      <c r="C19" s="22"/>
      <c r="D19" s="246"/>
      <c r="E19" s="247"/>
      <c r="F19" s="244"/>
      <c r="G19" s="86"/>
      <c r="H19" s="247">
        <f t="shared" si="0"/>
        <v>0</v>
      </c>
      <c r="I19" s="66"/>
      <c r="J19" s="371"/>
      <c r="K19" s="59"/>
      <c r="L19" s="16"/>
    </row>
    <row r="20" spans="1:12" x14ac:dyDescent="0.25">
      <c r="A20" s="370"/>
      <c r="B20" s="131"/>
      <c r="C20" s="22"/>
      <c r="D20" s="246"/>
      <c r="E20" s="247"/>
      <c r="F20" s="244"/>
      <c r="G20" s="345"/>
      <c r="H20" s="247"/>
      <c r="I20" s="66"/>
      <c r="J20" s="371"/>
      <c r="K20" s="59"/>
      <c r="L20" s="16"/>
    </row>
    <row r="21" spans="1:12" x14ac:dyDescent="0.25">
      <c r="A21" s="370"/>
      <c r="B21" s="131"/>
      <c r="C21" s="22"/>
      <c r="D21" s="246"/>
      <c r="E21" s="247"/>
      <c r="F21" s="244"/>
      <c r="G21" s="86"/>
      <c r="H21" s="247">
        <f t="shared" si="0"/>
        <v>0</v>
      </c>
      <c r="I21" s="66"/>
      <c r="J21" s="371"/>
      <c r="K21" s="59"/>
      <c r="L21" s="16"/>
    </row>
    <row r="22" spans="1:12" x14ac:dyDescent="0.25">
      <c r="A22" s="370"/>
      <c r="B22" s="131"/>
      <c r="C22" s="22"/>
      <c r="D22" s="246"/>
      <c r="E22" s="247"/>
      <c r="F22" s="244"/>
      <c r="G22" s="86"/>
      <c r="H22" s="247">
        <f t="shared" si="0"/>
        <v>0</v>
      </c>
      <c r="I22" s="66"/>
      <c r="J22" s="371"/>
      <c r="K22" s="59"/>
      <c r="L22" s="16"/>
    </row>
    <row r="23" spans="1:12" x14ac:dyDescent="0.25">
      <c r="A23" s="370"/>
      <c r="B23" s="131"/>
      <c r="C23" s="22"/>
      <c r="D23" s="246"/>
      <c r="E23" s="247"/>
      <c r="F23" s="244"/>
      <c r="G23" s="86"/>
      <c r="H23" s="247">
        <f t="shared" si="0"/>
        <v>0</v>
      </c>
      <c r="I23" s="66"/>
      <c r="J23" s="371"/>
      <c r="K23" s="59"/>
      <c r="L23" s="16"/>
    </row>
    <row r="24" spans="1:12" x14ac:dyDescent="0.25">
      <c r="A24" s="370"/>
      <c r="B24" s="131"/>
      <c r="C24" s="22"/>
      <c r="D24" s="246"/>
      <c r="E24" s="247"/>
      <c r="F24" s="244"/>
      <c r="G24" s="86"/>
      <c r="H24" s="247">
        <f t="shared" si="0"/>
        <v>0</v>
      </c>
      <c r="I24" s="66"/>
      <c r="J24" s="371"/>
      <c r="K24" s="59"/>
      <c r="L24" s="16"/>
    </row>
    <row r="25" spans="1:12" x14ac:dyDescent="0.25">
      <c r="A25" s="370"/>
      <c r="B25" s="131"/>
      <c r="C25" s="22"/>
      <c r="D25" s="246"/>
      <c r="E25" s="247"/>
      <c r="F25" s="244"/>
      <c r="G25" s="86"/>
      <c r="H25" s="247">
        <f t="shared" si="0"/>
        <v>0</v>
      </c>
      <c r="I25" s="66"/>
      <c r="J25" s="371"/>
      <c r="K25" s="59"/>
      <c r="L25" s="16"/>
    </row>
    <row r="26" spans="1:12" ht="15.75" thickBot="1" x14ac:dyDescent="0.3">
      <c r="A26" s="370"/>
      <c r="B26" s="250"/>
      <c r="C26" s="23"/>
      <c r="D26" s="251"/>
      <c r="E26" s="252"/>
      <c r="F26" s="245"/>
      <c r="G26" s="94"/>
      <c r="H26" s="272">
        <f t="shared" si="0"/>
        <v>0</v>
      </c>
      <c r="I26" s="67"/>
      <c r="J26" s="371"/>
      <c r="K26" s="59"/>
      <c r="L26" s="16"/>
    </row>
    <row r="27" spans="1:12" s="20" customFormat="1" ht="36.75" thickBot="1" x14ac:dyDescent="0.3">
      <c r="A27" s="337"/>
      <c r="B27" s="180" t="s">
        <v>305</v>
      </c>
      <c r="C27" s="181">
        <f>COUNTA(B11:B26)</f>
        <v>0</v>
      </c>
      <c r="D27" s="178" t="s">
        <v>251</v>
      </c>
      <c r="E27" s="182">
        <f>SUM(E11:E26)</f>
        <v>0</v>
      </c>
      <c r="F27" s="183">
        <f>COUNTA(F11:F26)</f>
        <v>0</v>
      </c>
      <c r="G27" s="184">
        <f>SUM(G11:G26)</f>
        <v>0</v>
      </c>
      <c r="H27" s="185">
        <f>SUM(H11:H26)</f>
        <v>0</v>
      </c>
      <c r="I27" s="118"/>
      <c r="J27" s="33"/>
      <c r="K27" s="59"/>
    </row>
    <row r="28" spans="1:12" s="20" customFormat="1" ht="15.75" x14ac:dyDescent="0.25">
      <c r="A28" s="337"/>
      <c r="B28" s="119"/>
      <c r="C28" s="126"/>
      <c r="D28" s="119"/>
      <c r="E28" s="121"/>
      <c r="F28" s="78"/>
      <c r="G28" s="127"/>
      <c r="H28" s="128"/>
      <c r="I28" s="25"/>
      <c r="J28" s="33"/>
      <c r="K28" s="59"/>
    </row>
    <row r="29" spans="1:12" ht="21.75" customHeight="1" thickBot="1" x14ac:dyDescent="0.3">
      <c r="A29" s="337"/>
      <c r="B29" s="28"/>
      <c r="C29" s="28"/>
      <c r="D29" s="28"/>
      <c r="E29" s="28"/>
      <c r="F29" s="28"/>
      <c r="G29" s="28"/>
      <c r="H29" s="28"/>
      <c r="I29" s="25"/>
      <c r="J29" s="33"/>
      <c r="L29" s="16"/>
    </row>
    <row r="30" spans="1:12" s="19" customFormat="1" ht="18.75" thickBot="1" x14ac:dyDescent="0.3">
      <c r="A30" s="336"/>
      <c r="B30" s="521" t="s">
        <v>98</v>
      </c>
      <c r="C30" s="522"/>
      <c r="D30" s="522"/>
      <c r="E30" s="523"/>
      <c r="F30" s="420" t="s">
        <v>274</v>
      </c>
      <c r="G30" s="421"/>
      <c r="H30" s="421"/>
      <c r="I30" s="422"/>
      <c r="J30" s="33"/>
      <c r="K30" s="372"/>
    </row>
    <row r="31" spans="1:12" ht="63.75" thickBot="1" x14ac:dyDescent="0.3">
      <c r="A31" s="337"/>
      <c r="B31" s="70" t="s">
        <v>279</v>
      </c>
      <c r="C31" s="83" t="s">
        <v>270</v>
      </c>
      <c r="D31" s="83" t="s">
        <v>271</v>
      </c>
      <c r="E31" s="84" t="s">
        <v>272</v>
      </c>
      <c r="F31" s="170" t="s">
        <v>273</v>
      </c>
      <c r="G31" s="170" t="s">
        <v>275</v>
      </c>
      <c r="H31" s="171" t="s">
        <v>109</v>
      </c>
      <c r="I31" s="173" t="s">
        <v>96</v>
      </c>
      <c r="J31" s="33"/>
      <c r="K31" s="59"/>
      <c r="L31" s="16"/>
    </row>
    <row r="32" spans="1:12" x14ac:dyDescent="0.25">
      <c r="A32" s="370"/>
      <c r="B32" s="106"/>
      <c r="C32" s="151"/>
      <c r="D32" s="208"/>
      <c r="E32" s="209"/>
      <c r="F32" s="106"/>
      <c r="G32" s="93"/>
      <c r="H32" s="271">
        <f>E32-G32</f>
        <v>0</v>
      </c>
      <c r="I32" s="65"/>
      <c r="J32" s="371"/>
      <c r="K32" s="59"/>
      <c r="L32" s="16"/>
    </row>
    <row r="33" spans="1:12" x14ac:dyDescent="0.25">
      <c r="A33" s="370"/>
      <c r="B33" s="210"/>
      <c r="C33" s="21"/>
      <c r="D33" s="69"/>
      <c r="E33" s="211"/>
      <c r="F33" s="107"/>
      <c r="G33" s="86"/>
      <c r="H33" s="247">
        <f>E33-G33</f>
        <v>0</v>
      </c>
      <c r="I33" s="66"/>
      <c r="J33" s="371"/>
      <c r="K33" s="59"/>
      <c r="L33" s="16"/>
    </row>
    <row r="34" spans="1:12" x14ac:dyDescent="0.25">
      <c r="A34" s="370"/>
      <c r="B34" s="210"/>
      <c r="C34" s="21"/>
      <c r="D34" s="69"/>
      <c r="E34" s="211"/>
      <c r="F34" s="107"/>
      <c r="G34" s="86"/>
      <c r="H34" s="247">
        <f t="shared" ref="H34:H43" si="1">E34-G34</f>
        <v>0</v>
      </c>
      <c r="I34" s="66"/>
      <c r="J34" s="371"/>
      <c r="K34" s="59"/>
      <c r="L34" s="16"/>
    </row>
    <row r="35" spans="1:12" x14ac:dyDescent="0.25">
      <c r="A35" s="370"/>
      <c r="B35" s="210"/>
      <c r="C35" s="21"/>
      <c r="D35" s="69"/>
      <c r="E35" s="211"/>
      <c r="F35" s="107"/>
      <c r="G35" s="86"/>
      <c r="H35" s="247"/>
      <c r="I35" s="66"/>
      <c r="J35" s="371"/>
      <c r="K35" s="59"/>
      <c r="L35" s="16"/>
    </row>
    <row r="36" spans="1:12" x14ac:dyDescent="0.25">
      <c r="A36" s="370"/>
      <c r="B36" s="210"/>
      <c r="C36" s="21"/>
      <c r="D36" s="69"/>
      <c r="E36" s="211"/>
      <c r="F36" s="107"/>
      <c r="G36" s="86"/>
      <c r="H36" s="247">
        <f t="shared" si="1"/>
        <v>0</v>
      </c>
      <c r="I36" s="66"/>
      <c r="J36" s="371"/>
      <c r="K36" s="59"/>
      <c r="L36" s="16"/>
    </row>
    <row r="37" spans="1:12" x14ac:dyDescent="0.25">
      <c r="A37" s="370"/>
      <c r="B37" s="210"/>
      <c r="C37" s="21"/>
      <c r="D37" s="69"/>
      <c r="E37" s="211"/>
      <c r="F37" s="107"/>
      <c r="G37" s="86"/>
      <c r="H37" s="247"/>
      <c r="I37" s="66"/>
      <c r="J37" s="371"/>
      <c r="K37" s="59"/>
      <c r="L37" s="16"/>
    </row>
    <row r="38" spans="1:12" x14ac:dyDescent="0.25">
      <c r="A38" s="370"/>
      <c r="B38" s="210"/>
      <c r="C38" s="21"/>
      <c r="D38" s="69"/>
      <c r="E38" s="211"/>
      <c r="F38" s="107"/>
      <c r="G38" s="86"/>
      <c r="H38" s="247">
        <f t="shared" si="1"/>
        <v>0</v>
      </c>
      <c r="I38" s="66"/>
      <c r="J38" s="371"/>
      <c r="K38" s="59"/>
      <c r="L38" s="16"/>
    </row>
    <row r="39" spans="1:12" x14ac:dyDescent="0.25">
      <c r="A39" s="370"/>
      <c r="B39" s="210"/>
      <c r="C39" s="21"/>
      <c r="D39" s="69"/>
      <c r="E39" s="211"/>
      <c r="F39" s="107"/>
      <c r="G39" s="86"/>
      <c r="H39" s="247">
        <f t="shared" si="1"/>
        <v>0</v>
      </c>
      <c r="I39" s="66"/>
      <c r="J39" s="371"/>
      <c r="K39" s="59"/>
      <c r="L39" s="16"/>
    </row>
    <row r="40" spans="1:12" x14ac:dyDescent="0.25">
      <c r="A40" s="370"/>
      <c r="B40" s="210"/>
      <c r="C40" s="21"/>
      <c r="D40" s="69"/>
      <c r="E40" s="211"/>
      <c r="F40" s="107"/>
      <c r="G40" s="86"/>
      <c r="H40" s="247">
        <f t="shared" si="1"/>
        <v>0</v>
      </c>
      <c r="I40" s="66"/>
      <c r="J40" s="371"/>
      <c r="K40" s="59"/>
      <c r="L40" s="16"/>
    </row>
    <row r="41" spans="1:12" x14ac:dyDescent="0.25">
      <c r="A41" s="370"/>
      <c r="B41" s="210"/>
      <c r="C41" s="21"/>
      <c r="D41" s="69"/>
      <c r="E41" s="211"/>
      <c r="F41" s="107"/>
      <c r="G41" s="86"/>
      <c r="H41" s="247">
        <f t="shared" si="1"/>
        <v>0</v>
      </c>
      <c r="I41" s="66"/>
      <c r="J41" s="371"/>
      <c r="K41" s="59"/>
      <c r="L41" s="16"/>
    </row>
    <row r="42" spans="1:12" x14ac:dyDescent="0.25">
      <c r="A42" s="370"/>
      <c r="B42" s="210"/>
      <c r="C42" s="21"/>
      <c r="D42" s="69"/>
      <c r="E42" s="211"/>
      <c r="F42" s="107"/>
      <c r="G42" s="86"/>
      <c r="H42" s="247">
        <f t="shared" si="1"/>
        <v>0</v>
      </c>
      <c r="I42" s="66"/>
      <c r="J42" s="371"/>
      <c r="K42" s="59"/>
      <c r="L42" s="16"/>
    </row>
    <row r="43" spans="1:12" ht="15.75" thickBot="1" x14ac:dyDescent="0.3">
      <c r="A43" s="370"/>
      <c r="B43" s="212"/>
      <c r="C43" s="192"/>
      <c r="D43" s="213"/>
      <c r="E43" s="214"/>
      <c r="F43" s="108"/>
      <c r="G43" s="94"/>
      <c r="H43" s="272">
        <f t="shared" si="1"/>
        <v>0</v>
      </c>
      <c r="I43" s="67"/>
      <c r="J43" s="371"/>
      <c r="K43" s="59"/>
      <c r="L43" s="16"/>
    </row>
    <row r="44" spans="1:12" s="20" customFormat="1" ht="54.75" thickBot="1" x14ac:dyDescent="0.3">
      <c r="A44" s="337"/>
      <c r="B44" s="180" t="s">
        <v>302</v>
      </c>
      <c r="C44" s="181">
        <f>COUNTA(D32:D43)</f>
        <v>0</v>
      </c>
      <c r="D44" s="178" t="s">
        <v>251</v>
      </c>
      <c r="E44" s="182">
        <f>SUM(E32:E43)</f>
        <v>0</v>
      </c>
      <c r="F44" s="183">
        <f>COUNTA(F32:F43)</f>
        <v>0</v>
      </c>
      <c r="G44" s="184">
        <f>SUM(G32:G43)</f>
        <v>0</v>
      </c>
      <c r="H44" s="185">
        <f>SUM(H32:H43)</f>
        <v>0</v>
      </c>
      <c r="I44" s="118"/>
      <c r="J44" s="33"/>
      <c r="K44" s="59"/>
    </row>
    <row r="45" spans="1:12" ht="15.75" thickBot="1" x14ac:dyDescent="0.3">
      <c r="A45" s="339"/>
      <c r="B45" s="35"/>
      <c r="C45" s="35"/>
      <c r="D45" s="35"/>
      <c r="E45" s="35"/>
      <c r="F45" s="35"/>
      <c r="G45" s="35"/>
      <c r="H45" s="35"/>
      <c r="I45" s="35"/>
      <c r="J45" s="105"/>
      <c r="L45" s="16"/>
    </row>
    <row r="46" spans="1:12" ht="15.75" thickTop="1" x14ac:dyDescent="0.25">
      <c r="B46" s="20"/>
      <c r="C46" s="20"/>
      <c r="D46" s="20"/>
      <c r="E46" s="20"/>
      <c r="F46" s="20"/>
      <c r="G46" s="20"/>
      <c r="H46" s="20"/>
      <c r="I46" s="20"/>
      <c r="J46" s="20"/>
      <c r="L46" s="16"/>
    </row>
    <row r="50" spans="4:12" x14ac:dyDescent="0.25">
      <c r="D50" s="15"/>
      <c r="E50" s="15"/>
      <c r="L50" s="16"/>
    </row>
  </sheetData>
  <sheetProtection algorithmName="SHA-512" hashValue="g2ar4CydJq+t5dZbDZVL772Yr3qTg+p6/C5tmuKbwuwWE4SLR1iMosvVwcfZGkBOjrgn9VBQCow1iI3nEcldrg==" saltValue="oOuCPEcGW6xH4wVxE3Lg8A==" spinCount="100000" sheet="1" objects="1" scenarios="1" formatColumns="0" formatRows="0" insertRows="0" deleteRows="0" autoFilter="0"/>
  <mergeCells count="8">
    <mergeCell ref="A1:J1"/>
    <mergeCell ref="A3:J3"/>
    <mergeCell ref="A7:J7"/>
    <mergeCell ref="B30:E30"/>
    <mergeCell ref="B4:J4"/>
    <mergeCell ref="B9:E9"/>
    <mergeCell ref="F9:I9"/>
    <mergeCell ref="F30:I30"/>
  </mergeCells>
  <dataValidations count="17">
    <dataValidation type="list" allowBlank="1" showErrorMessage="1" errorTitle="ERROR" error="Seleccione una opción de la lista desplegable" sqref="C11:C26 C32:C43" xr:uid="{00000000-0002-0000-0400-000000000000}">
      <formula1>TIPO</formula1>
    </dataValidation>
    <dataValidation allowBlank="1" showInputMessage="1" showErrorMessage="1" promptTitle="FECHA COMITÉ DE CONCILIACIÓN" prompt="Registre en formato DD/MM/AAAA, la fecha del Comité de Conciliación, donde se decidió hacer el llamamiento en garantía. " sqref="D31" xr:uid="{00000000-0002-0000-0400-000001000000}"/>
    <dataValidation allowBlank="1" showInputMessage="1" showErrorMessage="1" promptTitle="ID DEL PROCESO" prompt="Registre el ID asignado al proceso que da origen al Llamamiento en Garantía" sqref="B31" xr:uid="{00000000-0002-0000-0400-000002000000}"/>
    <dataValidation allowBlank="1" showInputMessage="1" showErrorMessage="1" promptTitle="TIPO DE PROCESO" prompt="Seleccione de la lista desplegable el Tipo de proceso con fallo condenatorio " sqref="C10 C31" xr:uid="{00000000-0002-0000-0400-000003000000}"/>
    <dataValidation allowBlank="1" showInputMessage="1" showErrorMessage="1" promptTitle="VALOR PAGO CONDENA" prompt="Registre el Valor Total pagado en cumplimiento de la condena , de acuerdo a la ficha de pago registrada en el Sistema de Información de Procesos Judiciales de Bogotá D.C." sqref="E31" xr:uid="{00000000-0002-0000-0400-000004000000}"/>
    <dataValidation allowBlank="1" showInputMessage="1" showErrorMessage="1" promptTitle="FECHA COMITÉ DE CONCILIACIÓN" prompt="Registre en formato DD/MM/AAAA, la fecha del Comité de Conciliación donde se decidió repetir. " sqref="D10" xr:uid="{00000000-0002-0000-0400-000005000000}"/>
    <dataValidation allowBlank="1" showInputMessage="1" showErrorMessage="1" promptTitle="EN SIPROJ" prompt="Consulte las fichas ténicas de Acción de Repetición registradas eb SIPROJWEB, durante este periodo" sqref="F9:I9" xr:uid="{00000000-0002-0000-0400-000006000000}"/>
    <dataValidation type="whole" allowBlank="1" showErrorMessage="1" sqref="F11:F26 F32:F43" xr:uid="{00000000-0002-0000-0400-000007000000}">
      <formula1>1</formula1>
      <formula2>999999</formula2>
    </dataValidation>
    <dataValidation type="whole" allowBlank="1" showErrorMessage="1" errorTitle="ERROR" error="Registrar únicamente datos numéricos" sqref="G11:G26 G32:G43" xr:uid="{00000000-0002-0000-0400-000008000000}">
      <formula1>0</formula1>
      <formula2>999999999</formula2>
    </dataValidation>
    <dataValidation allowBlank="1" showInputMessage="1" showErrorMessage="1" promptTitle="ID. DEL PROCESO" prompt="Registre el ID asignado al proceso que da origen a la Acción de Repetición" sqref="B10" xr:uid="{00000000-0002-0000-0400-000009000000}"/>
    <dataValidation allowBlank="1" showInputMessage="1" showErrorMessage="1" promptTitle="VALOR PAGO CONDENA" prompt="Registre el Valor Total pagado en cumplimiento de la condena, de acuerdo a la ficha de pago registrada en el Sistema de Información de Procesos Judiciales de Bogotá D.C." sqref="E10" xr:uid="{00000000-0002-0000-0400-00000A000000}"/>
    <dataValidation type="whole" allowBlank="1" showErrorMessage="1" error="Registrar únicamente datos numéricos" sqref="B11:B26" xr:uid="{00000000-0002-0000-0400-00000B000000}">
      <formula1>1</formula1>
      <formula2>999999</formula2>
    </dataValidation>
    <dataValidation type="date" allowBlank="1" showErrorMessage="1" errorTitle="ERROR" error="Formato fecha:DD/MM/AAAA" sqref="D11:D26" xr:uid="{00000000-0002-0000-0400-00000C000000}">
      <formula1>1</formula1>
      <formula2>44196</formula2>
    </dataValidation>
    <dataValidation type="whole" allowBlank="1" showErrorMessage="1" errorTitle="ERROR" error="Registrar únicamente datos numéricos" sqref="E11:E26" xr:uid="{00000000-0002-0000-0400-00000D000000}">
      <formula1>0</formula1>
      <formula2>999999999999</formula2>
    </dataValidation>
    <dataValidation type="date" allowBlank="1" showErrorMessage="1" errorTitle="ERROR" error="Formato fecha: DD/MM/AAAA" sqref="D32:D43" xr:uid="{00000000-0002-0000-0400-00000E000000}">
      <formula1>1</formula1>
      <formula2>44196</formula2>
    </dataValidation>
    <dataValidation type="whole" allowBlank="1" showErrorMessage="1" errorTitle="ERROR" error="Registrar únicamente datos numéricos" sqref="E32:E43" xr:uid="{00000000-0002-0000-0400-00000F000000}">
      <formula1>1</formula1>
      <formula2>999999999999</formula2>
    </dataValidation>
    <dataValidation type="whole" allowBlank="1" showErrorMessage="1" error="Registre únicamente datos numéricos" sqref="B32:B43" xr:uid="{00000000-0002-0000-0400-000010000000}">
      <formula1>1</formula1>
      <formula2>999999</formula2>
    </dataValidation>
  </dataValidations>
  <pageMargins left="0.7" right="0.7" top="0.75" bottom="0.75" header="0.3" footer="0.3"/>
  <pageSetup orientation="portrait" r:id="rId1"/>
  <ignoredErrors>
    <ignoredError sqref="F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2"/>
  <sheetViews>
    <sheetView zoomScale="95" zoomScaleNormal="95" workbookViewId="0">
      <selection activeCell="C11" sqref="C11"/>
    </sheetView>
  </sheetViews>
  <sheetFormatPr baseColWidth="10" defaultColWidth="11.42578125" defaultRowHeight="15" x14ac:dyDescent="0.25"/>
  <cols>
    <col min="1" max="1" width="10.7109375" customWidth="1"/>
    <col min="2" max="2" width="39.85546875" customWidth="1"/>
    <col min="3" max="3" width="110.85546875" customWidth="1"/>
    <col min="4" max="4" width="38.140625" customWidth="1"/>
    <col min="5" max="5" width="70.140625" hidden="1" customWidth="1"/>
    <col min="6" max="6" width="36.85546875" hidden="1" customWidth="1"/>
    <col min="7" max="7" width="10.7109375"/>
    <col min="8" max="8" width="27.140625" style="16" bestFit="1" customWidth="1"/>
    <col min="9" max="16384" width="11.42578125" style="16"/>
  </cols>
  <sheetData>
    <row r="1" spans="1:8" ht="24" thickTop="1" x14ac:dyDescent="0.35">
      <c r="A1" s="497" t="s">
        <v>0</v>
      </c>
      <c r="B1" s="498"/>
      <c r="C1" s="498"/>
      <c r="D1" s="498"/>
      <c r="E1" s="498"/>
      <c r="F1" s="498"/>
      <c r="G1" s="499"/>
    </row>
    <row r="2" spans="1:8" s="18" customFormat="1" ht="23.25" x14ac:dyDescent="0.35">
      <c r="A2" s="75"/>
      <c r="B2" s="8"/>
      <c r="C2" s="8"/>
      <c r="D2" s="8"/>
      <c r="E2" s="8"/>
      <c r="F2" s="8"/>
      <c r="G2" s="61"/>
    </row>
    <row r="3" spans="1:8" ht="20.25" customHeight="1" x14ac:dyDescent="0.3">
      <c r="A3" s="551" t="str">
        <f>'Procesos Activos'!A3:J3</f>
        <v xml:space="preserve">NOMBRE DE LA ENTIDAD </v>
      </c>
      <c r="B3" s="552"/>
      <c r="C3" s="552"/>
      <c r="D3" s="552"/>
      <c r="E3" s="552"/>
      <c r="F3" s="552"/>
      <c r="G3" s="553"/>
    </row>
    <row r="4" spans="1:8" ht="18" x14ac:dyDescent="0.25">
      <c r="A4" s="4"/>
      <c r="B4" s="490"/>
      <c r="C4" s="490"/>
      <c r="D4" s="490"/>
      <c r="E4" s="490"/>
      <c r="F4" s="490"/>
      <c r="G4" s="3"/>
    </row>
    <row r="5" spans="1:8" ht="18" x14ac:dyDescent="0.25">
      <c r="A5" s="4"/>
      <c r="B5" s="14" t="str">
        <f>'Procesos Activos'!B5</f>
        <v>SEGUNDO SEMESTRE</v>
      </c>
      <c r="C5" s="141" t="s">
        <v>108</v>
      </c>
      <c r="D5" s="14">
        <f>'Procesos Activos'!D5</f>
        <v>2021</v>
      </c>
      <c r="E5" s="14"/>
      <c r="F5" s="14"/>
      <c r="G5" s="3"/>
    </row>
    <row r="6" spans="1:8" x14ac:dyDescent="0.25">
      <c r="A6" s="4"/>
      <c r="B6" s="9"/>
      <c r="C6" s="9"/>
      <c r="D6" s="10"/>
      <c r="E6" s="11"/>
      <c r="F6" s="11"/>
      <c r="G6" s="3"/>
    </row>
    <row r="7" spans="1:8" ht="23.25" x14ac:dyDescent="0.35">
      <c r="A7" s="503" t="s">
        <v>7</v>
      </c>
      <c r="B7" s="504"/>
      <c r="C7" s="504"/>
      <c r="D7" s="504"/>
      <c r="E7" s="504"/>
      <c r="F7" s="504"/>
      <c r="G7" s="505"/>
    </row>
    <row r="8" spans="1:8" s="19" customFormat="1" ht="18.75" thickBot="1" x14ac:dyDescent="0.3">
      <c r="A8" s="75"/>
      <c r="B8" s="12"/>
      <c r="C8" s="12"/>
      <c r="D8" s="12"/>
      <c r="E8" s="13"/>
      <c r="F8" s="13"/>
      <c r="G8" s="61"/>
      <c r="H8" s="16"/>
    </row>
    <row r="9" spans="1:8" s="19" customFormat="1" ht="18.75" thickBot="1" x14ac:dyDescent="0.3">
      <c r="A9" s="75"/>
      <c r="B9" s="491" t="s">
        <v>300</v>
      </c>
      <c r="C9" s="492"/>
      <c r="D9" s="493"/>
      <c r="E9" s="545" t="s">
        <v>274</v>
      </c>
      <c r="F9" s="546"/>
      <c r="G9" s="61"/>
    </row>
    <row r="10" spans="1:8" ht="16.5" thickBot="1" x14ac:dyDescent="0.3">
      <c r="A10" s="4"/>
      <c r="B10" s="116" t="s">
        <v>279</v>
      </c>
      <c r="C10" s="104" t="s">
        <v>94</v>
      </c>
      <c r="D10" s="218" t="s">
        <v>309</v>
      </c>
      <c r="E10" s="529" t="s">
        <v>96</v>
      </c>
      <c r="F10" s="530"/>
      <c r="G10" s="3"/>
    </row>
    <row r="11" spans="1:8" ht="15.75" thickBot="1" x14ac:dyDescent="0.3">
      <c r="A11" s="111"/>
      <c r="B11" s="106"/>
      <c r="C11" s="151"/>
      <c r="D11" s="394"/>
      <c r="E11" s="531"/>
      <c r="F11" s="532"/>
      <c r="G11" s="349"/>
    </row>
    <row r="12" spans="1:8" x14ac:dyDescent="0.25">
      <c r="A12" s="111"/>
      <c r="B12" s="107"/>
      <c r="C12" s="21"/>
      <c r="D12" s="394"/>
      <c r="E12" s="533"/>
      <c r="F12" s="534"/>
      <c r="G12" s="349"/>
    </row>
    <row r="13" spans="1:8" x14ac:dyDescent="0.25">
      <c r="A13" s="111"/>
      <c r="B13" s="107"/>
      <c r="C13" s="21"/>
      <c r="D13" s="220"/>
      <c r="E13" s="533"/>
      <c r="F13" s="534"/>
      <c r="G13" s="349"/>
    </row>
    <row r="14" spans="1:8" x14ac:dyDescent="0.25">
      <c r="A14" s="111"/>
      <c r="B14" s="107"/>
      <c r="C14" s="21"/>
      <c r="D14" s="220"/>
      <c r="E14" s="533"/>
      <c r="F14" s="534"/>
      <c r="G14" s="349"/>
    </row>
    <row r="15" spans="1:8" x14ac:dyDescent="0.25">
      <c r="A15" s="111"/>
      <c r="B15" s="107"/>
      <c r="C15" s="21"/>
      <c r="D15" s="220"/>
      <c r="E15" s="241"/>
      <c r="F15" s="242"/>
      <c r="G15" s="349"/>
    </row>
    <row r="16" spans="1:8" x14ac:dyDescent="0.25">
      <c r="A16" s="111"/>
      <c r="B16" s="107"/>
      <c r="C16" s="21"/>
      <c r="D16" s="220"/>
      <c r="E16" s="533"/>
      <c r="F16" s="534"/>
      <c r="G16" s="349"/>
    </row>
    <row r="17" spans="1:7" x14ac:dyDescent="0.25">
      <c r="A17" s="111"/>
      <c r="B17" s="107"/>
      <c r="C17" s="21"/>
      <c r="D17" s="220"/>
      <c r="E17" s="533"/>
      <c r="F17" s="534"/>
      <c r="G17" s="349"/>
    </row>
    <row r="18" spans="1:7" x14ac:dyDescent="0.25">
      <c r="A18" s="111"/>
      <c r="B18" s="107"/>
      <c r="C18" s="21"/>
      <c r="D18" s="220"/>
      <c r="E18" s="533"/>
      <c r="F18" s="534"/>
      <c r="G18" s="349"/>
    </row>
    <row r="19" spans="1:7" x14ac:dyDescent="0.25">
      <c r="A19" s="111"/>
      <c r="B19" s="107"/>
      <c r="C19" s="21"/>
      <c r="D19" s="220"/>
      <c r="E19" s="533"/>
      <c r="F19" s="534"/>
      <c r="G19" s="349"/>
    </row>
    <row r="20" spans="1:7" x14ac:dyDescent="0.25">
      <c r="A20" s="111"/>
      <c r="B20" s="107"/>
      <c r="C20" s="21"/>
      <c r="D20" s="220"/>
      <c r="E20" s="533"/>
      <c r="F20" s="534"/>
      <c r="G20" s="349"/>
    </row>
    <row r="21" spans="1:7" ht="15.75" thickBot="1" x14ac:dyDescent="0.3">
      <c r="A21" s="111"/>
      <c r="B21" s="108"/>
      <c r="C21" s="192"/>
      <c r="D21" s="221"/>
      <c r="E21" s="539"/>
      <c r="F21" s="540"/>
      <c r="G21" s="349"/>
    </row>
    <row r="22" spans="1:7" ht="42" customHeight="1" thickBot="1" x14ac:dyDescent="0.3">
      <c r="A22" s="4"/>
      <c r="B22" s="547" t="s">
        <v>303</v>
      </c>
      <c r="C22" s="548"/>
      <c r="D22" s="273">
        <f>COUNTA(D11:D21)</f>
        <v>0</v>
      </c>
      <c r="E22" s="535"/>
      <c r="F22" s="536"/>
      <c r="G22" s="3"/>
    </row>
    <row r="23" spans="1:7" ht="18.75" thickBot="1" x14ac:dyDescent="0.3">
      <c r="A23" s="4"/>
      <c r="B23" s="549" t="s">
        <v>304</v>
      </c>
      <c r="C23" s="550"/>
      <c r="D23" s="186"/>
      <c r="E23" s="537"/>
      <c r="F23" s="538"/>
      <c r="G23" s="3"/>
    </row>
    <row r="24" spans="1:7" x14ac:dyDescent="0.25">
      <c r="A24" s="4"/>
      <c r="B24" s="132"/>
      <c r="C24" s="76"/>
      <c r="D24" s="133"/>
      <c r="E24" s="134"/>
      <c r="F24" s="135"/>
      <c r="G24" s="3"/>
    </row>
    <row r="25" spans="1:7" ht="15.75" thickBot="1" x14ac:dyDescent="0.3">
      <c r="A25" s="4"/>
      <c r="B25" s="11"/>
      <c r="C25" s="11"/>
      <c r="D25" s="11"/>
      <c r="E25" s="11"/>
      <c r="F25" s="11"/>
      <c r="G25" s="3"/>
    </row>
    <row r="26" spans="1:7" s="19" customFormat="1" ht="18.75" thickBot="1" x14ac:dyDescent="0.3">
      <c r="A26" s="75"/>
      <c r="B26" s="491" t="s">
        <v>301</v>
      </c>
      <c r="C26" s="492"/>
      <c r="D26" s="493"/>
      <c r="E26" s="545" t="s">
        <v>274</v>
      </c>
      <c r="F26" s="546"/>
      <c r="G26" s="61"/>
    </row>
    <row r="27" spans="1:7" ht="32.25" thickBot="1" x14ac:dyDescent="0.3">
      <c r="A27" s="4"/>
      <c r="B27" s="116" t="s">
        <v>279</v>
      </c>
      <c r="C27" s="104" t="s">
        <v>94</v>
      </c>
      <c r="D27" s="218" t="s">
        <v>271</v>
      </c>
      <c r="E27" s="529" t="s">
        <v>96</v>
      </c>
      <c r="F27" s="530"/>
      <c r="G27" s="3"/>
    </row>
    <row r="28" spans="1:7" x14ac:dyDescent="0.25">
      <c r="A28" s="111"/>
      <c r="B28" s="106"/>
      <c r="C28" s="151"/>
      <c r="D28" s="219"/>
      <c r="E28" s="531"/>
      <c r="F28" s="532"/>
      <c r="G28" s="349"/>
    </row>
    <row r="29" spans="1:7" x14ac:dyDescent="0.25">
      <c r="A29" s="111"/>
      <c r="B29" s="107"/>
      <c r="C29" s="21"/>
      <c r="D29" s="220"/>
      <c r="E29" s="533"/>
      <c r="F29" s="534"/>
      <c r="G29" s="349"/>
    </row>
    <row r="30" spans="1:7" x14ac:dyDescent="0.25">
      <c r="A30" s="111"/>
      <c r="B30" s="107"/>
      <c r="C30" s="21"/>
      <c r="D30" s="220"/>
      <c r="E30" s="533"/>
      <c r="F30" s="534"/>
      <c r="G30" s="349"/>
    </row>
    <row r="31" spans="1:7" x14ac:dyDescent="0.25">
      <c r="A31" s="111"/>
      <c r="B31" s="107"/>
      <c r="C31" s="21"/>
      <c r="D31" s="220"/>
      <c r="E31" s="241"/>
      <c r="F31" s="242"/>
      <c r="G31" s="349"/>
    </row>
    <row r="32" spans="1:7" x14ac:dyDescent="0.25">
      <c r="A32" s="111"/>
      <c r="B32" s="107"/>
      <c r="C32" s="21"/>
      <c r="D32" s="220"/>
      <c r="E32" s="533"/>
      <c r="F32" s="534"/>
      <c r="G32" s="349"/>
    </row>
    <row r="33" spans="1:7" x14ac:dyDescent="0.25">
      <c r="A33" s="111"/>
      <c r="B33" s="107"/>
      <c r="C33" s="21"/>
      <c r="D33" s="220"/>
      <c r="E33" s="533"/>
      <c r="F33" s="534"/>
      <c r="G33" s="349"/>
    </row>
    <row r="34" spans="1:7" x14ac:dyDescent="0.25">
      <c r="A34" s="111"/>
      <c r="B34" s="107"/>
      <c r="C34" s="21"/>
      <c r="D34" s="220"/>
      <c r="E34" s="533"/>
      <c r="F34" s="534"/>
      <c r="G34" s="349"/>
    </row>
    <row r="35" spans="1:7" x14ac:dyDescent="0.25">
      <c r="A35" s="111"/>
      <c r="B35" s="107"/>
      <c r="C35" s="21"/>
      <c r="D35" s="220"/>
      <c r="E35" s="533"/>
      <c r="F35" s="534"/>
      <c r="G35" s="349"/>
    </row>
    <row r="36" spans="1:7" x14ac:dyDescent="0.25">
      <c r="A36" s="111"/>
      <c r="B36" s="107"/>
      <c r="C36" s="21"/>
      <c r="D36" s="220"/>
      <c r="E36" s="533"/>
      <c r="F36" s="534"/>
      <c r="G36" s="349"/>
    </row>
    <row r="37" spans="1:7" x14ac:dyDescent="0.25">
      <c r="A37" s="111"/>
      <c r="B37" s="107"/>
      <c r="C37" s="21"/>
      <c r="D37" s="220"/>
      <c r="E37" s="533"/>
      <c r="F37" s="534"/>
      <c r="G37" s="349"/>
    </row>
    <row r="38" spans="1:7" ht="15.75" thickBot="1" x14ac:dyDescent="0.3">
      <c r="A38" s="111"/>
      <c r="B38" s="108"/>
      <c r="C38" s="192"/>
      <c r="D38" s="221"/>
      <c r="E38" s="539"/>
      <c r="F38" s="540"/>
      <c r="G38" s="349"/>
    </row>
    <row r="39" spans="1:7" ht="36" customHeight="1" thickBot="1" x14ac:dyDescent="0.3">
      <c r="A39" s="4"/>
      <c r="B39" s="541" t="s">
        <v>307</v>
      </c>
      <c r="C39" s="542"/>
      <c r="D39" s="222">
        <f>COUNTA(D28:D38)</f>
        <v>0</v>
      </c>
      <c r="E39" s="535"/>
      <c r="F39" s="536"/>
      <c r="G39" s="3"/>
    </row>
    <row r="40" spans="1:7" ht="18.75" thickBot="1" x14ac:dyDescent="0.3">
      <c r="A40" s="4"/>
      <c r="B40" s="543" t="s">
        <v>306</v>
      </c>
      <c r="C40" s="544"/>
      <c r="D40" s="223"/>
      <c r="E40" s="537"/>
      <c r="F40" s="538"/>
      <c r="G40" s="3"/>
    </row>
    <row r="41" spans="1:7" ht="15.75" thickBot="1" x14ac:dyDescent="0.3">
      <c r="A41" s="142"/>
      <c r="B41" s="5"/>
      <c r="C41" s="5"/>
      <c r="D41" s="5"/>
      <c r="E41" s="5"/>
      <c r="F41" s="5"/>
      <c r="G41" s="6"/>
    </row>
    <row r="42" spans="1:7" ht="15.75" thickTop="1" x14ac:dyDescent="0.25"/>
  </sheetData>
  <sheetProtection algorithmName="SHA-512" hashValue="ct+qE1UxRTVssHQcGAQtip6rerhgZjSXxi46wCJXWbjiLmvtsMp2wdL/ccXsjQN8LMtUpCRjFh5nkOnD1oLLVw==" saltValue="YwCNriowQxYgJB3HzRMLZQ==" spinCount="100000" sheet="1" objects="1" scenarios="1" formatColumns="0" formatRows="0" insertRows="0" deleteRows="0" autoFilter="0"/>
  <mergeCells count="36">
    <mergeCell ref="B4:F4"/>
    <mergeCell ref="E16:F16"/>
    <mergeCell ref="B9:D9"/>
    <mergeCell ref="A1:G1"/>
    <mergeCell ref="A3:G3"/>
    <mergeCell ref="A7:G7"/>
    <mergeCell ref="B26:D26"/>
    <mergeCell ref="E10:F10"/>
    <mergeCell ref="E9:F9"/>
    <mergeCell ref="E11:F11"/>
    <mergeCell ref="E12:F12"/>
    <mergeCell ref="E13:F13"/>
    <mergeCell ref="E14:F14"/>
    <mergeCell ref="B22:C22"/>
    <mergeCell ref="E17:F17"/>
    <mergeCell ref="E18:F18"/>
    <mergeCell ref="E19:F19"/>
    <mergeCell ref="E20:F20"/>
    <mergeCell ref="E26:F26"/>
    <mergeCell ref="E21:F21"/>
    <mergeCell ref="E22:F23"/>
    <mergeCell ref="B23:C23"/>
    <mergeCell ref="E39:F40"/>
    <mergeCell ref="E38:F38"/>
    <mergeCell ref="B39:C39"/>
    <mergeCell ref="B40:C40"/>
    <mergeCell ref="E32:F32"/>
    <mergeCell ref="E33:F33"/>
    <mergeCell ref="E34:F34"/>
    <mergeCell ref="E35:F35"/>
    <mergeCell ref="E36:F36"/>
    <mergeCell ref="E27:F27"/>
    <mergeCell ref="E28:F28"/>
    <mergeCell ref="E29:F29"/>
    <mergeCell ref="E30:F30"/>
    <mergeCell ref="E37:F37"/>
  </mergeCells>
  <dataValidations count="13">
    <dataValidation type="list" allowBlank="1" showErrorMessage="1" errorTitle="ERROR" error="Seleccione una opción de la lista desplegable" sqref="C11:C21 C28:C38" xr:uid="{00000000-0002-0000-0500-000000000000}">
      <formula1>TIPO</formula1>
    </dataValidation>
    <dataValidation allowBlank="1" showInputMessage="1" showErrorMessage="1" promptTitle="ID DEL PROCESO" prompt="Registre el ID asignado al Proceso" sqref="B10" xr:uid="{00000000-0002-0000-0500-000001000000}"/>
    <dataValidation allowBlank="1" showInputMessage="1" showErrorMessage="1" promptTitle="TIPO DE PROCESO" prompt="Seleccione de la lista desplegable la tipología correspondiente" sqref="C10" xr:uid="{00000000-0002-0000-0500-000002000000}"/>
    <dataValidation allowBlank="1" showInputMessage="1" showErrorMessage="1" promptTitle="FECHA DE CONCILIACIÓN" prompt="Registre en formato DD/MM/AAAA, la fecha de la Conciliación." sqref="D10" xr:uid="{00000000-0002-0000-0500-000003000000}"/>
    <dataValidation allowBlank="1" showInputMessage="1" showErrorMessage="1" promptTitle="ACUMULADO DE PROCESOS " prompt="Registre el número de procesos con Conciliación Judicial, acumulados con corte al período de reporte." sqref="B23:C23" xr:uid="{00000000-0002-0000-0500-000004000000}"/>
    <dataValidation allowBlank="1" showInputMessage="1" showErrorMessage="1" promptTitle="ID DEL PROCESO" prompt="Registre el ID asignado al Proceso." sqref="B27" xr:uid="{00000000-0002-0000-0500-000005000000}"/>
    <dataValidation allowBlank="1" showInputMessage="1" showErrorMessage="1" promptTitle="TIPO DE PROCESO" prompt="Seleccione de la lista desplegable la tipología correspondiente." sqref="C27" xr:uid="{00000000-0002-0000-0500-000006000000}"/>
    <dataValidation allowBlank="1" showInputMessage="1" showErrorMessage="1" promptTitle="FECHA DEL COMITE DE CONCILIACIÓN" prompt="Registre en formato DD/MM/AAAA, la fecha del Comité de Conciliación." sqref="D27" xr:uid="{00000000-0002-0000-0500-000007000000}"/>
    <dataValidation type="whole" allowBlank="1" showErrorMessage="1" errorTitle="ERROR" error="Registrar únicamente datos numéricos" sqref="D23 D40" xr:uid="{00000000-0002-0000-0500-000008000000}">
      <formula1>0</formula1>
      <formula2>10000</formula2>
    </dataValidation>
    <dataValidation type="whole" allowBlank="1" showErrorMessage="1" error="Registre únicamente datos numéricos" sqref="B11:B21" xr:uid="{00000000-0002-0000-0500-000009000000}">
      <formula1>1</formula1>
      <formula2>999999</formula2>
    </dataValidation>
    <dataValidation type="date" allowBlank="1" showErrorMessage="1" error="Formato fecha: DD/MM/AAAA_x000a_" sqref="D11:D21" xr:uid="{00000000-0002-0000-0500-00000A000000}">
      <formula1>1</formula1>
      <formula2>44196</formula2>
    </dataValidation>
    <dataValidation type="date" allowBlank="1" showErrorMessage="1" error="Formato fecha: DD/MM/AAAA" sqref="D28:D38" xr:uid="{00000000-0002-0000-0500-00000B000000}">
      <formula1>1</formula1>
      <formula2>44196</formula2>
    </dataValidation>
    <dataValidation type="whole" allowBlank="1" showInputMessage="1" showErrorMessage="1" error="Registre únicamente datos numéricos" sqref="B28:B38" xr:uid="{00000000-0002-0000-0500-00000C000000}">
      <formula1>1</formula1>
      <formula2>999999</formula2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0"/>
  <sheetViews>
    <sheetView topLeftCell="G1" zoomScale="72" zoomScaleNormal="72" workbookViewId="0">
      <selection activeCell="K14" sqref="K14"/>
    </sheetView>
  </sheetViews>
  <sheetFormatPr baseColWidth="10" defaultColWidth="11.42578125" defaultRowHeight="15" x14ac:dyDescent="0.25"/>
  <cols>
    <col min="1" max="2" width="16.7109375" customWidth="1"/>
    <col min="3" max="3" width="16.140625" customWidth="1"/>
    <col min="4" max="4" width="62" bestFit="1" customWidth="1"/>
    <col min="5" max="6" width="61.85546875" bestFit="1" customWidth="1"/>
    <col min="7" max="7" width="11.5703125" bestFit="1" customWidth="1"/>
    <col min="8" max="8" width="10.7109375" bestFit="1" customWidth="1"/>
    <col min="9" max="9" width="20.7109375" customWidth="1"/>
    <col min="10" max="10" width="20.28515625" bestFit="1" customWidth="1"/>
    <col min="11" max="11" width="20.28515625" customWidth="1"/>
    <col min="12" max="13" width="28" customWidth="1"/>
    <col min="14" max="14" width="24.7109375" customWidth="1"/>
    <col min="15" max="15" width="64.85546875" hidden="1" customWidth="1"/>
    <col min="16" max="16" width="20.140625" customWidth="1"/>
    <col min="17" max="17" width="11.42578125" style="16"/>
    <col min="18" max="18" width="28.42578125" style="373" bestFit="1" customWidth="1"/>
    <col min="19" max="16384" width="11.42578125" style="16"/>
  </cols>
  <sheetData>
    <row r="1" spans="1:16" ht="24" thickTop="1" x14ac:dyDescent="0.35">
      <c r="A1" s="497" t="s">
        <v>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9"/>
    </row>
    <row r="2" spans="1:16" s="18" customFormat="1" ht="23.25" x14ac:dyDescent="0.35">
      <c r="A2" s="3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8"/>
    </row>
    <row r="3" spans="1:16" ht="20.25" x14ac:dyDescent="0.3">
      <c r="A3" s="500" t="str">
        <f>'Procesos Activos'!A3:J3</f>
        <v xml:space="preserve">NOMBRE DE LA ENTIDAD 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2"/>
    </row>
    <row r="4" spans="1:16" ht="18" x14ac:dyDescent="0.25">
      <c r="A4" s="489"/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556"/>
    </row>
    <row r="5" spans="1:16" ht="18" x14ac:dyDescent="0.25">
      <c r="A5" s="4"/>
      <c r="B5" s="36" t="str">
        <f>'Procesos Activos'!B5</f>
        <v>SEGUNDO SEMESTRE</v>
      </c>
      <c r="C5" s="36"/>
      <c r="D5" s="197"/>
      <c r="E5" s="36"/>
      <c r="F5" s="36"/>
      <c r="G5" s="36"/>
      <c r="H5" s="36"/>
      <c r="I5" s="36"/>
      <c r="J5" s="2"/>
      <c r="K5" s="36" t="s">
        <v>108</v>
      </c>
      <c r="L5" s="36">
        <f>'Procesos Activos'!D5</f>
        <v>2021</v>
      </c>
      <c r="M5" s="36"/>
      <c r="N5" s="224"/>
      <c r="O5" s="224"/>
      <c r="P5" s="48"/>
    </row>
    <row r="6" spans="1:16" x14ac:dyDescent="0.25">
      <c r="A6" s="40"/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9"/>
    </row>
    <row r="7" spans="1:16" ht="23.25" x14ac:dyDescent="0.35">
      <c r="A7" s="503" t="s">
        <v>312</v>
      </c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5"/>
    </row>
    <row r="8" spans="1:16" ht="15.75" thickBot="1" x14ac:dyDescent="0.3">
      <c r="A8" s="4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39"/>
    </row>
    <row r="9" spans="1:16" ht="36" x14ac:dyDescent="0.25">
      <c r="A9" s="41"/>
      <c r="B9" s="557" t="s">
        <v>116</v>
      </c>
      <c r="C9" s="554" t="s">
        <v>308</v>
      </c>
      <c r="D9" s="561" t="s">
        <v>244</v>
      </c>
      <c r="E9" s="561" t="s">
        <v>245</v>
      </c>
      <c r="F9" s="561" t="s">
        <v>246</v>
      </c>
      <c r="G9" s="561" t="s">
        <v>247</v>
      </c>
      <c r="H9" s="561" t="s">
        <v>248</v>
      </c>
      <c r="I9" s="554" t="s">
        <v>292</v>
      </c>
      <c r="J9" s="554" t="s">
        <v>100</v>
      </c>
      <c r="K9" s="554" t="s">
        <v>282</v>
      </c>
      <c r="L9" s="554" t="s">
        <v>316</v>
      </c>
      <c r="M9" s="554" t="s">
        <v>295</v>
      </c>
      <c r="N9" s="559" t="s">
        <v>96</v>
      </c>
      <c r="O9" s="259" t="s">
        <v>274</v>
      </c>
      <c r="P9" s="39"/>
    </row>
    <row r="10" spans="1:16" ht="16.5" thickBot="1" x14ac:dyDescent="0.3">
      <c r="A10" s="41"/>
      <c r="B10" s="558"/>
      <c r="C10" s="555"/>
      <c r="D10" s="562"/>
      <c r="E10" s="562"/>
      <c r="F10" s="562"/>
      <c r="G10" s="562"/>
      <c r="H10" s="562"/>
      <c r="I10" s="555"/>
      <c r="J10" s="555"/>
      <c r="K10" s="555"/>
      <c r="L10" s="555"/>
      <c r="M10" s="555"/>
      <c r="N10" s="560"/>
      <c r="O10" s="260" t="s">
        <v>96</v>
      </c>
      <c r="P10" s="39"/>
    </row>
    <row r="11" spans="1:16" x14ac:dyDescent="0.25">
      <c r="A11" s="369"/>
      <c r="B11" s="187"/>
      <c r="C11" s="187"/>
      <c r="D11" s="151"/>
      <c r="E11" s="151"/>
      <c r="F11" s="151"/>
      <c r="G11" s="151"/>
      <c r="H11" s="322"/>
      <c r="I11" s="151"/>
      <c r="J11" s="340"/>
      <c r="K11" s="151"/>
      <c r="L11" s="291"/>
      <c r="M11" s="188"/>
      <c r="N11" s="189"/>
      <c r="O11" s="274"/>
      <c r="P11" s="114"/>
    </row>
    <row r="12" spans="1:16" x14ac:dyDescent="0.25">
      <c r="A12" s="369"/>
      <c r="B12" s="248"/>
      <c r="C12" s="248"/>
      <c r="D12" s="21"/>
      <c r="E12" s="21"/>
      <c r="F12" s="21"/>
      <c r="G12" s="21"/>
      <c r="H12" s="382"/>
      <c r="I12" s="21"/>
      <c r="J12" s="383"/>
      <c r="K12" s="21"/>
      <c r="L12" s="62"/>
      <c r="M12" s="384"/>
      <c r="N12" s="385"/>
      <c r="O12" s="274"/>
      <c r="P12" s="114"/>
    </row>
    <row r="13" spans="1:16" x14ac:dyDescent="0.25">
      <c r="A13" s="369"/>
      <c r="B13" s="248"/>
      <c r="C13" s="248"/>
      <c r="D13" s="21"/>
      <c r="E13" s="21"/>
      <c r="F13" s="21"/>
      <c r="G13" s="21"/>
      <c r="H13" s="382"/>
      <c r="I13" s="21"/>
      <c r="J13" s="383"/>
      <c r="K13" s="21"/>
      <c r="L13" s="62"/>
      <c r="M13" s="384"/>
      <c r="N13" s="385"/>
      <c r="O13" s="274"/>
      <c r="P13" s="114"/>
    </row>
    <row r="14" spans="1:16" x14ac:dyDescent="0.25">
      <c r="A14" s="369"/>
      <c r="B14" s="248"/>
      <c r="C14" s="248"/>
      <c r="D14" s="21"/>
      <c r="E14" s="21"/>
      <c r="F14" s="21"/>
      <c r="G14" s="21"/>
      <c r="H14" s="382"/>
      <c r="I14" s="21"/>
      <c r="J14" s="383"/>
      <c r="K14" s="21"/>
      <c r="L14" s="62"/>
      <c r="M14" s="384"/>
      <c r="N14" s="385"/>
      <c r="O14" s="274"/>
      <c r="P14" s="114"/>
    </row>
    <row r="15" spans="1:16" x14ac:dyDescent="0.25">
      <c r="A15" s="369"/>
      <c r="B15" s="248"/>
      <c r="C15" s="248"/>
      <c r="D15" s="21"/>
      <c r="E15" s="21"/>
      <c r="F15" s="21"/>
      <c r="G15" s="21"/>
      <c r="H15" s="382"/>
      <c r="I15" s="21"/>
      <c r="J15" s="383"/>
      <c r="K15" s="21"/>
      <c r="L15" s="62"/>
      <c r="M15" s="384"/>
      <c r="N15" s="385"/>
      <c r="O15" s="274"/>
      <c r="P15" s="114"/>
    </row>
    <row r="16" spans="1:16" x14ac:dyDescent="0.25">
      <c r="A16" s="369"/>
      <c r="B16" s="248"/>
      <c r="C16" s="248"/>
      <c r="D16" s="21"/>
      <c r="E16" s="21"/>
      <c r="F16" s="21"/>
      <c r="G16" s="21"/>
      <c r="H16" s="382"/>
      <c r="I16" s="21"/>
      <c r="J16" s="383"/>
      <c r="K16" s="21"/>
      <c r="L16" s="62"/>
      <c r="M16" s="384"/>
      <c r="N16" s="385"/>
      <c r="O16" s="274"/>
      <c r="P16" s="114"/>
    </row>
    <row r="17" spans="1:16" x14ac:dyDescent="0.25">
      <c r="A17" s="369"/>
      <c r="B17" s="248"/>
      <c r="C17" s="248"/>
      <c r="D17" s="21"/>
      <c r="E17" s="21"/>
      <c r="F17" s="21"/>
      <c r="G17" s="21"/>
      <c r="H17" s="382"/>
      <c r="I17" s="21"/>
      <c r="J17" s="383"/>
      <c r="K17" s="21"/>
      <c r="L17" s="62"/>
      <c r="M17" s="384"/>
      <c r="N17" s="385"/>
      <c r="O17" s="274"/>
      <c r="P17" s="114"/>
    </row>
    <row r="18" spans="1:16" x14ac:dyDescent="0.25">
      <c r="A18" s="369"/>
      <c r="B18" s="248"/>
      <c r="C18" s="248"/>
      <c r="D18" s="21"/>
      <c r="E18" s="21"/>
      <c r="F18" s="21"/>
      <c r="G18" s="21"/>
      <c r="H18" s="382"/>
      <c r="I18" s="21"/>
      <c r="J18" s="383"/>
      <c r="K18" s="21"/>
      <c r="L18" s="62"/>
      <c r="M18" s="384"/>
      <c r="N18" s="385"/>
      <c r="O18" s="274"/>
      <c r="P18" s="114"/>
    </row>
    <row r="19" spans="1:16" x14ac:dyDescent="0.25">
      <c r="A19" s="369"/>
      <c r="B19" s="248"/>
      <c r="C19" s="248"/>
      <c r="D19" s="21"/>
      <c r="E19" s="21"/>
      <c r="F19" s="21"/>
      <c r="G19" s="21"/>
      <c r="H19" s="382"/>
      <c r="I19" s="21"/>
      <c r="J19" s="383"/>
      <c r="K19" s="21"/>
      <c r="L19" s="62"/>
      <c r="M19" s="384"/>
      <c r="N19" s="385"/>
      <c r="O19" s="274"/>
      <c r="P19" s="114"/>
    </row>
    <row r="20" spans="1:16" x14ac:dyDescent="0.25">
      <c r="A20" s="369"/>
      <c r="B20" s="248"/>
      <c r="C20" s="248"/>
      <c r="D20" s="21"/>
      <c r="E20" s="21"/>
      <c r="F20" s="21"/>
      <c r="G20" s="21"/>
      <c r="H20" s="382"/>
      <c r="I20" s="21"/>
      <c r="J20" s="383"/>
      <c r="K20" s="21"/>
      <c r="L20" s="62"/>
      <c r="M20" s="384"/>
      <c r="N20" s="385"/>
      <c r="O20" s="274"/>
      <c r="P20" s="114"/>
    </row>
    <row r="21" spans="1:16" x14ac:dyDescent="0.25">
      <c r="A21" s="369"/>
      <c r="B21" s="248"/>
      <c r="C21" s="248"/>
      <c r="D21" s="21"/>
      <c r="E21" s="21"/>
      <c r="F21" s="21"/>
      <c r="G21" s="21"/>
      <c r="H21" s="382"/>
      <c r="I21" s="21"/>
      <c r="J21" s="383"/>
      <c r="K21" s="21"/>
      <c r="L21" s="62"/>
      <c r="M21" s="384"/>
      <c r="N21" s="385"/>
      <c r="O21" s="274"/>
      <c r="P21" s="114"/>
    </row>
    <row r="22" spans="1:16" x14ac:dyDescent="0.25">
      <c r="A22" s="369"/>
      <c r="B22" s="248"/>
      <c r="C22" s="248"/>
      <c r="D22" s="21"/>
      <c r="E22" s="21"/>
      <c r="F22" s="21"/>
      <c r="G22" s="21"/>
      <c r="H22" s="382"/>
      <c r="I22" s="21"/>
      <c r="J22" s="383"/>
      <c r="K22" s="21"/>
      <c r="L22" s="62"/>
      <c r="M22" s="384"/>
      <c r="N22" s="385"/>
      <c r="O22" s="274"/>
      <c r="P22" s="114"/>
    </row>
    <row r="23" spans="1:16" x14ac:dyDescent="0.25">
      <c r="A23" s="369"/>
      <c r="B23" s="248"/>
      <c r="C23" s="248"/>
      <c r="D23" s="21"/>
      <c r="E23" s="21"/>
      <c r="F23" s="21"/>
      <c r="G23" s="21"/>
      <c r="H23" s="382"/>
      <c r="I23" s="21"/>
      <c r="J23" s="383"/>
      <c r="K23" s="21"/>
      <c r="L23" s="62"/>
      <c r="M23" s="384"/>
      <c r="N23" s="385"/>
      <c r="O23" s="274"/>
      <c r="P23" s="114"/>
    </row>
    <row r="24" spans="1:16" x14ac:dyDescent="0.25">
      <c r="A24" s="369"/>
      <c r="B24" s="248"/>
      <c r="C24" s="248"/>
      <c r="D24" s="21"/>
      <c r="E24" s="21"/>
      <c r="F24" s="21"/>
      <c r="G24" s="21"/>
      <c r="H24" s="382"/>
      <c r="I24" s="21"/>
      <c r="J24" s="383"/>
      <c r="K24" s="21"/>
      <c r="L24" s="62"/>
      <c r="M24" s="384"/>
      <c r="N24" s="385"/>
      <c r="O24" s="274"/>
      <c r="P24" s="114"/>
    </row>
    <row r="25" spans="1:16" x14ac:dyDescent="0.25">
      <c r="A25" s="369"/>
      <c r="B25" s="248"/>
      <c r="C25" s="248"/>
      <c r="D25" s="21"/>
      <c r="E25" s="21"/>
      <c r="F25" s="21"/>
      <c r="G25" s="21"/>
      <c r="H25" s="382"/>
      <c r="I25" s="21"/>
      <c r="J25" s="383"/>
      <c r="K25" s="21"/>
      <c r="L25" s="62"/>
      <c r="M25" s="384"/>
      <c r="N25" s="385"/>
      <c r="O25" s="274"/>
      <c r="P25" s="114"/>
    </row>
    <row r="26" spans="1:16" x14ac:dyDescent="0.25">
      <c r="A26" s="369"/>
      <c r="B26" s="248"/>
      <c r="C26" s="248"/>
      <c r="D26" s="21"/>
      <c r="E26" s="21"/>
      <c r="F26" s="21"/>
      <c r="G26" s="21"/>
      <c r="H26" s="382"/>
      <c r="I26" s="21"/>
      <c r="J26" s="383"/>
      <c r="K26" s="21"/>
      <c r="L26" s="62"/>
      <c r="M26" s="384"/>
      <c r="N26" s="385"/>
      <c r="O26" s="274"/>
      <c r="P26" s="114"/>
    </row>
    <row r="27" spans="1:16" x14ac:dyDescent="0.25">
      <c r="A27" s="369"/>
      <c r="B27" s="248"/>
      <c r="C27" s="248"/>
      <c r="D27" s="21"/>
      <c r="E27" s="21"/>
      <c r="F27" s="21"/>
      <c r="G27" s="21"/>
      <c r="H27" s="382"/>
      <c r="I27" s="21"/>
      <c r="J27" s="383"/>
      <c r="K27" s="21"/>
      <c r="L27" s="62"/>
      <c r="M27" s="384"/>
      <c r="N27" s="385"/>
      <c r="O27" s="274"/>
      <c r="P27" s="114"/>
    </row>
    <row r="28" spans="1:16" x14ac:dyDescent="0.25">
      <c r="A28" s="369"/>
      <c r="B28" s="248"/>
      <c r="C28" s="248"/>
      <c r="D28" s="21"/>
      <c r="E28" s="21"/>
      <c r="F28" s="21"/>
      <c r="G28" s="21"/>
      <c r="H28" s="382"/>
      <c r="I28" s="21"/>
      <c r="J28" s="383"/>
      <c r="K28" s="21"/>
      <c r="L28" s="62"/>
      <c r="M28" s="384"/>
      <c r="N28" s="385"/>
      <c r="O28" s="274"/>
      <c r="P28" s="114"/>
    </row>
    <row r="29" spans="1:16" x14ac:dyDescent="0.25">
      <c r="A29" s="369"/>
      <c r="B29" s="248"/>
      <c r="C29" s="248"/>
      <c r="D29" s="21"/>
      <c r="E29" s="21"/>
      <c r="F29" s="21"/>
      <c r="G29" s="21"/>
      <c r="H29" s="382"/>
      <c r="I29" s="21"/>
      <c r="J29" s="383"/>
      <c r="K29" s="21"/>
      <c r="L29" s="62"/>
      <c r="M29" s="384"/>
      <c r="N29" s="385"/>
      <c r="O29" s="274"/>
      <c r="P29" s="114"/>
    </row>
    <row r="30" spans="1:16" x14ac:dyDescent="0.25">
      <c r="A30" s="369"/>
      <c r="B30" s="248"/>
      <c r="C30" s="248"/>
      <c r="D30" s="21"/>
      <c r="E30" s="21"/>
      <c r="F30" s="21"/>
      <c r="G30" s="21"/>
      <c r="H30" s="382"/>
      <c r="I30" s="21"/>
      <c r="J30" s="383"/>
      <c r="K30" s="21"/>
      <c r="L30" s="62"/>
      <c r="M30" s="384"/>
      <c r="N30" s="385"/>
      <c r="O30" s="274"/>
      <c r="P30" s="114"/>
    </row>
    <row r="31" spans="1:16" x14ac:dyDescent="0.25">
      <c r="A31" s="369"/>
      <c r="B31" s="248"/>
      <c r="C31" s="248"/>
      <c r="D31" s="21"/>
      <c r="E31" s="21"/>
      <c r="F31" s="21"/>
      <c r="G31" s="21"/>
      <c r="H31" s="382"/>
      <c r="I31" s="21"/>
      <c r="J31" s="383"/>
      <c r="K31" s="21"/>
      <c r="L31" s="62"/>
      <c r="M31" s="384"/>
      <c r="N31" s="385"/>
      <c r="O31" s="274"/>
      <c r="P31" s="114"/>
    </row>
    <row r="32" spans="1:16" x14ac:dyDescent="0.25">
      <c r="A32" s="369"/>
      <c r="B32" s="248"/>
      <c r="C32" s="248"/>
      <c r="D32" s="21"/>
      <c r="E32" s="21"/>
      <c r="F32" s="21"/>
      <c r="G32" s="21"/>
      <c r="H32" s="382"/>
      <c r="I32" s="21"/>
      <c r="J32" s="383"/>
      <c r="K32" s="21"/>
      <c r="L32" s="62"/>
      <c r="M32" s="384"/>
      <c r="N32" s="385"/>
      <c r="O32" s="274"/>
      <c r="P32" s="114"/>
    </row>
    <row r="33" spans="1:16" x14ac:dyDescent="0.25">
      <c r="A33" s="369"/>
      <c r="B33" s="248"/>
      <c r="C33" s="248"/>
      <c r="D33" s="21"/>
      <c r="E33" s="21"/>
      <c r="F33" s="21"/>
      <c r="G33" s="21"/>
      <c r="H33" s="382"/>
      <c r="I33" s="21"/>
      <c r="J33" s="383"/>
      <c r="K33" s="21"/>
      <c r="L33" s="62"/>
      <c r="M33" s="384"/>
      <c r="N33" s="385"/>
      <c r="O33" s="274"/>
      <c r="P33" s="114"/>
    </row>
    <row r="34" spans="1:16" x14ac:dyDescent="0.25">
      <c r="A34" s="369"/>
      <c r="B34" s="248"/>
      <c r="C34" s="248"/>
      <c r="D34" s="21"/>
      <c r="E34" s="21"/>
      <c r="F34" s="21"/>
      <c r="G34" s="21"/>
      <c r="H34" s="382"/>
      <c r="I34" s="21"/>
      <c r="J34" s="383"/>
      <c r="K34" s="21"/>
      <c r="L34" s="62"/>
      <c r="M34" s="384"/>
      <c r="N34" s="385"/>
      <c r="O34" s="274"/>
      <c r="P34" s="114"/>
    </row>
    <row r="35" spans="1:16" x14ac:dyDescent="0.25">
      <c r="A35" s="369"/>
      <c r="B35" s="248"/>
      <c r="C35" s="248"/>
      <c r="D35" s="21"/>
      <c r="E35" s="21"/>
      <c r="F35" s="21"/>
      <c r="G35" s="21"/>
      <c r="H35" s="382"/>
      <c r="I35" s="21"/>
      <c r="J35" s="383"/>
      <c r="K35" s="21"/>
      <c r="L35" s="62"/>
      <c r="M35" s="384"/>
      <c r="N35" s="385"/>
      <c r="O35" s="274"/>
      <c r="P35" s="114"/>
    </row>
    <row r="36" spans="1:16" x14ac:dyDescent="0.25">
      <c r="A36" s="369"/>
      <c r="B36" s="248"/>
      <c r="C36" s="248"/>
      <c r="D36" s="21"/>
      <c r="E36" s="21"/>
      <c r="F36" s="21"/>
      <c r="G36" s="21"/>
      <c r="H36" s="382"/>
      <c r="I36" s="21"/>
      <c r="J36" s="383"/>
      <c r="K36" s="21"/>
      <c r="L36" s="62"/>
      <c r="M36" s="384"/>
      <c r="N36" s="385"/>
      <c r="O36" s="274"/>
      <c r="P36" s="114"/>
    </row>
    <row r="37" spans="1:16" x14ac:dyDescent="0.25">
      <c r="A37" s="369"/>
      <c r="B37" s="248"/>
      <c r="C37" s="248"/>
      <c r="D37" s="21"/>
      <c r="E37" s="21"/>
      <c r="F37" s="21"/>
      <c r="G37" s="21"/>
      <c r="H37" s="382"/>
      <c r="I37" s="21"/>
      <c r="J37" s="383"/>
      <c r="K37" s="21"/>
      <c r="L37" s="62"/>
      <c r="M37" s="384"/>
      <c r="N37" s="385"/>
      <c r="O37" s="274"/>
      <c r="P37" s="114"/>
    </row>
    <row r="38" spans="1:16" x14ac:dyDescent="0.25">
      <c r="A38" s="369"/>
      <c r="B38" s="248"/>
      <c r="C38" s="248"/>
      <c r="D38" s="21"/>
      <c r="E38" s="21"/>
      <c r="F38" s="21"/>
      <c r="G38" s="21"/>
      <c r="H38" s="382"/>
      <c r="I38" s="21"/>
      <c r="J38" s="383"/>
      <c r="K38" s="21"/>
      <c r="L38" s="62"/>
      <c r="M38" s="384"/>
      <c r="N38" s="385"/>
      <c r="O38" s="274"/>
      <c r="P38" s="114"/>
    </row>
    <row r="39" spans="1:16" x14ac:dyDescent="0.25">
      <c r="A39" s="369"/>
      <c r="B39" s="248"/>
      <c r="C39" s="248"/>
      <c r="D39" s="21"/>
      <c r="E39" s="21"/>
      <c r="F39" s="21"/>
      <c r="G39" s="21"/>
      <c r="H39" s="382"/>
      <c r="I39" s="21"/>
      <c r="J39" s="383"/>
      <c r="K39" s="21"/>
      <c r="L39" s="62"/>
      <c r="M39" s="384"/>
      <c r="N39" s="385"/>
      <c r="O39" s="274"/>
      <c r="P39" s="114"/>
    </row>
    <row r="40" spans="1:16" x14ac:dyDescent="0.25">
      <c r="A40" s="369"/>
      <c r="B40" s="248"/>
      <c r="C40" s="248"/>
      <c r="D40" s="21"/>
      <c r="E40" s="21"/>
      <c r="F40" s="21"/>
      <c r="G40" s="21"/>
      <c r="H40" s="382"/>
      <c r="I40" s="21"/>
      <c r="J40" s="383"/>
      <c r="K40" s="21"/>
      <c r="L40" s="62"/>
      <c r="M40" s="384"/>
      <c r="N40" s="385"/>
      <c r="O40" s="274"/>
      <c r="P40" s="114"/>
    </row>
    <row r="41" spans="1:16" x14ac:dyDescent="0.25">
      <c r="A41" s="369"/>
      <c r="B41" s="248"/>
      <c r="C41" s="248"/>
      <c r="D41" s="21"/>
      <c r="E41" s="21"/>
      <c r="F41" s="21"/>
      <c r="G41" s="21"/>
      <c r="H41" s="382"/>
      <c r="I41" s="21"/>
      <c r="J41" s="383"/>
      <c r="K41" s="21"/>
      <c r="L41" s="62"/>
      <c r="M41" s="384"/>
      <c r="N41" s="385"/>
      <c r="O41" s="274"/>
      <c r="P41" s="114"/>
    </row>
    <row r="42" spans="1:16" x14ac:dyDescent="0.25">
      <c r="A42" s="369"/>
      <c r="B42" s="248"/>
      <c r="C42" s="248"/>
      <c r="D42" s="21"/>
      <c r="E42" s="21"/>
      <c r="F42" s="21"/>
      <c r="G42" s="21"/>
      <c r="H42" s="382"/>
      <c r="I42" s="21"/>
      <c r="J42" s="383"/>
      <c r="K42" s="21"/>
      <c r="L42" s="62"/>
      <c r="M42" s="384"/>
      <c r="N42" s="385"/>
      <c r="O42" s="274"/>
      <c r="P42" s="114"/>
    </row>
    <row r="43" spans="1:16" x14ac:dyDescent="0.25">
      <c r="A43" s="369"/>
      <c r="B43" s="248"/>
      <c r="C43" s="248"/>
      <c r="D43" s="21"/>
      <c r="E43" s="21"/>
      <c r="F43" s="21"/>
      <c r="G43" s="21"/>
      <c r="H43" s="382"/>
      <c r="I43" s="21"/>
      <c r="J43" s="383"/>
      <c r="K43" s="21"/>
      <c r="L43" s="62"/>
      <c r="M43" s="384"/>
      <c r="N43" s="385"/>
      <c r="O43" s="274"/>
      <c r="P43" s="114"/>
    </row>
    <row r="44" spans="1:16" x14ac:dyDescent="0.25">
      <c r="A44" s="369"/>
      <c r="B44" s="248"/>
      <c r="C44" s="248"/>
      <c r="D44" s="21"/>
      <c r="E44" s="21"/>
      <c r="F44" s="21"/>
      <c r="G44" s="21"/>
      <c r="H44" s="382"/>
      <c r="I44" s="21"/>
      <c r="J44" s="383"/>
      <c r="K44" s="21"/>
      <c r="L44" s="62"/>
      <c r="M44" s="384"/>
      <c r="N44" s="385"/>
      <c r="O44" s="274"/>
      <c r="P44" s="114"/>
    </row>
    <row r="45" spans="1:16" x14ac:dyDescent="0.25">
      <c r="A45" s="369"/>
      <c r="B45" s="248"/>
      <c r="C45" s="248"/>
      <c r="D45" s="21"/>
      <c r="E45" s="21"/>
      <c r="F45" s="21"/>
      <c r="G45" s="21"/>
      <c r="H45" s="382"/>
      <c r="I45" s="21"/>
      <c r="J45" s="383"/>
      <c r="K45" s="21"/>
      <c r="L45" s="62"/>
      <c r="M45" s="384"/>
      <c r="N45" s="385"/>
      <c r="O45" s="274"/>
      <c r="P45" s="114"/>
    </row>
    <row r="46" spans="1:16" x14ac:dyDescent="0.25">
      <c r="A46" s="369"/>
      <c r="B46" s="248"/>
      <c r="C46" s="248"/>
      <c r="D46" s="21"/>
      <c r="E46" s="21"/>
      <c r="F46" s="21"/>
      <c r="G46" s="21"/>
      <c r="H46" s="382"/>
      <c r="I46" s="21"/>
      <c r="J46" s="383"/>
      <c r="K46" s="21"/>
      <c r="L46" s="62"/>
      <c r="M46" s="384"/>
      <c r="N46" s="385"/>
      <c r="O46" s="274"/>
      <c r="P46" s="114"/>
    </row>
    <row r="47" spans="1:16" x14ac:dyDescent="0.25">
      <c r="A47" s="369"/>
      <c r="B47" s="248"/>
      <c r="C47" s="248"/>
      <c r="D47" s="21"/>
      <c r="E47" s="21"/>
      <c r="F47" s="21"/>
      <c r="G47" s="21"/>
      <c r="H47" s="382"/>
      <c r="I47" s="21"/>
      <c r="J47" s="383"/>
      <c r="K47" s="21"/>
      <c r="L47" s="62"/>
      <c r="M47" s="384"/>
      <c r="N47" s="385"/>
      <c r="O47" s="274"/>
      <c r="P47" s="114"/>
    </row>
    <row r="48" spans="1:16" x14ac:dyDescent="0.25">
      <c r="A48" s="369"/>
      <c r="B48" s="248"/>
      <c r="C48" s="248"/>
      <c r="D48" s="21"/>
      <c r="E48" s="21"/>
      <c r="F48" s="21"/>
      <c r="G48" s="21"/>
      <c r="H48" s="382"/>
      <c r="I48" s="21"/>
      <c r="J48" s="383"/>
      <c r="K48" s="21"/>
      <c r="L48" s="62"/>
      <c r="M48" s="384"/>
      <c r="N48" s="385"/>
      <c r="O48" s="274"/>
      <c r="P48" s="114"/>
    </row>
    <row r="49" spans="1:16" x14ac:dyDescent="0.25">
      <c r="A49" s="369"/>
      <c r="B49" s="248"/>
      <c r="C49" s="248"/>
      <c r="D49" s="21"/>
      <c r="E49" s="21"/>
      <c r="F49" s="21"/>
      <c r="G49" s="21"/>
      <c r="H49" s="382"/>
      <c r="I49" s="21"/>
      <c r="J49" s="383"/>
      <c r="K49" s="21"/>
      <c r="L49" s="62"/>
      <c r="M49" s="384"/>
      <c r="N49" s="385"/>
      <c r="O49" s="274"/>
      <c r="P49" s="114"/>
    </row>
    <row r="50" spans="1:16" x14ac:dyDescent="0.25">
      <c r="A50" s="369"/>
      <c r="B50" s="248"/>
      <c r="C50" s="248"/>
      <c r="D50" s="21"/>
      <c r="E50" s="21"/>
      <c r="F50" s="21"/>
      <c r="G50" s="21"/>
      <c r="H50" s="382"/>
      <c r="I50" s="21"/>
      <c r="J50" s="383"/>
      <c r="K50" s="21"/>
      <c r="L50" s="62"/>
      <c r="M50" s="384"/>
      <c r="N50" s="385"/>
      <c r="O50" s="274"/>
      <c r="P50" s="114"/>
    </row>
    <row r="51" spans="1:16" x14ac:dyDescent="0.25">
      <c r="A51" s="369"/>
      <c r="B51" s="248"/>
      <c r="C51" s="248"/>
      <c r="D51" s="21"/>
      <c r="E51" s="21"/>
      <c r="F51" s="21"/>
      <c r="G51" s="21"/>
      <c r="H51" s="382"/>
      <c r="I51" s="21"/>
      <c r="J51" s="383"/>
      <c r="K51" s="21"/>
      <c r="L51" s="62"/>
      <c r="M51" s="384"/>
      <c r="N51" s="385"/>
      <c r="O51" s="274"/>
      <c r="P51" s="114"/>
    </row>
    <row r="52" spans="1:16" x14ac:dyDescent="0.25">
      <c r="A52" s="369"/>
      <c r="B52" s="248"/>
      <c r="C52" s="248"/>
      <c r="D52" s="21"/>
      <c r="E52" s="21"/>
      <c r="F52" s="21"/>
      <c r="G52" s="21"/>
      <c r="H52" s="382"/>
      <c r="I52" s="21"/>
      <c r="J52" s="383"/>
      <c r="K52" s="21"/>
      <c r="L52" s="62"/>
      <c r="M52" s="384"/>
      <c r="N52" s="385"/>
      <c r="O52" s="274"/>
      <c r="P52" s="114"/>
    </row>
    <row r="53" spans="1:16" x14ac:dyDescent="0.25">
      <c r="A53" s="369"/>
      <c r="B53" s="248"/>
      <c r="C53" s="248"/>
      <c r="D53" s="21"/>
      <c r="E53" s="21"/>
      <c r="F53" s="21"/>
      <c r="G53" s="21"/>
      <c r="H53" s="382"/>
      <c r="I53" s="21"/>
      <c r="J53" s="383"/>
      <c r="K53" s="21"/>
      <c r="L53" s="62"/>
      <c r="M53" s="384"/>
      <c r="N53" s="385"/>
      <c r="O53" s="274"/>
      <c r="P53" s="114"/>
    </row>
    <row r="54" spans="1:16" x14ac:dyDescent="0.25">
      <c r="A54" s="369"/>
      <c r="B54" s="248"/>
      <c r="C54" s="248"/>
      <c r="D54" s="21"/>
      <c r="E54" s="21"/>
      <c r="F54" s="21"/>
      <c r="G54" s="21"/>
      <c r="H54" s="382"/>
      <c r="I54" s="21"/>
      <c r="J54" s="383"/>
      <c r="K54" s="21"/>
      <c r="L54" s="62"/>
      <c r="M54" s="384"/>
      <c r="N54" s="385"/>
      <c r="O54" s="274"/>
      <c r="P54" s="114"/>
    </row>
    <row r="55" spans="1:16" x14ac:dyDescent="0.25">
      <c r="A55" s="369"/>
      <c r="B55" s="248"/>
      <c r="C55" s="248"/>
      <c r="D55" s="21"/>
      <c r="E55" s="21"/>
      <c r="F55" s="21"/>
      <c r="G55" s="21"/>
      <c r="H55" s="382"/>
      <c r="I55" s="21"/>
      <c r="J55" s="383"/>
      <c r="K55" s="21"/>
      <c r="L55" s="62"/>
      <c r="M55" s="384"/>
      <c r="N55" s="385"/>
      <c r="O55" s="274"/>
      <c r="P55" s="114"/>
    </row>
    <row r="56" spans="1:16" x14ac:dyDescent="0.25">
      <c r="A56" s="369"/>
      <c r="B56" s="248"/>
      <c r="C56" s="248"/>
      <c r="D56" s="21"/>
      <c r="E56" s="21"/>
      <c r="F56" s="21"/>
      <c r="G56" s="21"/>
      <c r="H56" s="382"/>
      <c r="I56" s="21"/>
      <c r="J56" s="383"/>
      <c r="K56" s="21"/>
      <c r="L56" s="62"/>
      <c r="M56" s="384"/>
      <c r="N56" s="385"/>
      <c r="O56" s="274"/>
      <c r="P56" s="114"/>
    </row>
    <row r="57" spans="1:16" x14ac:dyDescent="0.25">
      <c r="A57" s="369"/>
      <c r="B57" s="248"/>
      <c r="C57" s="248"/>
      <c r="D57" s="22"/>
      <c r="E57" s="22"/>
      <c r="F57" s="22"/>
      <c r="G57" s="22"/>
      <c r="H57" s="305"/>
      <c r="I57" s="22"/>
      <c r="J57" s="341"/>
      <c r="K57" s="22"/>
      <c r="L57" s="287"/>
      <c r="M57" s="143"/>
      <c r="N57" s="190"/>
      <c r="O57" s="275"/>
      <c r="P57" s="114"/>
    </row>
    <row r="58" spans="1:16" x14ac:dyDescent="0.25">
      <c r="A58" s="369"/>
      <c r="B58" s="248"/>
      <c r="C58" s="248"/>
      <c r="D58" s="22"/>
      <c r="E58" s="22"/>
      <c r="F58" s="22"/>
      <c r="G58" s="22"/>
      <c r="H58" s="305"/>
      <c r="I58" s="22"/>
      <c r="J58" s="341"/>
      <c r="K58" s="22"/>
      <c r="L58" s="287"/>
      <c r="M58" s="143"/>
      <c r="N58" s="190"/>
      <c r="O58" s="275"/>
      <c r="P58" s="114"/>
    </row>
    <row r="59" spans="1:16" x14ac:dyDescent="0.25">
      <c r="A59" s="369"/>
      <c r="B59" s="131"/>
      <c r="C59" s="248"/>
      <c r="D59" s="22"/>
      <c r="E59" s="22"/>
      <c r="F59" s="22"/>
      <c r="G59" s="22"/>
      <c r="H59" s="305"/>
      <c r="I59" s="22"/>
      <c r="J59" s="341"/>
      <c r="K59" s="22"/>
      <c r="L59" s="380"/>
      <c r="M59" s="143"/>
      <c r="N59" s="190"/>
      <c r="O59" s="275"/>
      <c r="P59" s="114"/>
    </row>
    <row r="60" spans="1:16" x14ac:dyDescent="0.25">
      <c r="A60" s="369"/>
      <c r="B60" s="131"/>
      <c r="C60" s="248"/>
      <c r="D60" s="22"/>
      <c r="E60" s="22"/>
      <c r="F60" s="22"/>
      <c r="G60" s="22"/>
      <c r="H60" s="305"/>
      <c r="I60" s="22"/>
      <c r="J60" s="341"/>
      <c r="K60" s="22"/>
      <c r="L60" s="287"/>
      <c r="M60" s="143"/>
      <c r="N60" s="190"/>
      <c r="O60" s="275"/>
      <c r="P60" s="114"/>
    </row>
    <row r="61" spans="1:16" x14ac:dyDescent="0.25">
      <c r="A61" s="369"/>
      <c r="B61" s="131"/>
      <c r="C61" s="248"/>
      <c r="D61" s="22"/>
      <c r="E61" s="22"/>
      <c r="F61" s="22"/>
      <c r="G61" s="22"/>
      <c r="H61" s="305"/>
      <c r="I61" s="22"/>
      <c r="J61" s="341"/>
      <c r="K61" s="22"/>
      <c r="L61" s="287"/>
      <c r="M61" s="143"/>
      <c r="N61" s="190"/>
      <c r="O61" s="275"/>
      <c r="P61" s="114"/>
    </row>
    <row r="62" spans="1:16" x14ac:dyDescent="0.25">
      <c r="A62" s="369"/>
      <c r="B62" s="131"/>
      <c r="C62" s="248"/>
      <c r="D62" s="22"/>
      <c r="E62" s="22"/>
      <c r="F62" s="22"/>
      <c r="G62" s="22"/>
      <c r="H62" s="305"/>
      <c r="I62" s="22"/>
      <c r="J62" s="341"/>
      <c r="K62" s="22"/>
      <c r="L62" s="287"/>
      <c r="M62" s="143"/>
      <c r="N62" s="190"/>
      <c r="O62" s="275"/>
      <c r="P62" s="114"/>
    </row>
    <row r="63" spans="1:16" x14ac:dyDescent="0.25">
      <c r="A63" s="369"/>
      <c r="B63" s="131"/>
      <c r="C63" s="248"/>
      <c r="D63" s="22"/>
      <c r="E63" s="22"/>
      <c r="F63" s="22"/>
      <c r="G63" s="22"/>
      <c r="H63" s="305"/>
      <c r="I63" s="22"/>
      <c r="J63" s="341"/>
      <c r="K63" s="22"/>
      <c r="L63" s="287"/>
      <c r="M63" s="143"/>
      <c r="N63" s="190"/>
      <c r="O63" s="275"/>
      <c r="P63" s="114"/>
    </row>
    <row r="64" spans="1:16" x14ac:dyDescent="0.25">
      <c r="A64" s="369"/>
      <c r="B64" s="131"/>
      <c r="C64" s="248"/>
      <c r="D64" s="22"/>
      <c r="E64" s="22"/>
      <c r="F64" s="22"/>
      <c r="G64" s="22"/>
      <c r="H64" s="305"/>
      <c r="I64" s="22"/>
      <c r="J64" s="341"/>
      <c r="K64" s="22"/>
      <c r="L64" s="287"/>
      <c r="M64" s="143"/>
      <c r="N64" s="190"/>
      <c r="O64" s="275"/>
      <c r="P64" s="114"/>
    </row>
    <row r="65" spans="1:16" x14ac:dyDescent="0.25">
      <c r="A65" s="369"/>
      <c r="B65" s="131"/>
      <c r="C65" s="131"/>
      <c r="D65" s="22"/>
      <c r="E65" s="22"/>
      <c r="F65" s="22"/>
      <c r="G65" s="22"/>
      <c r="H65" s="305"/>
      <c r="I65" s="22"/>
      <c r="J65" s="341"/>
      <c r="K65" s="22"/>
      <c r="L65" s="381"/>
      <c r="M65" s="143"/>
      <c r="N65" s="190"/>
      <c r="O65" s="275"/>
      <c r="P65" s="114"/>
    </row>
    <row r="66" spans="1:16" ht="15.75" customHeight="1" x14ac:dyDescent="0.25">
      <c r="A66" s="369"/>
      <c r="B66" s="131"/>
      <c r="C66" s="131"/>
      <c r="D66" s="22"/>
      <c r="E66" s="22"/>
      <c r="F66" s="22"/>
      <c r="G66" s="22"/>
      <c r="H66" s="305"/>
      <c r="I66" s="22"/>
      <c r="J66" s="341"/>
      <c r="K66" s="22"/>
      <c r="L66" s="381"/>
      <c r="M66" s="143"/>
      <c r="N66" s="190"/>
      <c r="O66" s="275"/>
      <c r="P66" s="114"/>
    </row>
    <row r="67" spans="1:16" ht="15.75" customHeight="1" x14ac:dyDescent="0.25">
      <c r="A67" s="369"/>
      <c r="B67" s="131"/>
      <c r="C67" s="131"/>
      <c r="D67" s="22"/>
      <c r="E67" s="22"/>
      <c r="F67" s="22"/>
      <c r="G67" s="22"/>
      <c r="H67" s="305"/>
      <c r="I67" s="22"/>
      <c r="J67" s="341"/>
      <c r="K67" s="22"/>
      <c r="L67" s="381"/>
      <c r="M67" s="143"/>
      <c r="N67" s="190"/>
      <c r="O67" s="275"/>
      <c r="P67" s="114"/>
    </row>
    <row r="68" spans="1:16" ht="15.75" customHeight="1" x14ac:dyDescent="0.25">
      <c r="A68" s="369"/>
      <c r="B68" s="131"/>
      <c r="C68" s="131"/>
      <c r="D68" s="22"/>
      <c r="E68" s="22"/>
      <c r="F68" s="22"/>
      <c r="G68" s="22"/>
      <c r="H68" s="305"/>
      <c r="I68" s="22"/>
      <c r="J68" s="341"/>
      <c r="K68" s="22"/>
      <c r="L68" s="381"/>
      <c r="M68" s="143"/>
      <c r="N68" s="190"/>
      <c r="O68" s="275"/>
      <c r="P68" s="114"/>
    </row>
    <row r="69" spans="1:16" ht="15.75" customHeight="1" x14ac:dyDescent="0.25">
      <c r="A69" s="369"/>
      <c r="B69" s="131"/>
      <c r="C69" s="131"/>
      <c r="D69" s="22"/>
      <c r="E69" s="22"/>
      <c r="F69" s="22"/>
      <c r="G69" s="22"/>
      <c r="H69" s="305"/>
      <c r="I69" s="22"/>
      <c r="J69" s="341"/>
      <c r="K69" s="22"/>
      <c r="L69" s="381"/>
      <c r="M69" s="143"/>
      <c r="N69" s="190"/>
      <c r="O69" s="275"/>
      <c r="P69" s="114"/>
    </row>
    <row r="70" spans="1:16" ht="15.75" customHeight="1" x14ac:dyDescent="0.25">
      <c r="A70" s="369"/>
      <c r="B70" s="131"/>
      <c r="C70" s="131"/>
      <c r="D70" s="22"/>
      <c r="E70" s="22"/>
      <c r="F70" s="22"/>
      <c r="G70" s="22"/>
      <c r="H70" s="305"/>
      <c r="I70" s="22"/>
      <c r="J70" s="341"/>
      <c r="K70" s="22"/>
      <c r="L70" s="381"/>
      <c r="M70" s="143"/>
      <c r="N70" s="190"/>
      <c r="O70" s="275"/>
      <c r="P70" s="114"/>
    </row>
    <row r="71" spans="1:16" ht="15.75" customHeight="1" x14ac:dyDescent="0.25">
      <c r="A71" s="369"/>
      <c r="B71" s="131"/>
      <c r="C71" s="131"/>
      <c r="D71" s="22"/>
      <c r="E71" s="22"/>
      <c r="F71" s="22"/>
      <c r="G71" s="22"/>
      <c r="H71" s="305"/>
      <c r="I71" s="22"/>
      <c r="J71" s="341"/>
      <c r="K71" s="22"/>
      <c r="L71" s="381"/>
      <c r="M71" s="143"/>
      <c r="N71" s="190"/>
      <c r="O71" s="275"/>
      <c r="P71" s="114"/>
    </row>
    <row r="72" spans="1:16" ht="15.75" customHeight="1" x14ac:dyDescent="0.25">
      <c r="A72" s="369"/>
      <c r="B72" s="131"/>
      <c r="C72" s="131"/>
      <c r="D72" s="22"/>
      <c r="E72" s="22"/>
      <c r="F72" s="22"/>
      <c r="G72" s="22"/>
      <c r="H72" s="305"/>
      <c r="I72" s="22"/>
      <c r="J72" s="341"/>
      <c r="K72" s="22"/>
      <c r="L72" s="381"/>
      <c r="M72" s="143"/>
      <c r="N72" s="190"/>
      <c r="O72" s="275"/>
      <c r="P72" s="114"/>
    </row>
    <row r="73" spans="1:16" ht="15.75" customHeight="1" x14ac:dyDescent="0.25">
      <c r="A73" s="369"/>
      <c r="B73" s="131"/>
      <c r="C73" s="131"/>
      <c r="D73" s="22"/>
      <c r="E73" s="22"/>
      <c r="F73" s="22"/>
      <c r="G73" s="22"/>
      <c r="H73" s="305"/>
      <c r="I73" s="22"/>
      <c r="J73" s="341"/>
      <c r="K73" s="22"/>
      <c r="L73" s="381"/>
      <c r="M73" s="143"/>
      <c r="N73" s="190"/>
      <c r="O73" s="275"/>
      <c r="P73" s="114"/>
    </row>
    <row r="74" spans="1:16" ht="15.75" customHeight="1" x14ac:dyDescent="0.25">
      <c r="A74" s="369"/>
      <c r="B74" s="131"/>
      <c r="C74" s="131"/>
      <c r="D74" s="22"/>
      <c r="E74" s="22"/>
      <c r="F74" s="22"/>
      <c r="G74" s="22"/>
      <c r="H74" s="305"/>
      <c r="I74" s="22"/>
      <c r="J74" s="341"/>
      <c r="K74" s="22"/>
      <c r="L74" s="381"/>
      <c r="M74" s="143"/>
      <c r="N74" s="190"/>
      <c r="O74" s="275"/>
      <c r="P74" s="114"/>
    </row>
    <row r="75" spans="1:16" ht="15.75" customHeight="1" x14ac:dyDescent="0.25">
      <c r="A75" s="369"/>
      <c r="B75" s="131"/>
      <c r="C75" s="131"/>
      <c r="D75" s="22"/>
      <c r="E75" s="22"/>
      <c r="F75" s="22"/>
      <c r="G75" s="22"/>
      <c r="H75" s="305"/>
      <c r="I75" s="22"/>
      <c r="J75" s="341"/>
      <c r="K75" s="22"/>
      <c r="L75" s="381"/>
      <c r="M75" s="143"/>
      <c r="N75" s="190"/>
      <c r="O75" s="275"/>
      <c r="P75" s="114"/>
    </row>
    <row r="76" spans="1:16" ht="15.75" customHeight="1" x14ac:dyDescent="0.25">
      <c r="A76" s="369"/>
      <c r="B76" s="131"/>
      <c r="C76" s="131"/>
      <c r="D76" s="22"/>
      <c r="E76" s="22"/>
      <c r="F76" s="22"/>
      <c r="G76" s="22"/>
      <c r="H76" s="305"/>
      <c r="I76" s="22"/>
      <c r="J76" s="341"/>
      <c r="K76" s="22"/>
      <c r="L76" s="381"/>
      <c r="M76" s="143"/>
      <c r="N76" s="190"/>
      <c r="O76" s="275"/>
      <c r="P76" s="114"/>
    </row>
    <row r="77" spans="1:16" x14ac:dyDescent="0.25">
      <c r="A77" s="369"/>
      <c r="B77" s="131"/>
      <c r="C77" s="131"/>
      <c r="D77" s="22"/>
      <c r="E77" s="22"/>
      <c r="F77" s="22"/>
      <c r="G77" s="22"/>
      <c r="H77" s="305"/>
      <c r="I77" s="22"/>
      <c r="J77" s="341"/>
      <c r="K77" s="22"/>
      <c r="L77" s="287"/>
      <c r="M77" s="143"/>
      <c r="N77" s="190"/>
      <c r="O77" s="275"/>
      <c r="P77" s="114"/>
    </row>
    <row r="78" spans="1:16" ht="15.75" thickBot="1" x14ac:dyDescent="0.3">
      <c r="A78" s="369"/>
      <c r="B78" s="153"/>
      <c r="C78" s="191"/>
      <c r="D78" s="154"/>
      <c r="E78" s="154"/>
      <c r="F78" s="154"/>
      <c r="G78" s="154"/>
      <c r="H78" s="325"/>
      <c r="I78" s="154"/>
      <c r="J78" s="342"/>
      <c r="K78" s="154"/>
      <c r="L78" s="289"/>
      <c r="M78" s="193"/>
      <c r="N78" s="194"/>
      <c r="O78" s="276"/>
      <c r="P78" s="114"/>
    </row>
    <row r="79" spans="1:16" ht="15.75" thickBot="1" x14ac:dyDescent="0.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4"/>
    </row>
    <row r="80" spans="1:16" ht="15.75" thickTop="1" x14ac:dyDescent="0.25"/>
  </sheetData>
  <sheetProtection algorithmName="SHA-512" hashValue="WLTAaMK4aQ3sCyYUPM5WsGn73ldo/6x9lDb7GvCxptnMoNNMnzEvHjQ7CmMU2sP5FW+Icjoqt/O+z23vLFJxCA==" saltValue="x9sw4P3TmnjgOho7pyf9XQ==" spinCount="100000" sheet="1" objects="1" scenarios="1" formatColumns="0" formatRows="0" insertRows="0" deleteRows="0" autoFilter="0"/>
  <mergeCells count="17">
    <mergeCell ref="D9:D10"/>
    <mergeCell ref="C9:C10"/>
    <mergeCell ref="A7:P7"/>
    <mergeCell ref="A1:P1"/>
    <mergeCell ref="A3:P3"/>
    <mergeCell ref="A4:P4"/>
    <mergeCell ref="B9:B10"/>
    <mergeCell ref="N9:N10"/>
    <mergeCell ref="M9:M10"/>
    <mergeCell ref="L9:L10"/>
    <mergeCell ref="K9:K10"/>
    <mergeCell ref="J9:J10"/>
    <mergeCell ref="I9:I10"/>
    <mergeCell ref="H9:H10"/>
    <mergeCell ref="G9:G10"/>
    <mergeCell ref="F9:F10"/>
    <mergeCell ref="E9:E10"/>
  </mergeCells>
  <dataValidations count="14">
    <dataValidation allowBlank="1" showInputMessage="1" showErrorMessage="1" promptTitle="No. PROCESO" prompt="Registre el Número de Proceso asignado " sqref="B9" xr:uid="{00000000-0002-0000-0600-000000000000}"/>
    <dataValidation allowBlank="1" showInputMessage="1" showErrorMessage="1" promptTitle="ID DEL PROCESO" prompt="Registre el ID asignado al Proceso." sqref="C9" xr:uid="{00000000-0002-0000-0600-000001000000}"/>
    <dataValidation allowBlank="1" showInputMessage="1" showErrorMessage="1" promptTitle="TIPO DE DELITO" prompt="Seleccione de la lista desplegable la tipología correspondiente" sqref="D9:H9" xr:uid="{00000000-0002-0000-0600-000002000000}"/>
    <dataValidation type="whole" allowBlank="1" showErrorMessage="1" sqref="C10" xr:uid="{00000000-0002-0000-0600-000003000000}">
      <formula1>1</formula1>
      <formula2>999999</formula2>
    </dataValidation>
    <dataValidation allowBlank="1" showInputMessage="1" showErrorMessage="1" promptTitle="PROCEDIMIENTO PENAL ABREVIADO" prompt="Marque con una X, si el Proceso corresponde a un Procedimiento Penal Abreviado" sqref="I9" xr:uid="{00000000-0002-0000-0600-000004000000}"/>
    <dataValidation allowBlank="1" showInputMessage="1" showErrorMessage="1" promptTitle="ETAPA PROCESAL" prompt="Seleccione de la lista desplegable la etapa correspondiente" sqref="J9" xr:uid="{00000000-0002-0000-0600-000005000000}"/>
    <dataValidation allowBlank="1" showInputMessage="1" showErrorMessage="1" promptTitle="TERMINACIÓN ANORMAL DEL PROCESO" prompt="Seleccione de la lista desplegable, la alternativa correspondiente " sqref="K9" xr:uid="{00000000-0002-0000-0600-000006000000}"/>
    <dataValidation allowBlank="1" showInputMessage="1" showErrorMessage="1" promptTitle="TIPO DE DAÑO" prompt="Seleccione de la lista desplegable la tipología correspondiente" sqref="L9" xr:uid="{00000000-0002-0000-0600-000007000000}"/>
    <dataValidation allowBlank="1" showInputMessage="1" showErrorMessage="1" promptTitle="CUANTÍA DEL DAÑO MATERIAL" prompt="En caso de Daño Material, registre el Valor del daño." sqref="M9" xr:uid="{00000000-0002-0000-0600-000008000000}"/>
    <dataValidation allowBlank="1" showInputMessage="1" showErrorMessage="1" promptTitle="OBSERVACIONES" prompt="Indique si los delitos se configuran en concursos, agravaciones, etc " sqref="N9" xr:uid="{00000000-0002-0000-0600-000009000000}"/>
    <dataValidation type="list" allowBlank="1" showErrorMessage="1" errorTitle="ERROR" error="Seleccione una opción de la lista desplegable" sqref="D10:F60 G11:H60 D61:H78" xr:uid="{00000000-0002-0000-0600-00000A000000}">
      <formula1>DELITOS</formula1>
    </dataValidation>
    <dataValidation type="whole" allowBlank="1" showInputMessage="1" showErrorMessage="1" error="Registre únicamente datos numéricos" sqref="M11:M78" xr:uid="{00000000-0002-0000-0600-00000B000000}">
      <formula1>1</formula1>
      <formula2>999999999999</formula2>
    </dataValidation>
    <dataValidation allowBlank="1" showInputMessage="1" showErrorMessage="1" errorTitle="ERROR" error="Seleccione una opción de la lista desplegable" sqref="O11:O78" xr:uid="{00000000-0002-0000-0600-00000C000000}"/>
    <dataValidation type="whole" allowBlank="1" showErrorMessage="1" error="Registre únicamente datos numéricos" sqref="C11:C78" xr:uid="{00000000-0002-0000-0600-00000D000000}">
      <formula1>1</formula1>
      <formula2>999999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Title="ERROR" error="Seleccione una opción de la lista desplegable" xr:uid="{00000000-0002-0000-0600-00000E000000}">
          <x14:formula1>
            <xm:f>'TABLAS LISTAS'!$M$2:$M$15</xm:f>
          </x14:formula1>
          <xm:sqref>J11:J78</xm:sqref>
        </x14:dataValidation>
        <x14:dataValidation type="list" allowBlank="1" showErrorMessage="1" errorTitle="ERROR" error="Seleccione una opción de la lista desplegable" xr:uid="{00000000-0002-0000-0600-00000F000000}">
          <x14:formula1>
            <xm:f>'TABLAS LISTAS'!$O$2:$O$6</xm:f>
          </x14:formula1>
          <xm:sqref>K11:K78</xm:sqref>
        </x14:dataValidation>
        <x14:dataValidation type="list" allowBlank="1" showInputMessage="1" showErrorMessage="1" errorTitle="ERROR" error="Seleccione una opción de la lista desplegable" xr:uid="{00000000-0002-0000-0600-000010000000}">
          <x14:formula1>
            <xm:f>'TABLAS LISTAS'!$Q$2:$Q$3</xm:f>
          </x14:formula1>
          <xm:sqref>L11:L78</xm:sqref>
        </x14:dataValidation>
        <x14:dataValidation type="list" allowBlank="1" showErrorMessage="1" errorTitle="ERROR" error="Seleccione una opción de la lista desplegable" xr:uid="{00000000-0002-0000-0600-000011000000}">
          <x14:formula1>
            <xm:f>'TABLAS LISTAS'!$K$2</xm:f>
          </x14:formula1>
          <xm:sqref>I11:I78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3"/>
  <sheetViews>
    <sheetView topLeftCell="A7" zoomScaleNormal="100" workbookViewId="0">
      <selection activeCell="E88" sqref="E88"/>
    </sheetView>
  </sheetViews>
  <sheetFormatPr baseColWidth="10" defaultColWidth="11.42578125" defaultRowHeight="15" x14ac:dyDescent="0.25"/>
  <cols>
    <col min="1" max="1" width="15" customWidth="1"/>
    <col min="2" max="2" width="29.7109375" customWidth="1"/>
    <col min="3" max="3" width="24.85546875" customWidth="1"/>
    <col min="4" max="4" width="32.28515625" customWidth="1"/>
    <col min="5" max="5" width="31.85546875" customWidth="1"/>
    <col min="6" max="6" width="27.7109375" hidden="1" customWidth="1"/>
    <col min="7" max="7" width="40.7109375" hidden="1" customWidth="1"/>
    <col min="8" max="8" width="32.5703125" hidden="1" customWidth="1"/>
    <col min="9" max="9" width="10.7109375" customWidth="1"/>
    <col min="10" max="16384" width="11.42578125" style="16"/>
  </cols>
  <sheetData>
    <row r="1" spans="1:9" ht="24" thickTop="1" x14ac:dyDescent="0.35">
      <c r="A1" s="497" t="s">
        <v>0</v>
      </c>
      <c r="B1" s="498"/>
      <c r="C1" s="498"/>
      <c r="D1" s="498"/>
      <c r="E1" s="498"/>
      <c r="F1" s="498"/>
      <c r="G1" s="498"/>
      <c r="H1" s="498"/>
      <c r="I1" s="499"/>
    </row>
    <row r="2" spans="1:9" s="18" customFormat="1" ht="23.25" x14ac:dyDescent="0.35">
      <c r="A2" s="75"/>
      <c r="B2" s="8"/>
      <c r="C2" s="8"/>
      <c r="D2" s="8"/>
      <c r="E2" s="8"/>
      <c r="F2" s="8"/>
      <c r="G2" s="1"/>
      <c r="H2" s="1"/>
      <c r="I2" s="61"/>
    </row>
    <row r="3" spans="1:9" ht="20.25" customHeight="1" x14ac:dyDescent="0.3">
      <c r="A3" s="551" t="str">
        <f>'Procesos Activos'!A3:J3</f>
        <v xml:space="preserve">NOMBRE DE LA ENTIDAD </v>
      </c>
      <c r="B3" s="552"/>
      <c r="C3" s="552"/>
      <c r="D3" s="552"/>
      <c r="E3" s="552"/>
      <c r="F3" s="552"/>
      <c r="G3" s="552"/>
      <c r="H3" s="552"/>
      <c r="I3" s="553"/>
    </row>
    <row r="4" spans="1:9" ht="18" x14ac:dyDescent="0.25">
      <c r="A4" s="4"/>
      <c r="B4" s="490"/>
      <c r="C4" s="490"/>
      <c r="D4" s="490"/>
      <c r="E4" s="490"/>
      <c r="F4" s="490"/>
      <c r="G4" s="2"/>
      <c r="H4" s="2"/>
      <c r="I4" s="3"/>
    </row>
    <row r="5" spans="1:9" ht="18" x14ac:dyDescent="0.25">
      <c r="A5" s="4"/>
      <c r="B5" s="14" t="str">
        <f>'Procesos Activos'!B5</f>
        <v>SEGUNDO SEMESTRE</v>
      </c>
      <c r="C5" s="2"/>
      <c r="D5" s="141" t="s">
        <v>108</v>
      </c>
      <c r="E5" s="14">
        <f>'Procesos Activos'!D5</f>
        <v>2021</v>
      </c>
      <c r="F5" s="14"/>
      <c r="G5" s="2"/>
      <c r="H5" s="2"/>
      <c r="I5" s="3"/>
    </row>
    <row r="6" spans="1:9" x14ac:dyDescent="0.25">
      <c r="A6" s="4"/>
      <c r="B6" s="9"/>
      <c r="C6" s="9"/>
      <c r="D6" s="10"/>
      <c r="E6" s="11"/>
      <c r="F6" s="11"/>
      <c r="G6" s="2"/>
      <c r="H6" s="2"/>
      <c r="I6" s="3"/>
    </row>
    <row r="7" spans="1:9" ht="23.25" x14ac:dyDescent="0.35">
      <c r="A7" s="503" t="s">
        <v>317</v>
      </c>
      <c r="B7" s="504"/>
      <c r="C7" s="504"/>
      <c r="D7" s="504"/>
      <c r="E7" s="504"/>
      <c r="F7" s="504"/>
      <c r="G7" s="504"/>
      <c r="H7" s="504"/>
      <c r="I7" s="505"/>
    </row>
    <row r="8" spans="1:9" ht="15.75" thickBot="1" x14ac:dyDescent="0.3">
      <c r="A8" s="40"/>
      <c r="B8" s="9"/>
      <c r="C8" s="10"/>
      <c r="D8" s="10"/>
      <c r="E8" s="11"/>
      <c r="F8" s="11"/>
      <c r="G8" s="11"/>
      <c r="H8" s="2"/>
      <c r="I8" s="3"/>
    </row>
    <row r="9" spans="1:9" ht="18.75" thickBot="1" x14ac:dyDescent="0.3">
      <c r="A9" s="41"/>
      <c r="B9" s="563" t="s">
        <v>8</v>
      </c>
      <c r="C9" s="564"/>
      <c r="D9" s="564"/>
      <c r="E9" s="565"/>
      <c r="F9" s="420" t="s">
        <v>274</v>
      </c>
      <c r="G9" s="421"/>
      <c r="H9" s="422"/>
      <c r="I9" s="3"/>
    </row>
    <row r="10" spans="1:9" ht="32.25" thickBot="1" x14ac:dyDescent="0.3">
      <c r="A10" s="4"/>
      <c r="B10" s="156" t="s">
        <v>308</v>
      </c>
      <c r="C10" s="569" t="s">
        <v>94</v>
      </c>
      <c r="D10" s="570"/>
      <c r="E10" s="158" t="s">
        <v>280</v>
      </c>
      <c r="F10" s="87" t="s">
        <v>280</v>
      </c>
      <c r="G10" s="159" t="s">
        <v>109</v>
      </c>
      <c r="H10" s="160" t="s">
        <v>96</v>
      </c>
      <c r="I10" s="3"/>
    </row>
    <row r="11" spans="1:9" ht="15.75" thickBot="1" x14ac:dyDescent="0.3">
      <c r="A11" s="111"/>
      <c r="B11" s="16" t="s">
        <v>343</v>
      </c>
      <c r="C11" s="571" t="s">
        <v>114</v>
      </c>
      <c r="D11" s="572"/>
      <c r="E11" s="395">
        <v>0</v>
      </c>
      <c r="F11" s="168"/>
      <c r="G11" s="62">
        <f>E11-F11</f>
        <v>0</v>
      </c>
      <c r="H11" s="253"/>
      <c r="I11" s="349"/>
    </row>
    <row r="12" spans="1:9" ht="15.75" thickBot="1" x14ac:dyDescent="0.3">
      <c r="A12" s="111"/>
      <c r="B12" s="16" t="s">
        <v>344</v>
      </c>
      <c r="C12" s="571" t="s">
        <v>114</v>
      </c>
      <c r="D12" s="572"/>
      <c r="E12" s="395">
        <v>152126181</v>
      </c>
      <c r="F12" s="168"/>
      <c r="G12" s="62"/>
      <c r="H12" s="253"/>
      <c r="I12" s="349"/>
    </row>
    <row r="13" spans="1:9" ht="15.75" thickBot="1" x14ac:dyDescent="0.3">
      <c r="A13" s="111"/>
      <c r="B13" s="16" t="s">
        <v>345</v>
      </c>
      <c r="C13" s="571" t="s">
        <v>114</v>
      </c>
      <c r="D13" s="572"/>
      <c r="E13" s="395">
        <v>13243553</v>
      </c>
      <c r="F13" s="168"/>
      <c r="G13" s="62"/>
      <c r="H13" s="253"/>
      <c r="I13" s="349"/>
    </row>
    <row r="14" spans="1:9" ht="15.75" thickBot="1" x14ac:dyDescent="0.3">
      <c r="A14" s="111"/>
      <c r="B14" s="16" t="s">
        <v>346</v>
      </c>
      <c r="C14" s="571" t="s">
        <v>114</v>
      </c>
      <c r="D14" s="572"/>
      <c r="E14" s="395">
        <v>14210119</v>
      </c>
      <c r="F14" s="168"/>
      <c r="G14" s="62"/>
      <c r="H14" s="253"/>
      <c r="I14" s="349"/>
    </row>
    <row r="15" spans="1:9" ht="15.75" thickBot="1" x14ac:dyDescent="0.3">
      <c r="A15" s="111"/>
      <c r="B15" s="16" t="s">
        <v>347</v>
      </c>
      <c r="C15" s="571" t="s">
        <v>78</v>
      </c>
      <c r="D15" s="572"/>
      <c r="E15" s="395">
        <v>19611588</v>
      </c>
      <c r="F15" s="168"/>
      <c r="G15" s="62"/>
      <c r="H15" s="253"/>
      <c r="I15" s="349"/>
    </row>
    <row r="16" spans="1:9" ht="15.75" thickBot="1" x14ac:dyDescent="0.3">
      <c r="A16" s="111"/>
      <c r="B16" s="16" t="s">
        <v>348</v>
      </c>
      <c r="C16" s="571" t="s">
        <v>114</v>
      </c>
      <c r="D16" s="572"/>
      <c r="E16" s="395">
        <v>36398020</v>
      </c>
      <c r="F16" s="168"/>
      <c r="G16" s="62"/>
      <c r="H16" s="253"/>
      <c r="I16" s="349"/>
    </row>
    <row r="17" spans="1:9" ht="15.75" thickBot="1" x14ac:dyDescent="0.3">
      <c r="A17" s="111"/>
      <c r="B17" s="16" t="s">
        <v>349</v>
      </c>
      <c r="C17" s="571" t="s">
        <v>114</v>
      </c>
      <c r="D17" s="572"/>
      <c r="E17" s="395">
        <v>20000047</v>
      </c>
      <c r="F17" s="168"/>
      <c r="G17" s="62"/>
      <c r="H17" s="253"/>
      <c r="I17" s="349"/>
    </row>
    <row r="18" spans="1:9" ht="15.75" thickBot="1" x14ac:dyDescent="0.3">
      <c r="A18" s="111"/>
      <c r="B18" s="16" t="s">
        <v>350</v>
      </c>
      <c r="C18" s="571" t="s">
        <v>114</v>
      </c>
      <c r="D18" s="572"/>
      <c r="E18" s="395">
        <v>14805225</v>
      </c>
      <c r="F18" s="168"/>
      <c r="G18" s="62"/>
      <c r="H18" s="253"/>
      <c r="I18" s="349"/>
    </row>
    <row r="19" spans="1:9" ht="15.75" thickBot="1" x14ac:dyDescent="0.3">
      <c r="A19" s="111"/>
      <c r="B19" s="16" t="s">
        <v>351</v>
      </c>
      <c r="C19" s="571" t="s">
        <v>114</v>
      </c>
      <c r="D19" s="572"/>
      <c r="E19" s="395">
        <v>30246565</v>
      </c>
      <c r="F19" s="168"/>
      <c r="G19" s="62"/>
      <c r="H19" s="253"/>
      <c r="I19" s="349"/>
    </row>
    <row r="20" spans="1:9" ht="15.75" thickBot="1" x14ac:dyDescent="0.3">
      <c r="A20" s="111"/>
      <c r="B20" s="16" t="s">
        <v>352</v>
      </c>
      <c r="C20" s="571" t="s">
        <v>114</v>
      </c>
      <c r="D20" s="572"/>
      <c r="E20" s="395">
        <v>15986569</v>
      </c>
      <c r="F20" s="168"/>
      <c r="G20" s="62"/>
      <c r="H20" s="253"/>
      <c r="I20" s="349"/>
    </row>
    <row r="21" spans="1:9" ht="15.75" thickBot="1" x14ac:dyDescent="0.3">
      <c r="A21" s="111"/>
      <c r="B21" s="16" t="s">
        <v>353</v>
      </c>
      <c r="C21" s="571" t="s">
        <v>114</v>
      </c>
      <c r="D21" s="572"/>
      <c r="E21" s="395">
        <v>29281533</v>
      </c>
      <c r="F21" s="168"/>
      <c r="G21" s="62"/>
      <c r="H21" s="253"/>
      <c r="I21" s="349"/>
    </row>
    <row r="22" spans="1:9" ht="15.75" thickBot="1" x14ac:dyDescent="0.3">
      <c r="A22" s="111"/>
      <c r="B22" s="16" t="s">
        <v>354</v>
      </c>
      <c r="C22" s="571" t="s">
        <v>114</v>
      </c>
      <c r="D22" s="572"/>
      <c r="E22" s="395">
        <v>45549620</v>
      </c>
      <c r="F22" s="168"/>
      <c r="G22" s="62"/>
      <c r="H22" s="253"/>
      <c r="I22" s="349"/>
    </row>
    <row r="23" spans="1:9" ht="15.75" thickBot="1" x14ac:dyDescent="0.3">
      <c r="A23" s="111"/>
      <c r="B23" s="16" t="s">
        <v>355</v>
      </c>
      <c r="C23" s="571" t="s">
        <v>114</v>
      </c>
      <c r="D23" s="572"/>
      <c r="E23" s="395">
        <v>45018115</v>
      </c>
      <c r="F23" s="168"/>
      <c r="G23" s="62"/>
      <c r="H23" s="253"/>
      <c r="I23" s="349"/>
    </row>
    <row r="24" spans="1:9" ht="15.75" thickBot="1" x14ac:dyDescent="0.3">
      <c r="A24" s="111"/>
      <c r="B24" s="16" t="s">
        <v>356</v>
      </c>
      <c r="C24" s="571" t="s">
        <v>114</v>
      </c>
      <c r="D24" s="572"/>
      <c r="E24" s="395">
        <v>42758758</v>
      </c>
      <c r="F24" s="168"/>
      <c r="G24" s="62"/>
      <c r="H24" s="253"/>
      <c r="I24" s="349"/>
    </row>
    <row r="25" spans="1:9" ht="15.75" thickBot="1" x14ac:dyDescent="0.3">
      <c r="A25" s="111"/>
      <c r="B25" s="16" t="s">
        <v>357</v>
      </c>
      <c r="C25" s="571" t="s">
        <v>78</v>
      </c>
      <c r="D25" s="572"/>
      <c r="E25" s="395">
        <v>61114402</v>
      </c>
      <c r="F25" s="168"/>
      <c r="G25" s="62"/>
      <c r="H25" s="253"/>
      <c r="I25" s="349"/>
    </row>
    <row r="26" spans="1:9" ht="15.75" thickBot="1" x14ac:dyDescent="0.3">
      <c r="A26" s="111"/>
      <c r="B26" s="16" t="s">
        <v>358</v>
      </c>
      <c r="C26" s="571" t="s">
        <v>114</v>
      </c>
      <c r="D26" s="572"/>
      <c r="E26" s="395">
        <v>16247963</v>
      </c>
      <c r="F26" s="168"/>
      <c r="G26" s="62"/>
      <c r="H26" s="253"/>
      <c r="I26" s="349"/>
    </row>
    <row r="27" spans="1:9" ht="15.75" thickBot="1" x14ac:dyDescent="0.3">
      <c r="A27" s="111"/>
      <c r="B27" s="16" t="s">
        <v>359</v>
      </c>
      <c r="C27" s="571" t="s">
        <v>114</v>
      </c>
      <c r="D27" s="572"/>
      <c r="E27" s="395">
        <v>32696593</v>
      </c>
      <c r="F27" s="168"/>
      <c r="G27" s="62"/>
      <c r="H27" s="253"/>
      <c r="I27" s="349"/>
    </row>
    <row r="28" spans="1:9" ht="15.75" thickBot="1" x14ac:dyDescent="0.3">
      <c r="A28" s="111"/>
      <c r="B28" s="16" t="s">
        <v>360</v>
      </c>
      <c r="C28" s="571" t="s">
        <v>114</v>
      </c>
      <c r="D28" s="572"/>
      <c r="E28" s="395">
        <v>24153294</v>
      </c>
      <c r="F28" s="168"/>
      <c r="G28" s="62"/>
      <c r="H28" s="253"/>
      <c r="I28" s="349"/>
    </row>
    <row r="29" spans="1:9" ht="15.75" thickBot="1" x14ac:dyDescent="0.3">
      <c r="A29" s="111"/>
      <c r="B29" s="16" t="s">
        <v>361</v>
      </c>
      <c r="C29" s="571" t="s">
        <v>114</v>
      </c>
      <c r="D29" s="572"/>
      <c r="E29" s="395">
        <v>26189520</v>
      </c>
      <c r="F29" s="168"/>
      <c r="G29" s="62"/>
      <c r="H29" s="253"/>
      <c r="I29" s="349"/>
    </row>
    <row r="30" spans="1:9" ht="15.75" thickBot="1" x14ac:dyDescent="0.3">
      <c r="A30" s="111"/>
      <c r="B30" s="16" t="s">
        <v>362</v>
      </c>
      <c r="C30" s="571" t="s">
        <v>114</v>
      </c>
      <c r="D30" s="572"/>
      <c r="E30" s="395">
        <v>16221583</v>
      </c>
      <c r="F30" s="168"/>
      <c r="G30" s="62"/>
      <c r="H30" s="253"/>
      <c r="I30" s="349"/>
    </row>
    <row r="31" spans="1:9" ht="15.75" thickBot="1" x14ac:dyDescent="0.3">
      <c r="A31" s="111"/>
      <c r="B31" s="16" t="s">
        <v>363</v>
      </c>
      <c r="C31" s="571" t="s">
        <v>114</v>
      </c>
      <c r="D31" s="572"/>
      <c r="E31" s="395">
        <v>29789821</v>
      </c>
      <c r="F31" s="168"/>
      <c r="G31" s="62"/>
      <c r="H31" s="253"/>
      <c r="I31" s="349"/>
    </row>
    <row r="32" spans="1:9" ht="15.75" thickBot="1" x14ac:dyDescent="0.3">
      <c r="A32" s="111"/>
      <c r="B32" s="16" t="s">
        <v>364</v>
      </c>
      <c r="C32" s="571" t="s">
        <v>114</v>
      </c>
      <c r="D32" s="572"/>
      <c r="E32" s="395">
        <v>472809958</v>
      </c>
      <c r="F32" s="168"/>
      <c r="G32" s="62"/>
      <c r="H32" s="253"/>
      <c r="I32" s="349"/>
    </row>
    <row r="33" spans="1:9" ht="15.75" thickBot="1" x14ac:dyDescent="0.3">
      <c r="A33" s="111"/>
      <c r="B33" s="16" t="s">
        <v>365</v>
      </c>
      <c r="C33" s="571" t="s">
        <v>114</v>
      </c>
      <c r="D33" s="572"/>
      <c r="E33" s="395">
        <v>45448914</v>
      </c>
      <c r="F33" s="168"/>
      <c r="G33" s="62"/>
      <c r="H33" s="253"/>
      <c r="I33" s="349"/>
    </row>
    <row r="34" spans="1:9" ht="15.75" thickBot="1" x14ac:dyDescent="0.3">
      <c r="A34" s="111"/>
      <c r="B34" s="16" t="s">
        <v>366</v>
      </c>
      <c r="C34" s="571" t="s">
        <v>114</v>
      </c>
      <c r="D34" s="572"/>
      <c r="E34" s="395">
        <v>15374231</v>
      </c>
      <c r="F34" s="168"/>
      <c r="G34" s="62"/>
      <c r="H34" s="253"/>
      <c r="I34" s="349"/>
    </row>
    <row r="35" spans="1:9" ht="15.75" thickBot="1" x14ac:dyDescent="0.3">
      <c r="A35" s="111"/>
      <c r="B35" s="16" t="s">
        <v>367</v>
      </c>
      <c r="C35" s="571" t="s">
        <v>114</v>
      </c>
      <c r="D35" s="572"/>
      <c r="E35" s="395">
        <v>44760755</v>
      </c>
      <c r="F35" s="168"/>
      <c r="G35" s="62"/>
      <c r="H35" s="253"/>
      <c r="I35" s="349"/>
    </row>
    <row r="36" spans="1:9" ht="15.75" thickBot="1" x14ac:dyDescent="0.3">
      <c r="A36" s="111"/>
      <c r="B36" s="16" t="s">
        <v>368</v>
      </c>
      <c r="C36" s="571" t="s">
        <v>114</v>
      </c>
      <c r="D36" s="572"/>
      <c r="E36" s="395">
        <v>16004986</v>
      </c>
      <c r="F36" s="168"/>
      <c r="G36" s="62"/>
      <c r="H36" s="253"/>
      <c r="I36" s="349"/>
    </row>
    <row r="37" spans="1:9" ht="15.75" thickBot="1" x14ac:dyDescent="0.3">
      <c r="A37" s="111"/>
      <c r="B37" s="16" t="s">
        <v>369</v>
      </c>
      <c r="C37" s="571" t="s">
        <v>114</v>
      </c>
      <c r="D37" s="572"/>
      <c r="E37" s="395">
        <v>45605568</v>
      </c>
      <c r="F37" s="168"/>
      <c r="G37" s="62"/>
      <c r="H37" s="253"/>
      <c r="I37" s="349"/>
    </row>
    <row r="38" spans="1:9" ht="15.75" thickBot="1" x14ac:dyDescent="0.3">
      <c r="A38" s="111"/>
      <c r="B38" s="16" t="s">
        <v>370</v>
      </c>
      <c r="C38" s="571" t="s">
        <v>114</v>
      </c>
      <c r="D38" s="572"/>
      <c r="E38" s="395">
        <v>18995156</v>
      </c>
      <c r="F38" s="168"/>
      <c r="G38" s="62"/>
      <c r="H38" s="253"/>
      <c r="I38" s="349"/>
    </row>
    <row r="39" spans="1:9" ht="15.75" thickBot="1" x14ac:dyDescent="0.3">
      <c r="A39" s="111"/>
      <c r="B39" s="16" t="s">
        <v>371</v>
      </c>
      <c r="C39" s="571" t="s">
        <v>114</v>
      </c>
      <c r="D39" s="572"/>
      <c r="E39" s="395">
        <v>22490437</v>
      </c>
      <c r="F39" s="168"/>
      <c r="G39" s="62"/>
      <c r="H39" s="253"/>
      <c r="I39" s="349"/>
    </row>
    <row r="40" spans="1:9" ht="15.75" thickBot="1" x14ac:dyDescent="0.3">
      <c r="A40" s="111"/>
      <c r="B40" s="16" t="s">
        <v>372</v>
      </c>
      <c r="C40" s="571" t="s">
        <v>114</v>
      </c>
      <c r="D40" s="572"/>
      <c r="E40" s="395">
        <v>37703472</v>
      </c>
      <c r="F40" s="168"/>
      <c r="G40" s="62"/>
      <c r="H40" s="253"/>
      <c r="I40" s="349"/>
    </row>
    <row r="41" spans="1:9" ht="15.75" thickBot="1" x14ac:dyDescent="0.3">
      <c r="A41" s="111"/>
      <c r="B41" s="16" t="s">
        <v>373</v>
      </c>
      <c r="C41" s="571" t="s">
        <v>114</v>
      </c>
      <c r="D41" s="572"/>
      <c r="E41" s="395">
        <v>0</v>
      </c>
      <c r="F41" s="168"/>
      <c r="G41" s="62"/>
      <c r="H41" s="253"/>
      <c r="I41" s="349"/>
    </row>
    <row r="42" spans="1:9" ht="15.75" thickBot="1" x14ac:dyDescent="0.3">
      <c r="A42" s="111"/>
      <c r="B42" s="16" t="s">
        <v>374</v>
      </c>
      <c r="C42" s="571" t="s">
        <v>114</v>
      </c>
      <c r="D42" s="572"/>
      <c r="E42" s="395">
        <v>321893183</v>
      </c>
      <c r="F42" s="168"/>
      <c r="G42" s="62"/>
      <c r="H42" s="253"/>
      <c r="I42" s="349"/>
    </row>
    <row r="43" spans="1:9" ht="15.75" thickBot="1" x14ac:dyDescent="0.3">
      <c r="A43" s="111"/>
      <c r="B43" s="16" t="s">
        <v>375</v>
      </c>
      <c r="C43" s="571" t="s">
        <v>114</v>
      </c>
      <c r="D43" s="572"/>
      <c r="E43" s="395">
        <v>243634238</v>
      </c>
      <c r="F43" s="168"/>
      <c r="G43" s="62"/>
      <c r="H43" s="253"/>
      <c r="I43" s="349"/>
    </row>
    <row r="44" spans="1:9" ht="15.75" thickBot="1" x14ac:dyDescent="0.3">
      <c r="A44" s="111"/>
      <c r="B44" s="16" t="s">
        <v>376</v>
      </c>
      <c r="C44" s="571" t="s">
        <v>114</v>
      </c>
      <c r="D44" s="572"/>
      <c r="E44" s="395">
        <v>16972177</v>
      </c>
      <c r="F44" s="168"/>
      <c r="G44" s="62"/>
      <c r="H44" s="253"/>
      <c r="I44" s="349"/>
    </row>
    <row r="45" spans="1:9" ht="15.75" thickBot="1" x14ac:dyDescent="0.3">
      <c r="A45" s="111"/>
      <c r="B45" s="16" t="s">
        <v>377</v>
      </c>
      <c r="C45" s="571" t="s">
        <v>114</v>
      </c>
      <c r="D45" s="572"/>
      <c r="E45" s="395">
        <v>45392966</v>
      </c>
      <c r="F45" s="168"/>
      <c r="G45" s="62"/>
      <c r="H45" s="253"/>
      <c r="I45" s="349"/>
    </row>
    <row r="46" spans="1:9" ht="15.75" thickBot="1" x14ac:dyDescent="0.3">
      <c r="A46" s="111"/>
      <c r="B46" s="16" t="s">
        <v>378</v>
      </c>
      <c r="C46" s="571" t="s">
        <v>114</v>
      </c>
      <c r="D46" s="572"/>
      <c r="E46" s="395">
        <v>4382460</v>
      </c>
      <c r="F46" s="168"/>
      <c r="G46" s="62"/>
      <c r="H46" s="253"/>
      <c r="I46" s="349"/>
    </row>
    <row r="47" spans="1:9" ht="15.75" thickBot="1" x14ac:dyDescent="0.3">
      <c r="A47" s="111"/>
      <c r="B47" s="16" t="s">
        <v>379</v>
      </c>
      <c r="C47" s="571" t="s">
        <v>114</v>
      </c>
      <c r="D47" s="572"/>
      <c r="E47" s="395">
        <v>35871518</v>
      </c>
      <c r="F47" s="168"/>
      <c r="G47" s="62"/>
      <c r="H47" s="253"/>
      <c r="I47" s="349"/>
    </row>
    <row r="48" spans="1:9" ht="15.75" thickBot="1" x14ac:dyDescent="0.3">
      <c r="A48" s="111"/>
      <c r="B48" s="16" t="s">
        <v>380</v>
      </c>
      <c r="C48" s="571" t="s">
        <v>114</v>
      </c>
      <c r="D48" s="572"/>
      <c r="E48" s="395">
        <v>30980337</v>
      </c>
      <c r="F48" s="168"/>
      <c r="G48" s="62"/>
      <c r="H48" s="253"/>
      <c r="I48" s="349"/>
    </row>
    <row r="49" spans="1:9" ht="15.75" thickBot="1" x14ac:dyDescent="0.3">
      <c r="A49" s="111"/>
      <c r="B49" s="16" t="s">
        <v>381</v>
      </c>
      <c r="C49" s="571" t="s">
        <v>114</v>
      </c>
      <c r="D49" s="572"/>
      <c r="E49" s="395">
        <v>34201909</v>
      </c>
      <c r="F49" s="168"/>
      <c r="G49" s="62"/>
      <c r="H49" s="253"/>
      <c r="I49" s="349"/>
    </row>
    <row r="50" spans="1:9" ht="15.75" thickBot="1" x14ac:dyDescent="0.3">
      <c r="A50" s="111"/>
      <c r="B50" s="16" t="s">
        <v>382</v>
      </c>
      <c r="C50" s="571" t="s">
        <v>114</v>
      </c>
      <c r="D50" s="572"/>
      <c r="E50" s="395">
        <v>15955152</v>
      </c>
      <c r="F50" s="168"/>
      <c r="G50" s="62"/>
      <c r="H50" s="253"/>
      <c r="I50" s="349"/>
    </row>
    <row r="51" spans="1:9" ht="15.75" thickBot="1" x14ac:dyDescent="0.3">
      <c r="A51" s="111"/>
      <c r="B51" s="16" t="s">
        <v>383</v>
      </c>
      <c r="C51" s="571" t="s">
        <v>114</v>
      </c>
      <c r="D51" s="572"/>
      <c r="E51" s="395">
        <v>42711942</v>
      </c>
      <c r="F51" s="168"/>
      <c r="G51" s="62"/>
      <c r="H51" s="253"/>
      <c r="I51" s="349"/>
    </row>
    <row r="52" spans="1:9" ht="15.75" thickBot="1" x14ac:dyDescent="0.3">
      <c r="A52" s="111"/>
      <c r="B52" s="16" t="s">
        <v>384</v>
      </c>
      <c r="C52" s="571" t="s">
        <v>114</v>
      </c>
      <c r="D52" s="572"/>
      <c r="E52" s="395">
        <v>45454509</v>
      </c>
      <c r="F52" s="168"/>
      <c r="G52" s="62"/>
      <c r="H52" s="253"/>
      <c r="I52" s="349"/>
    </row>
    <row r="53" spans="1:9" ht="15.75" thickBot="1" x14ac:dyDescent="0.3">
      <c r="A53" s="111"/>
      <c r="B53" s="16" t="s">
        <v>385</v>
      </c>
      <c r="C53" s="571" t="s">
        <v>114</v>
      </c>
      <c r="D53" s="572"/>
      <c r="E53" s="395">
        <v>25839414</v>
      </c>
      <c r="F53" s="168"/>
      <c r="G53" s="62"/>
      <c r="H53" s="253"/>
      <c r="I53" s="349"/>
    </row>
    <row r="54" spans="1:9" ht="15.75" thickBot="1" x14ac:dyDescent="0.3">
      <c r="A54" s="111"/>
      <c r="B54" s="16" t="s">
        <v>386</v>
      </c>
      <c r="C54" s="571" t="s">
        <v>114</v>
      </c>
      <c r="D54" s="572"/>
      <c r="E54" s="395">
        <v>17461033</v>
      </c>
      <c r="F54" s="168"/>
      <c r="G54" s="62"/>
      <c r="H54" s="253"/>
      <c r="I54" s="349"/>
    </row>
    <row r="55" spans="1:9" ht="15.75" thickBot="1" x14ac:dyDescent="0.3">
      <c r="A55" s="111"/>
      <c r="B55" s="16" t="s">
        <v>387</v>
      </c>
      <c r="C55" s="571" t="s">
        <v>114</v>
      </c>
      <c r="D55" s="572"/>
      <c r="E55" s="395">
        <v>41756519</v>
      </c>
      <c r="F55" s="168"/>
      <c r="G55" s="62"/>
      <c r="H55" s="253"/>
      <c r="I55" s="349"/>
    </row>
    <row r="56" spans="1:9" ht="15.75" thickBot="1" x14ac:dyDescent="0.3">
      <c r="A56" s="111"/>
      <c r="B56" s="16" t="s">
        <v>388</v>
      </c>
      <c r="C56" s="571" t="s">
        <v>114</v>
      </c>
      <c r="D56" s="572"/>
      <c r="E56" s="395">
        <v>37601111</v>
      </c>
      <c r="F56" s="168"/>
      <c r="G56" s="62"/>
      <c r="H56" s="253"/>
      <c r="I56" s="349"/>
    </row>
    <row r="57" spans="1:9" ht="15.75" thickBot="1" x14ac:dyDescent="0.3">
      <c r="A57" s="111"/>
      <c r="B57" s="16" t="s">
        <v>389</v>
      </c>
      <c r="C57" s="571" t="s">
        <v>114</v>
      </c>
      <c r="D57" s="572"/>
      <c r="E57" s="395">
        <v>12307778</v>
      </c>
      <c r="F57" s="168"/>
      <c r="G57" s="62"/>
      <c r="H57" s="253"/>
      <c r="I57" s="349"/>
    </row>
    <row r="58" spans="1:9" ht="15.75" thickBot="1" x14ac:dyDescent="0.3">
      <c r="A58" s="111"/>
      <c r="B58" s="16" t="s">
        <v>390</v>
      </c>
      <c r="C58" s="571" t="s">
        <v>114</v>
      </c>
      <c r="D58" s="572"/>
      <c r="E58" s="395">
        <v>26584989</v>
      </c>
      <c r="F58" s="168"/>
      <c r="G58" s="62"/>
      <c r="H58" s="253"/>
      <c r="I58" s="349"/>
    </row>
    <row r="59" spans="1:9" ht="15.75" thickBot="1" x14ac:dyDescent="0.3">
      <c r="A59" s="111"/>
      <c r="B59" s="16" t="s">
        <v>391</v>
      </c>
      <c r="C59" s="571" t="s">
        <v>114</v>
      </c>
      <c r="D59" s="572"/>
      <c r="E59" s="395">
        <v>169670734</v>
      </c>
      <c r="F59" s="168"/>
      <c r="G59" s="62"/>
      <c r="H59" s="253"/>
      <c r="I59" s="349"/>
    </row>
    <row r="60" spans="1:9" ht="15.75" thickBot="1" x14ac:dyDescent="0.3">
      <c r="A60" s="111"/>
      <c r="B60" s="16" t="s">
        <v>392</v>
      </c>
      <c r="C60" s="571" t="s">
        <v>114</v>
      </c>
      <c r="D60" s="572"/>
      <c r="E60" s="395">
        <v>47181313</v>
      </c>
      <c r="F60" s="168"/>
      <c r="G60" s="62"/>
      <c r="H60" s="253"/>
      <c r="I60" s="349"/>
    </row>
    <row r="61" spans="1:9" ht="15.75" thickBot="1" x14ac:dyDescent="0.3">
      <c r="A61" s="111"/>
      <c r="B61" s="16" t="s">
        <v>393</v>
      </c>
      <c r="C61" s="571" t="s">
        <v>114</v>
      </c>
      <c r="D61" s="572"/>
      <c r="E61" s="395">
        <v>31470009</v>
      </c>
      <c r="F61" s="168"/>
      <c r="G61" s="62"/>
      <c r="H61" s="253"/>
      <c r="I61" s="349"/>
    </row>
    <row r="62" spans="1:9" ht="15.75" thickBot="1" x14ac:dyDescent="0.3">
      <c r="A62" s="111"/>
      <c r="B62" s="16" t="s">
        <v>394</v>
      </c>
      <c r="C62" s="571" t="s">
        <v>114</v>
      </c>
      <c r="D62" s="572"/>
      <c r="E62" s="395">
        <v>42659090</v>
      </c>
      <c r="F62" s="168"/>
      <c r="G62" s="62"/>
      <c r="H62" s="253"/>
      <c r="I62" s="349"/>
    </row>
    <row r="63" spans="1:9" ht="15.75" thickBot="1" x14ac:dyDescent="0.3">
      <c r="A63" s="111"/>
      <c r="B63" s="16" t="s">
        <v>395</v>
      </c>
      <c r="C63" s="571" t="s">
        <v>114</v>
      </c>
      <c r="D63" s="572"/>
      <c r="E63" s="395">
        <v>18899214</v>
      </c>
      <c r="F63" s="168"/>
      <c r="G63" s="62"/>
      <c r="H63" s="253"/>
      <c r="I63" s="349"/>
    </row>
    <row r="64" spans="1:9" ht="15.75" thickBot="1" x14ac:dyDescent="0.3">
      <c r="A64" s="111"/>
      <c r="B64" s="16" t="s">
        <v>396</v>
      </c>
      <c r="C64" s="571" t="s">
        <v>114</v>
      </c>
      <c r="D64" s="572"/>
      <c r="E64" s="395">
        <v>35043016</v>
      </c>
      <c r="F64" s="168"/>
      <c r="G64" s="62"/>
      <c r="H64" s="253"/>
      <c r="I64" s="349"/>
    </row>
    <row r="65" spans="1:9" ht="15.75" thickBot="1" x14ac:dyDescent="0.3">
      <c r="A65" s="111"/>
      <c r="B65" s="16" t="s">
        <v>397</v>
      </c>
      <c r="C65" s="571" t="s">
        <v>114</v>
      </c>
      <c r="D65" s="572"/>
      <c r="E65" s="395">
        <v>41606955</v>
      </c>
      <c r="F65" s="168"/>
      <c r="G65" s="62"/>
      <c r="H65" s="253"/>
      <c r="I65" s="349"/>
    </row>
    <row r="66" spans="1:9" ht="15.75" thickBot="1" x14ac:dyDescent="0.3">
      <c r="A66" s="111"/>
      <c r="B66" s="16" t="s">
        <v>398</v>
      </c>
      <c r="C66" s="571" t="s">
        <v>114</v>
      </c>
      <c r="D66" s="572"/>
      <c r="E66" s="395">
        <v>29180597</v>
      </c>
      <c r="F66" s="168"/>
      <c r="G66" s="62"/>
      <c r="H66" s="253"/>
      <c r="I66" s="349"/>
    </row>
    <row r="67" spans="1:9" ht="15.75" thickBot="1" x14ac:dyDescent="0.3">
      <c r="A67" s="111"/>
      <c r="B67" s="16" t="s">
        <v>399</v>
      </c>
      <c r="C67" s="571" t="s">
        <v>114</v>
      </c>
      <c r="D67" s="572"/>
      <c r="E67" s="395">
        <v>15803954</v>
      </c>
      <c r="F67" s="168"/>
      <c r="G67" s="62"/>
      <c r="H67" s="253"/>
      <c r="I67" s="349"/>
    </row>
    <row r="68" spans="1:9" ht="15.75" thickBot="1" x14ac:dyDescent="0.3">
      <c r="A68" s="111"/>
      <c r="B68" s="16" t="s">
        <v>400</v>
      </c>
      <c r="C68" s="571" t="s">
        <v>114</v>
      </c>
      <c r="D68" s="572"/>
      <c r="E68" s="395">
        <v>9760633</v>
      </c>
      <c r="F68" s="168"/>
      <c r="G68" s="62"/>
      <c r="H68" s="253"/>
      <c r="I68" s="349"/>
    </row>
    <row r="69" spans="1:9" ht="15.75" thickBot="1" x14ac:dyDescent="0.3">
      <c r="A69" s="111"/>
      <c r="B69" s="16" t="s">
        <v>401</v>
      </c>
      <c r="C69" s="571" t="s">
        <v>114</v>
      </c>
      <c r="D69" s="572"/>
      <c r="E69" s="395">
        <v>13706161</v>
      </c>
      <c r="F69" s="168"/>
      <c r="G69" s="62"/>
      <c r="H69" s="253"/>
      <c r="I69" s="349"/>
    </row>
    <row r="70" spans="1:9" ht="15.75" thickBot="1" x14ac:dyDescent="0.3">
      <c r="A70" s="111"/>
      <c r="B70" s="16" t="s">
        <v>402</v>
      </c>
      <c r="C70" s="571" t="s">
        <v>114</v>
      </c>
      <c r="D70" s="572"/>
      <c r="E70" s="395">
        <v>42711942</v>
      </c>
      <c r="F70" s="168"/>
      <c r="G70" s="62"/>
      <c r="H70" s="253"/>
      <c r="I70" s="349"/>
    </row>
    <row r="71" spans="1:9" ht="15.75" thickBot="1" x14ac:dyDescent="0.3">
      <c r="A71" s="111"/>
      <c r="B71" s="16" t="s">
        <v>403</v>
      </c>
      <c r="C71" s="571" t="s">
        <v>114</v>
      </c>
      <c r="D71" s="572"/>
      <c r="E71" s="395">
        <v>18811796</v>
      </c>
      <c r="F71" s="168"/>
      <c r="G71" s="62"/>
      <c r="H71" s="253"/>
      <c r="I71" s="349"/>
    </row>
    <row r="72" spans="1:9" ht="15.75" thickBot="1" x14ac:dyDescent="0.3">
      <c r="A72" s="111"/>
      <c r="B72" s="16" t="s">
        <v>404</v>
      </c>
      <c r="C72" s="571" t="s">
        <v>114</v>
      </c>
      <c r="D72" s="572"/>
      <c r="E72" s="395">
        <v>13138530</v>
      </c>
      <c r="F72" s="168"/>
      <c r="G72" s="62"/>
      <c r="H72" s="253"/>
      <c r="I72" s="349"/>
    </row>
    <row r="73" spans="1:9" ht="15.75" thickBot="1" x14ac:dyDescent="0.3">
      <c r="A73" s="111"/>
      <c r="B73" s="16" t="s">
        <v>405</v>
      </c>
      <c r="C73" s="571" t="s">
        <v>114</v>
      </c>
      <c r="D73" s="572"/>
      <c r="E73" s="395">
        <v>27000382</v>
      </c>
      <c r="F73" s="168"/>
      <c r="G73" s="62"/>
      <c r="H73" s="253"/>
      <c r="I73" s="349"/>
    </row>
    <row r="74" spans="1:9" ht="15.75" thickBot="1" x14ac:dyDescent="0.3">
      <c r="A74" s="111"/>
      <c r="B74" s="16" t="s">
        <v>406</v>
      </c>
      <c r="C74" s="571" t="s">
        <v>114</v>
      </c>
      <c r="D74" s="572"/>
      <c r="E74" s="395">
        <v>18697970</v>
      </c>
      <c r="F74" s="168"/>
      <c r="G74" s="62"/>
      <c r="H74" s="253"/>
      <c r="I74" s="349"/>
    </row>
    <row r="75" spans="1:9" ht="15.75" thickBot="1" x14ac:dyDescent="0.3">
      <c r="A75" s="111"/>
      <c r="B75" s="16" t="s">
        <v>407</v>
      </c>
      <c r="C75" s="571" t="s">
        <v>114</v>
      </c>
      <c r="D75" s="572"/>
      <c r="E75" s="395">
        <v>44688022</v>
      </c>
      <c r="F75" s="168"/>
      <c r="G75" s="62"/>
      <c r="H75" s="253"/>
      <c r="I75" s="349"/>
    </row>
    <row r="76" spans="1:9" ht="15.75" thickBot="1" x14ac:dyDescent="0.3">
      <c r="A76" s="111"/>
      <c r="B76" s="16" t="s">
        <v>408</v>
      </c>
      <c r="C76" s="571" t="s">
        <v>114</v>
      </c>
      <c r="D76" s="572"/>
      <c r="E76" s="395">
        <v>0</v>
      </c>
      <c r="F76" s="168"/>
      <c r="G76" s="62"/>
      <c r="H76" s="253"/>
      <c r="I76" s="349"/>
    </row>
    <row r="77" spans="1:9" ht="15.75" thickBot="1" x14ac:dyDescent="0.3">
      <c r="A77" s="111"/>
      <c r="B77" s="16" t="s">
        <v>409</v>
      </c>
      <c r="C77" s="571" t="s">
        <v>114</v>
      </c>
      <c r="D77" s="572"/>
      <c r="E77" s="395">
        <v>31223468</v>
      </c>
      <c r="F77" s="168"/>
      <c r="G77" s="62"/>
      <c r="H77" s="253"/>
      <c r="I77" s="349"/>
    </row>
    <row r="78" spans="1:9" ht="15.75" thickBot="1" x14ac:dyDescent="0.3">
      <c r="A78" s="111"/>
      <c r="B78" s="16" t="s">
        <v>410</v>
      </c>
      <c r="C78" s="571" t="s">
        <v>114</v>
      </c>
      <c r="D78" s="572"/>
      <c r="E78" s="395">
        <v>33670491</v>
      </c>
      <c r="F78" s="168"/>
      <c r="G78" s="62"/>
      <c r="H78" s="253"/>
      <c r="I78" s="349"/>
    </row>
    <row r="79" spans="1:9" ht="15.75" thickBot="1" x14ac:dyDescent="0.3">
      <c r="A79" s="111"/>
      <c r="B79" s="16" t="s">
        <v>411</v>
      </c>
      <c r="C79" s="571" t="s">
        <v>114</v>
      </c>
      <c r="D79" s="572"/>
      <c r="E79" s="395">
        <v>16381460</v>
      </c>
      <c r="F79" s="168"/>
      <c r="G79" s="62"/>
      <c r="H79" s="253"/>
      <c r="I79" s="349"/>
    </row>
    <row r="80" spans="1:9" ht="15.75" thickBot="1" x14ac:dyDescent="0.3">
      <c r="A80" s="111"/>
      <c r="B80" s="16" t="s">
        <v>412</v>
      </c>
      <c r="C80" s="571" t="s">
        <v>114</v>
      </c>
      <c r="D80" s="572"/>
      <c r="E80" s="395">
        <v>17038586</v>
      </c>
      <c r="F80" s="168"/>
      <c r="G80" s="62"/>
      <c r="H80" s="253"/>
      <c r="I80" s="349"/>
    </row>
    <row r="81" spans="1:15" x14ac:dyDescent="0.25">
      <c r="A81" s="111"/>
      <c r="B81" s="16" t="s">
        <v>413</v>
      </c>
      <c r="C81" s="571" t="s">
        <v>114</v>
      </c>
      <c r="D81" s="572"/>
      <c r="E81" s="395">
        <v>475283467</v>
      </c>
      <c r="F81" s="168"/>
      <c r="G81" s="62"/>
      <c r="H81" s="253"/>
      <c r="I81" s="349"/>
    </row>
    <row r="82" spans="1:15" ht="15.75" thickBot="1" x14ac:dyDescent="0.3">
      <c r="A82" s="111"/>
      <c r="B82" s="295"/>
      <c r="C82" s="573"/>
      <c r="D82" s="574"/>
      <c r="E82" s="147"/>
      <c r="F82" s="149"/>
      <c r="G82" s="86">
        <f t="shared" ref="G82" si="0">E82-F82</f>
        <v>0</v>
      </c>
      <c r="H82" s="67"/>
      <c r="I82" s="349"/>
    </row>
    <row r="83" spans="1:15" ht="16.5" thickBot="1" x14ac:dyDescent="0.3">
      <c r="A83" s="4"/>
      <c r="B83" s="566" t="s">
        <v>251</v>
      </c>
      <c r="C83" s="567"/>
      <c r="D83" s="568"/>
      <c r="E83" s="161">
        <f>SUM(E11:E82)</f>
        <v>3597471571</v>
      </c>
      <c r="F83" s="162">
        <f>SUM(F11:F82)</f>
        <v>0</v>
      </c>
      <c r="G83" s="163">
        <f>SUM(G11:G82)</f>
        <v>0</v>
      </c>
      <c r="H83" s="77"/>
      <c r="I83" s="3"/>
    </row>
    <row r="84" spans="1:15" x14ac:dyDescent="0.25">
      <c r="A84" s="4"/>
      <c r="B84" s="76"/>
      <c r="C84" s="76"/>
      <c r="D84" s="144"/>
      <c r="E84" s="145"/>
      <c r="F84" s="145"/>
      <c r="G84" s="77"/>
      <c r="H84" s="78"/>
      <c r="I84" s="61"/>
      <c r="J84" s="18"/>
      <c r="K84" s="18"/>
      <c r="L84" s="18"/>
      <c r="M84" s="18"/>
      <c r="N84" s="18"/>
      <c r="O84" s="18"/>
    </row>
    <row r="85" spans="1:15" s="18" customFormat="1" ht="15.75" thickBot="1" x14ac:dyDescent="0.3">
      <c r="A85" s="75"/>
      <c r="B85" s="76"/>
      <c r="C85" s="76"/>
      <c r="D85" s="76"/>
      <c r="E85" s="76"/>
      <c r="F85" s="76"/>
      <c r="G85" s="77"/>
      <c r="H85" s="78"/>
      <c r="I85" s="61"/>
    </row>
    <row r="86" spans="1:15" ht="18.75" thickBot="1" x14ac:dyDescent="0.3">
      <c r="A86" s="41"/>
      <c r="B86" s="563" t="s">
        <v>281</v>
      </c>
      <c r="C86" s="564"/>
      <c r="D86" s="564"/>
      <c r="E86" s="565"/>
      <c r="F86" s="420" t="s">
        <v>274</v>
      </c>
      <c r="G86" s="421"/>
      <c r="H86" s="422"/>
      <c r="I86" s="3"/>
    </row>
    <row r="87" spans="1:15" ht="16.5" thickBot="1" x14ac:dyDescent="0.3">
      <c r="A87" s="4"/>
      <c r="B87" s="156" t="s">
        <v>308</v>
      </c>
      <c r="C87" s="164" t="s">
        <v>94</v>
      </c>
      <c r="D87" s="157" t="s">
        <v>107</v>
      </c>
      <c r="E87" s="165" t="s">
        <v>99</v>
      </c>
      <c r="F87" s="87" t="s">
        <v>99</v>
      </c>
      <c r="G87" s="159" t="s">
        <v>109</v>
      </c>
      <c r="H87" s="160" t="s">
        <v>96</v>
      </c>
      <c r="I87" s="3"/>
    </row>
    <row r="88" spans="1:15" ht="15.75" thickBot="1" x14ac:dyDescent="0.3">
      <c r="A88" s="111"/>
      <c r="B88" s="396" t="s">
        <v>414</v>
      </c>
      <c r="C88" s="150" t="s">
        <v>114</v>
      </c>
      <c r="D88" s="291" t="s">
        <v>6</v>
      </c>
      <c r="E88" s="400" t="s">
        <v>341</v>
      </c>
      <c r="F88" s="148"/>
      <c r="G88" s="228" t="e">
        <f>E88-F88</f>
        <v>#VALUE!</v>
      </c>
      <c r="H88" s="195"/>
      <c r="I88" s="349"/>
    </row>
    <row r="89" spans="1:15" ht="15.75" thickBot="1" x14ac:dyDescent="0.3">
      <c r="A89" s="111"/>
      <c r="B89" s="396" t="s">
        <v>415</v>
      </c>
      <c r="C89" s="150" t="s">
        <v>114</v>
      </c>
      <c r="D89" s="343" t="s">
        <v>6</v>
      </c>
      <c r="E89" s="400" t="s">
        <v>341</v>
      </c>
      <c r="F89" s="168"/>
      <c r="G89" s="398"/>
      <c r="H89" s="399"/>
      <c r="I89" s="349"/>
    </row>
    <row r="90" spans="1:15" ht="15.75" thickBot="1" x14ac:dyDescent="0.3">
      <c r="A90" s="111"/>
      <c r="B90" s="396" t="s">
        <v>416</v>
      </c>
      <c r="C90" s="150" t="s">
        <v>114</v>
      </c>
      <c r="D90" s="343" t="s">
        <v>6</v>
      </c>
      <c r="E90" s="400" t="s">
        <v>341</v>
      </c>
      <c r="F90" s="168"/>
      <c r="G90" s="398"/>
      <c r="H90" s="399"/>
      <c r="I90" s="349"/>
    </row>
    <row r="91" spans="1:15" ht="15.75" thickBot="1" x14ac:dyDescent="0.3">
      <c r="A91" s="111"/>
      <c r="B91" s="396" t="s">
        <v>417</v>
      </c>
      <c r="C91" s="397" t="s">
        <v>78</v>
      </c>
      <c r="D91" s="343" t="s">
        <v>6</v>
      </c>
      <c r="E91" s="400">
        <v>98048783</v>
      </c>
      <c r="F91" s="168"/>
      <c r="G91" s="398"/>
      <c r="H91" s="399"/>
      <c r="I91" s="349"/>
    </row>
    <row r="92" spans="1:15" ht="15.75" thickBot="1" x14ac:dyDescent="0.3">
      <c r="A92" s="111"/>
      <c r="B92" s="396" t="s">
        <v>418</v>
      </c>
      <c r="C92" s="397" t="s">
        <v>114</v>
      </c>
      <c r="D92" s="343" t="s">
        <v>6</v>
      </c>
      <c r="E92" s="400" t="s">
        <v>341</v>
      </c>
      <c r="F92" s="168"/>
      <c r="G92" s="398"/>
      <c r="H92" s="399"/>
      <c r="I92" s="349"/>
    </row>
    <row r="93" spans="1:15" ht="15.75" thickBot="1" x14ac:dyDescent="0.3">
      <c r="A93" s="111"/>
      <c r="B93" s="396" t="s">
        <v>419</v>
      </c>
      <c r="C93" s="397" t="s">
        <v>114</v>
      </c>
      <c r="D93" s="343" t="s">
        <v>6</v>
      </c>
      <c r="E93" s="400" t="s">
        <v>341</v>
      </c>
      <c r="F93" s="168"/>
      <c r="G93" s="398"/>
      <c r="H93" s="399"/>
      <c r="I93" s="349"/>
    </row>
    <row r="94" spans="1:15" ht="15.75" thickBot="1" x14ac:dyDescent="0.3">
      <c r="A94" s="111"/>
      <c r="B94" s="396" t="s">
        <v>420</v>
      </c>
      <c r="C94" s="397" t="s">
        <v>78</v>
      </c>
      <c r="D94" s="343" t="s">
        <v>6</v>
      </c>
      <c r="E94" s="400" t="s">
        <v>341</v>
      </c>
      <c r="F94" s="168"/>
      <c r="G94" s="398"/>
      <c r="H94" s="399"/>
      <c r="I94" s="349"/>
    </row>
    <row r="95" spans="1:15" ht="15.75" thickBot="1" x14ac:dyDescent="0.3">
      <c r="A95" s="111"/>
      <c r="B95" s="396" t="s">
        <v>421</v>
      </c>
      <c r="C95" s="397" t="s">
        <v>114</v>
      </c>
      <c r="D95" s="343" t="s">
        <v>6</v>
      </c>
      <c r="E95" s="400" t="s">
        <v>341</v>
      </c>
      <c r="F95" s="168"/>
      <c r="G95" s="398"/>
      <c r="H95" s="399"/>
      <c r="I95" s="349"/>
    </row>
    <row r="96" spans="1:15" ht="15.75" thickBot="1" x14ac:dyDescent="0.3">
      <c r="A96" s="111"/>
      <c r="B96" s="396" t="s">
        <v>422</v>
      </c>
      <c r="C96" s="397" t="s">
        <v>114</v>
      </c>
      <c r="D96" s="343" t="s">
        <v>6</v>
      </c>
      <c r="E96" s="400" t="s">
        <v>341</v>
      </c>
      <c r="F96" s="168"/>
      <c r="G96" s="398"/>
      <c r="H96" s="399"/>
      <c r="I96" s="349"/>
    </row>
    <row r="97" spans="1:9" ht="15.75" thickBot="1" x14ac:dyDescent="0.3">
      <c r="A97" s="111"/>
      <c r="B97" s="396" t="s">
        <v>423</v>
      </c>
      <c r="C97" s="397" t="s">
        <v>114</v>
      </c>
      <c r="D97" s="343" t="s">
        <v>6</v>
      </c>
      <c r="E97" s="400" t="s">
        <v>341</v>
      </c>
      <c r="F97" s="168"/>
      <c r="G97" s="398"/>
      <c r="H97" s="399"/>
      <c r="I97" s="349"/>
    </row>
    <row r="98" spans="1:9" ht="15.75" thickBot="1" x14ac:dyDescent="0.3">
      <c r="A98" s="111"/>
      <c r="B98" s="396" t="s">
        <v>424</v>
      </c>
      <c r="C98" s="397" t="s">
        <v>114</v>
      </c>
      <c r="D98" s="343" t="s">
        <v>6</v>
      </c>
      <c r="E98" s="400" t="s">
        <v>341</v>
      </c>
      <c r="F98" s="168"/>
      <c r="G98" s="398"/>
      <c r="H98" s="399"/>
      <c r="I98" s="349"/>
    </row>
    <row r="99" spans="1:9" ht="15.75" thickBot="1" x14ac:dyDescent="0.3">
      <c r="A99" s="111"/>
      <c r="B99" s="396" t="s">
        <v>425</v>
      </c>
      <c r="C99" s="397" t="s">
        <v>114</v>
      </c>
      <c r="D99" s="343" t="s">
        <v>6</v>
      </c>
      <c r="E99" s="400" t="s">
        <v>341</v>
      </c>
      <c r="F99" s="168"/>
      <c r="G99" s="398"/>
      <c r="H99" s="399"/>
      <c r="I99" s="349"/>
    </row>
    <row r="100" spans="1:9" ht="15.75" thickBot="1" x14ac:dyDescent="0.3">
      <c r="A100" s="111"/>
      <c r="B100" s="396" t="s">
        <v>426</v>
      </c>
      <c r="C100" s="397" t="s">
        <v>114</v>
      </c>
      <c r="D100" s="343" t="s">
        <v>6</v>
      </c>
      <c r="E100" s="400" t="s">
        <v>341</v>
      </c>
      <c r="F100" s="168"/>
      <c r="G100" s="398"/>
      <c r="H100" s="399"/>
      <c r="I100" s="349"/>
    </row>
    <row r="101" spans="1:9" ht="15.75" thickBot="1" x14ac:dyDescent="0.3">
      <c r="A101" s="111"/>
      <c r="B101" s="396" t="s">
        <v>427</v>
      </c>
      <c r="C101" s="397" t="s">
        <v>114</v>
      </c>
      <c r="D101" s="343" t="s">
        <v>6</v>
      </c>
      <c r="E101" s="400" t="s">
        <v>341</v>
      </c>
      <c r="F101" s="168"/>
      <c r="G101" s="398"/>
      <c r="H101" s="399"/>
      <c r="I101" s="349"/>
    </row>
    <row r="102" spans="1:9" ht="15.75" thickBot="1" x14ac:dyDescent="0.3">
      <c r="A102" s="111"/>
      <c r="B102" s="396" t="s">
        <v>428</v>
      </c>
      <c r="C102" s="397" t="s">
        <v>114</v>
      </c>
      <c r="D102" s="343" t="s">
        <v>6</v>
      </c>
      <c r="E102" s="400" t="s">
        <v>341</v>
      </c>
      <c r="F102" s="168"/>
      <c r="G102" s="398"/>
      <c r="H102" s="399"/>
      <c r="I102" s="349"/>
    </row>
    <row r="103" spans="1:9" ht="15.75" thickBot="1" x14ac:dyDescent="0.3">
      <c r="A103" s="111"/>
      <c r="B103" s="396" t="s">
        <v>429</v>
      </c>
      <c r="C103" s="397" t="s">
        <v>114</v>
      </c>
      <c r="D103" s="343" t="s">
        <v>6</v>
      </c>
      <c r="E103" s="400" t="s">
        <v>341</v>
      </c>
      <c r="F103" s="168"/>
      <c r="G103" s="398"/>
      <c r="H103" s="399"/>
      <c r="I103" s="349"/>
    </row>
    <row r="104" spans="1:9" ht="15.75" thickBot="1" x14ac:dyDescent="0.3">
      <c r="A104" s="111"/>
      <c r="B104" s="396" t="s">
        <v>430</v>
      </c>
      <c r="C104" s="397" t="s">
        <v>114</v>
      </c>
      <c r="D104" s="343" t="s">
        <v>6</v>
      </c>
      <c r="E104" s="400" t="s">
        <v>341</v>
      </c>
      <c r="F104" s="168"/>
      <c r="G104" s="398"/>
      <c r="H104" s="399"/>
      <c r="I104" s="349"/>
    </row>
    <row r="105" spans="1:9" ht="15.75" thickBot="1" x14ac:dyDescent="0.3">
      <c r="A105" s="111"/>
      <c r="B105" s="396" t="s">
        <v>431</v>
      </c>
      <c r="C105" s="397" t="s">
        <v>114</v>
      </c>
      <c r="D105" s="343" t="s">
        <v>6</v>
      </c>
      <c r="E105" s="400" t="s">
        <v>341</v>
      </c>
      <c r="F105" s="168"/>
      <c r="G105" s="398"/>
      <c r="H105" s="399"/>
      <c r="I105" s="349"/>
    </row>
    <row r="106" spans="1:9" ht="15.75" thickBot="1" x14ac:dyDescent="0.3">
      <c r="A106" s="111"/>
      <c r="B106" s="396" t="s">
        <v>432</v>
      </c>
      <c r="C106" s="397" t="s">
        <v>114</v>
      </c>
      <c r="D106" s="343" t="s">
        <v>6</v>
      </c>
      <c r="E106" s="400" t="s">
        <v>341</v>
      </c>
      <c r="F106" s="168"/>
      <c r="G106" s="398"/>
      <c r="H106" s="399"/>
      <c r="I106" s="349"/>
    </row>
    <row r="107" spans="1:9" ht="15.75" thickBot="1" x14ac:dyDescent="0.3">
      <c r="A107" s="111"/>
      <c r="B107" s="396" t="s">
        <v>433</v>
      </c>
      <c r="C107" s="397" t="s">
        <v>114</v>
      </c>
      <c r="D107" s="343" t="s">
        <v>6</v>
      </c>
      <c r="E107" s="400" t="s">
        <v>341</v>
      </c>
      <c r="F107" s="168"/>
      <c r="G107" s="398"/>
      <c r="H107" s="399"/>
      <c r="I107" s="349"/>
    </row>
    <row r="108" spans="1:9" x14ac:dyDescent="0.25">
      <c r="A108" s="111"/>
      <c r="B108" s="396" t="s">
        <v>434</v>
      </c>
      <c r="C108" s="397" t="s">
        <v>114</v>
      </c>
      <c r="D108" s="343" t="s">
        <v>6</v>
      </c>
      <c r="E108" s="400" t="s">
        <v>341</v>
      </c>
      <c r="F108" s="168"/>
      <c r="G108" s="398"/>
      <c r="H108" s="399"/>
      <c r="I108" s="349"/>
    </row>
    <row r="109" spans="1:9" x14ac:dyDescent="0.25">
      <c r="A109" s="111"/>
      <c r="B109" s="396" t="s">
        <v>435</v>
      </c>
      <c r="C109" s="397" t="s">
        <v>114</v>
      </c>
      <c r="D109" s="401" t="s">
        <v>5</v>
      </c>
      <c r="E109" s="400" t="s">
        <v>437</v>
      </c>
      <c r="F109" s="402"/>
      <c r="G109" s="403"/>
      <c r="H109" s="404"/>
      <c r="I109" s="349"/>
    </row>
    <row r="110" spans="1:9" ht="15.75" thickBot="1" x14ac:dyDescent="0.3">
      <c r="A110" s="111"/>
      <c r="B110" s="396" t="s">
        <v>436</v>
      </c>
      <c r="C110" s="397" t="s">
        <v>114</v>
      </c>
      <c r="D110" s="401" t="s">
        <v>5</v>
      </c>
      <c r="E110" s="400" t="s">
        <v>437</v>
      </c>
      <c r="F110" s="169"/>
      <c r="G110" s="229" t="e">
        <f t="shared" ref="G110" si="1">E110-F110</f>
        <v>#VALUE!</v>
      </c>
      <c r="H110" s="196"/>
      <c r="I110" s="349"/>
    </row>
    <row r="111" spans="1:9" ht="16.5" thickBot="1" x14ac:dyDescent="0.3">
      <c r="A111" s="4"/>
      <c r="B111" s="566" t="s">
        <v>251</v>
      </c>
      <c r="C111" s="567"/>
      <c r="D111" s="568"/>
      <c r="E111" s="161">
        <f>SUM(E88:E110)</f>
        <v>98048783</v>
      </c>
      <c r="F111" s="166">
        <f>SUM(F88:F110)</f>
        <v>0</v>
      </c>
      <c r="G111" s="167" t="e">
        <f>SUM(G88:G110)</f>
        <v>#VALUE!</v>
      </c>
      <c r="H111" s="77"/>
      <c r="I111" s="3"/>
    </row>
    <row r="112" spans="1:9" ht="15.75" thickBot="1" x14ac:dyDescent="0.3">
      <c r="A112" s="42"/>
      <c r="B112" s="43"/>
      <c r="C112" s="43"/>
      <c r="D112" s="43"/>
      <c r="E112" s="43"/>
      <c r="F112" s="43"/>
      <c r="G112" s="43"/>
      <c r="H112" s="5"/>
      <c r="I112" s="6"/>
    </row>
    <row r="113" ht="15.75" thickTop="1" x14ac:dyDescent="0.25"/>
  </sheetData>
  <sheetProtection algorithmName="SHA-512" hashValue="EloF2jMNJ9YG6u4Bz7nxit0sGi4EI/EJ1yKd2TRcgTA86c9I1j5Iv0qFGEBuAptv4x431kgMOqcDua6YR1AgwQ==" saltValue="vUJdecq23ipHimpGkz11hw==" spinCount="100000" sheet="1" formatColumns="0" formatRows="0" insertRows="0" deleteRows="0" autoFilter="0"/>
  <mergeCells count="83">
    <mergeCell ref="C81:D81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A1:I1"/>
    <mergeCell ref="A3:I3"/>
    <mergeCell ref="B4:F4"/>
    <mergeCell ref="B9:E9"/>
    <mergeCell ref="A7:I7"/>
    <mergeCell ref="F9:H9"/>
    <mergeCell ref="F86:H86"/>
    <mergeCell ref="B86:E86"/>
    <mergeCell ref="B111:D111"/>
    <mergeCell ref="C10:D10"/>
    <mergeCell ref="C11:D11"/>
    <mergeCell ref="C82:D82"/>
    <mergeCell ref="B83:D8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</mergeCells>
  <dataValidations count="10">
    <dataValidation allowBlank="1" showInputMessage="1" showErrorMessage="1" promptTitle="TIPO DE PROCESO" prompt="Seleccione de la lista desplegable la tipología correspondiente" sqref="C10:D10 C87" xr:uid="{00000000-0002-0000-0700-000000000000}"/>
    <dataValidation allowBlank="1" showInputMessage="1" showErrorMessage="1" promptTitle="ID DEL PROCESO" prompt="Registre el ID asignado al Proceso" sqref="B10 B87" xr:uid="{00000000-0002-0000-0700-000001000000}"/>
    <dataValidation allowBlank="1" showInputMessage="1" showErrorMessage="1" promptTitle="VALOR PRETENSIÓN INICIAL" prompt="Registre el valor total de las pretensones inicials del proceso" sqref="E10" xr:uid="{00000000-0002-0000-0700-000002000000}"/>
    <dataValidation type="whole" allowBlank="1" showInputMessage="1" showErrorMessage="1" sqref="E83" xr:uid="{00000000-0002-0000-0700-000003000000}">
      <formula1>1</formula1>
      <formula2>999999999999</formula2>
    </dataValidation>
    <dataValidation type="whole" allowBlank="1" showInputMessage="1" showErrorMessage="1" error="Registre únicamente datos numéricos" sqref="B11:B82 B88:B110" xr:uid="{00000000-0002-0000-0700-000004000000}">
      <formula1>1</formula1>
      <formula2>999999</formula2>
    </dataValidation>
    <dataValidation allowBlank="1" showInputMessage="1" showErrorMessage="1" promptTitle="SENTIDO DEL FALLO" prompt="Seleccione de la lista desplegable el sentido del fallo" sqref="D87" xr:uid="{00000000-0002-0000-0700-000005000000}"/>
    <dataValidation allowBlank="1" showInputMessage="1" showErrorMessage="1" promptTitle="VALOR CONDENA" prompt="Registre el Valor de la Condena" sqref="E87" xr:uid="{00000000-0002-0000-0700-000006000000}"/>
    <dataValidation type="whole" allowBlank="1" showInputMessage="1" showErrorMessage="1" errorTitle="ERROR" error="Registrar únicamente datos numéricos" sqref="E11:E82" xr:uid="{00000000-0002-0000-0700-000007000000}">
      <formula1>1</formula1>
      <formula2>999999999999</formula2>
    </dataValidation>
    <dataValidation type="whole" allowBlank="1" showInputMessage="1" showErrorMessage="1" errorTitle="ERROR" error="Registre únicamente datos numéricos" sqref="F11:F82" xr:uid="{00000000-0002-0000-0700-000008000000}">
      <formula1>0</formula1>
      <formula2>999999999999</formula2>
    </dataValidation>
    <dataValidation type="whole" allowBlank="1" showInputMessage="1" showErrorMessage="1" errorTitle="ERROR" error="Registre únicamente datos numéricos" sqref="E88:F110" xr:uid="{00000000-0002-0000-0700-000009000000}">
      <formula1>1</formula1>
      <formula2>999999999999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ERROR" error="Selecione una opción de la lista desplegable" xr:uid="{00000000-0002-0000-0700-00000A000000}">
          <x14:formula1>
            <xm:f>'TABLAS LISTAS'!$U$2:$U$4</xm:f>
          </x14:formula1>
          <xm:sqref>C11:D82 C88:C110</xm:sqref>
        </x14:dataValidation>
        <x14:dataValidation type="list" allowBlank="1" showInputMessage="1" showErrorMessage="1" errorTitle="ERROR" error="Seleccione una opción de la lista desplegable" xr:uid="{00000000-0002-0000-0700-00000B000000}">
          <x14:formula1>
            <xm:f>'TABLAS LISTAS'!$S$2:$S$3</xm:f>
          </x14:formula1>
          <xm:sqref>D88:D110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topLeftCell="B18" zoomScaleNormal="100" workbookViewId="0">
      <selection activeCell="E29" sqref="E29"/>
    </sheetView>
  </sheetViews>
  <sheetFormatPr baseColWidth="10" defaultColWidth="11.42578125" defaultRowHeight="15" x14ac:dyDescent="0.25"/>
  <cols>
    <col min="1" max="1" width="16.7109375" customWidth="1"/>
    <col min="2" max="2" width="21" customWidth="1"/>
    <col min="3" max="3" width="25.140625" customWidth="1"/>
    <col min="4" max="4" width="25" customWidth="1"/>
    <col min="5" max="5" width="33.85546875" customWidth="1"/>
    <col min="6" max="6" width="63" customWidth="1"/>
    <col min="7" max="7" width="63" hidden="1" customWidth="1"/>
    <col min="8" max="8" width="10.7109375" customWidth="1"/>
    <col min="9" max="16384" width="11.42578125" style="16"/>
  </cols>
  <sheetData>
    <row r="1" spans="1:8" ht="24" thickTop="1" x14ac:dyDescent="0.35">
      <c r="A1" s="497" t="s">
        <v>0</v>
      </c>
      <c r="B1" s="498"/>
      <c r="C1" s="498"/>
      <c r="D1" s="498"/>
      <c r="E1" s="498"/>
      <c r="F1" s="498"/>
      <c r="G1" s="498"/>
      <c r="H1" s="499"/>
    </row>
    <row r="2" spans="1:8" s="18" customFormat="1" ht="23.25" x14ac:dyDescent="0.35">
      <c r="A2" s="37"/>
      <c r="B2" s="8"/>
      <c r="C2" s="8"/>
      <c r="D2" s="8"/>
      <c r="E2" s="8"/>
      <c r="F2" s="8"/>
      <c r="G2" s="8"/>
      <c r="H2" s="61"/>
    </row>
    <row r="3" spans="1:8" ht="20.25" x14ac:dyDescent="0.3">
      <c r="A3" s="500" t="str">
        <f>'Procesos Activos'!A3:J3</f>
        <v xml:space="preserve">NOMBRE DE LA ENTIDAD </v>
      </c>
      <c r="B3" s="501"/>
      <c r="C3" s="501"/>
      <c r="D3" s="501"/>
      <c r="E3" s="501"/>
      <c r="F3" s="501"/>
      <c r="G3" s="501"/>
      <c r="H3" s="502"/>
    </row>
    <row r="4" spans="1:8" ht="20.25" x14ac:dyDescent="0.3">
      <c r="A4" s="500"/>
      <c r="B4" s="501"/>
      <c r="C4" s="501"/>
      <c r="D4" s="501"/>
      <c r="E4" s="501"/>
      <c r="F4" s="501"/>
      <c r="G4" s="501"/>
      <c r="H4" s="502"/>
    </row>
    <row r="5" spans="1:8" ht="18" x14ac:dyDescent="0.25">
      <c r="A5" s="4"/>
      <c r="B5" s="36" t="str">
        <f>'Procesos Activos'!B5</f>
        <v>SEGUNDO SEMESTRE</v>
      </c>
      <c r="C5" s="36"/>
      <c r="D5" s="141" t="s">
        <v>108</v>
      </c>
      <c r="E5" s="36">
        <f>'Procesos Activos'!D5</f>
        <v>2021</v>
      </c>
      <c r="F5" s="36"/>
      <c r="G5" s="36"/>
      <c r="H5" s="3"/>
    </row>
    <row r="6" spans="1:8" x14ac:dyDescent="0.25">
      <c r="A6" s="40"/>
      <c r="B6" s="10"/>
      <c r="C6" s="10"/>
      <c r="D6" s="11"/>
      <c r="E6" s="11"/>
      <c r="F6" s="11"/>
      <c r="G6" s="11"/>
      <c r="H6" s="3"/>
    </row>
    <row r="7" spans="1:8" ht="23.25" x14ac:dyDescent="0.35">
      <c r="A7" s="503" t="s">
        <v>253</v>
      </c>
      <c r="B7" s="504"/>
      <c r="C7" s="504"/>
      <c r="D7" s="504"/>
      <c r="E7" s="504"/>
      <c r="F7" s="504"/>
      <c r="G7" s="504"/>
      <c r="H7" s="505"/>
    </row>
    <row r="8" spans="1:8" ht="15.75" thickBot="1" x14ac:dyDescent="0.3">
      <c r="A8" s="41"/>
      <c r="B8" s="11"/>
      <c r="C8" s="11"/>
      <c r="D8" s="11"/>
      <c r="E8" s="11"/>
      <c r="F8" s="11"/>
      <c r="G8" s="11"/>
      <c r="H8" s="3"/>
    </row>
    <row r="9" spans="1:8" ht="36.75" thickBot="1" x14ac:dyDescent="0.3">
      <c r="A9" s="4"/>
      <c r="B9" s="582" t="s">
        <v>308</v>
      </c>
      <c r="C9" s="580" t="s">
        <v>94</v>
      </c>
      <c r="D9" s="580" t="s">
        <v>101</v>
      </c>
      <c r="E9" s="580" t="s">
        <v>102</v>
      </c>
      <c r="F9" s="578" t="s">
        <v>252</v>
      </c>
      <c r="G9" s="255" t="s">
        <v>274</v>
      </c>
      <c r="H9" s="3"/>
    </row>
    <row r="10" spans="1:8" ht="16.5" customHeight="1" thickBot="1" x14ac:dyDescent="0.3">
      <c r="A10" s="4"/>
      <c r="B10" s="583"/>
      <c r="C10" s="581"/>
      <c r="D10" s="581"/>
      <c r="E10" s="581"/>
      <c r="F10" s="579"/>
      <c r="G10" s="254" t="s">
        <v>96</v>
      </c>
      <c r="H10" s="3"/>
    </row>
    <row r="11" spans="1:8" ht="60" x14ac:dyDescent="0.25">
      <c r="A11" s="111"/>
      <c r="B11" s="406">
        <v>569938</v>
      </c>
      <c r="C11" s="406" t="s">
        <v>114</v>
      </c>
      <c r="D11" s="406" t="s">
        <v>438</v>
      </c>
      <c r="E11" s="407">
        <v>15388620</v>
      </c>
      <c r="F11" s="408" t="s">
        <v>446</v>
      </c>
      <c r="G11" s="256"/>
      <c r="H11" s="349"/>
    </row>
    <row r="12" spans="1:8" ht="105" x14ac:dyDescent="0.25">
      <c r="A12" s="111"/>
      <c r="B12" s="406">
        <v>567995</v>
      </c>
      <c r="C12" s="406" t="s">
        <v>78</v>
      </c>
      <c r="D12" s="406" t="s">
        <v>439</v>
      </c>
      <c r="E12" s="407">
        <v>14734340</v>
      </c>
      <c r="F12" s="408" t="s">
        <v>447</v>
      </c>
      <c r="G12" s="405"/>
      <c r="H12" s="349"/>
    </row>
    <row r="13" spans="1:8" ht="60" x14ac:dyDescent="0.25">
      <c r="A13" s="111"/>
      <c r="B13" s="406">
        <v>605988</v>
      </c>
      <c r="C13" s="406" t="s">
        <v>114</v>
      </c>
      <c r="D13" s="406" t="s">
        <v>440</v>
      </c>
      <c r="E13" s="407">
        <v>15786000</v>
      </c>
      <c r="F13" s="408" t="s">
        <v>448</v>
      </c>
      <c r="G13" s="405"/>
      <c r="H13" s="349"/>
    </row>
    <row r="14" spans="1:8" ht="60" x14ac:dyDescent="0.25">
      <c r="A14" s="111"/>
      <c r="B14" s="406">
        <v>579822</v>
      </c>
      <c r="C14" s="406" t="s">
        <v>114</v>
      </c>
      <c r="D14" s="406" t="s">
        <v>441</v>
      </c>
      <c r="E14" s="407">
        <v>4768833</v>
      </c>
      <c r="F14" s="408" t="s">
        <v>449</v>
      </c>
      <c r="G14" s="405"/>
      <c r="H14" s="349"/>
    </row>
    <row r="15" spans="1:8" ht="60" x14ac:dyDescent="0.25">
      <c r="A15" s="111"/>
      <c r="B15" s="406">
        <v>627591</v>
      </c>
      <c r="C15" s="406" t="s">
        <v>114</v>
      </c>
      <c r="D15" s="406" t="s">
        <v>442</v>
      </c>
      <c r="E15" s="407">
        <v>16374120</v>
      </c>
      <c r="F15" s="408" t="s">
        <v>450</v>
      </c>
      <c r="G15" s="405"/>
      <c r="H15" s="349"/>
    </row>
    <row r="16" spans="1:8" ht="135" x14ac:dyDescent="0.25">
      <c r="A16" s="111"/>
      <c r="B16" s="406">
        <v>628002</v>
      </c>
      <c r="C16" s="406" t="s">
        <v>78</v>
      </c>
      <c r="D16" s="406" t="s">
        <v>443</v>
      </c>
      <c r="E16" s="407">
        <v>17556060</v>
      </c>
      <c r="F16" s="408" t="s">
        <v>451</v>
      </c>
      <c r="G16" s="405"/>
      <c r="H16" s="349"/>
    </row>
    <row r="17" spans="1:8" ht="60" x14ac:dyDescent="0.25">
      <c r="A17" s="111"/>
      <c r="B17" s="406">
        <v>627787</v>
      </c>
      <c r="C17" s="406" t="s">
        <v>114</v>
      </c>
      <c r="D17" s="406" t="s">
        <v>444</v>
      </c>
      <c r="E17" s="407">
        <v>16976280</v>
      </c>
      <c r="F17" s="408" t="s">
        <v>450</v>
      </c>
      <c r="G17" s="405"/>
      <c r="H17" s="349"/>
    </row>
    <row r="18" spans="1:8" ht="60.75" thickBot="1" x14ac:dyDescent="0.3">
      <c r="A18" s="111"/>
      <c r="B18" s="406">
        <v>592721</v>
      </c>
      <c r="C18" s="406" t="s">
        <v>114</v>
      </c>
      <c r="D18" s="406" t="s">
        <v>445</v>
      </c>
      <c r="E18" s="407">
        <v>22177390</v>
      </c>
      <c r="F18" s="408" t="s">
        <v>452</v>
      </c>
      <c r="G18" s="405"/>
      <c r="H18" s="349"/>
    </row>
    <row r="19" spans="1:8" ht="45.75" thickBot="1" x14ac:dyDescent="0.3">
      <c r="A19" s="111"/>
      <c r="B19" s="406">
        <v>685399</v>
      </c>
      <c r="C19" s="406" t="s">
        <v>114</v>
      </c>
      <c r="D19" s="409" t="s">
        <v>453</v>
      </c>
      <c r="E19" s="411">
        <v>45018115</v>
      </c>
      <c r="F19" s="408" t="s">
        <v>464</v>
      </c>
      <c r="G19" s="405"/>
      <c r="H19" s="349"/>
    </row>
    <row r="20" spans="1:8" ht="45.75" thickBot="1" x14ac:dyDescent="0.3">
      <c r="A20" s="111"/>
      <c r="B20" s="406">
        <v>679782</v>
      </c>
      <c r="C20" s="406" t="s">
        <v>114</v>
      </c>
      <c r="D20" s="410" t="s">
        <v>454</v>
      </c>
      <c r="E20" s="412" t="s">
        <v>459</v>
      </c>
      <c r="F20" s="408" t="s">
        <v>464</v>
      </c>
      <c r="G20" s="405"/>
      <c r="H20" s="349"/>
    </row>
    <row r="21" spans="1:8" ht="45.75" thickBot="1" x14ac:dyDescent="0.3">
      <c r="A21" s="111"/>
      <c r="B21" s="406">
        <v>686854</v>
      </c>
      <c r="C21" s="406" t="s">
        <v>114</v>
      </c>
      <c r="D21" s="410" t="s">
        <v>455</v>
      </c>
      <c r="E21" s="412" t="s">
        <v>460</v>
      </c>
      <c r="F21" s="408" t="s">
        <v>464</v>
      </c>
      <c r="G21" s="405"/>
      <c r="H21" s="349"/>
    </row>
    <row r="22" spans="1:8" ht="14.45" customHeight="1" thickBot="1" x14ac:dyDescent="0.3">
      <c r="A22" s="111"/>
      <c r="B22" s="406">
        <v>688869</v>
      </c>
      <c r="C22" s="406" t="s">
        <v>114</v>
      </c>
      <c r="D22" s="410" t="s">
        <v>456</v>
      </c>
      <c r="E22" s="412" t="s">
        <v>461</v>
      </c>
      <c r="F22" s="408" t="s">
        <v>464</v>
      </c>
      <c r="G22" s="405"/>
      <c r="H22" s="349"/>
    </row>
    <row r="23" spans="1:8" ht="45.75" thickBot="1" x14ac:dyDescent="0.3">
      <c r="A23" s="111"/>
      <c r="B23" s="406">
        <v>688574</v>
      </c>
      <c r="C23" s="406" t="s">
        <v>114</v>
      </c>
      <c r="D23" s="410" t="s">
        <v>457</v>
      </c>
      <c r="E23" s="412" t="s">
        <v>462</v>
      </c>
      <c r="F23" s="408" t="s">
        <v>464</v>
      </c>
      <c r="G23" s="405"/>
      <c r="H23" s="349"/>
    </row>
    <row r="24" spans="1:8" ht="45.75" thickBot="1" x14ac:dyDescent="0.3">
      <c r="A24" s="111"/>
      <c r="B24" s="406">
        <v>688806</v>
      </c>
      <c r="C24" s="406" t="s">
        <v>114</v>
      </c>
      <c r="D24" s="410" t="s">
        <v>458</v>
      </c>
      <c r="E24" s="412" t="s">
        <v>463</v>
      </c>
      <c r="F24" s="408" t="s">
        <v>464</v>
      </c>
      <c r="G24" s="405"/>
      <c r="H24" s="349"/>
    </row>
    <row r="25" spans="1:8" ht="15.75" thickBot="1" x14ac:dyDescent="0.3">
      <c r="A25" s="111"/>
      <c r="B25" s="152"/>
      <c r="C25" s="22"/>
      <c r="D25" s="410"/>
      <c r="E25" s="412"/>
      <c r="F25" s="66"/>
      <c r="G25" s="405"/>
      <c r="H25" s="349"/>
    </row>
    <row r="26" spans="1:8" ht="15.75" thickBot="1" x14ac:dyDescent="0.3">
      <c r="A26" s="111"/>
      <c r="B26" s="152"/>
      <c r="C26" s="22"/>
      <c r="D26" s="410"/>
      <c r="E26" s="412"/>
      <c r="F26" s="66"/>
      <c r="G26" s="405"/>
      <c r="H26" s="349"/>
    </row>
    <row r="27" spans="1:8" x14ac:dyDescent="0.25">
      <c r="A27" s="111"/>
      <c r="B27" s="152"/>
      <c r="C27" s="22"/>
      <c r="D27" s="22"/>
      <c r="E27" s="198"/>
      <c r="F27" s="66"/>
      <c r="G27" s="405"/>
      <c r="H27" s="349"/>
    </row>
    <row r="28" spans="1:8" x14ac:dyDescent="0.25">
      <c r="A28" s="111"/>
      <c r="B28" s="152"/>
      <c r="C28" s="22"/>
      <c r="D28" s="22"/>
      <c r="E28" s="198"/>
      <c r="F28" s="66"/>
      <c r="G28" s="405"/>
      <c r="H28" s="349"/>
    </row>
    <row r="29" spans="1:8" x14ac:dyDescent="0.25">
      <c r="A29" s="111"/>
      <c r="B29" s="152"/>
      <c r="C29" s="22"/>
      <c r="D29" s="22"/>
      <c r="E29" s="198"/>
      <c r="F29" s="66"/>
      <c r="G29" s="405"/>
      <c r="H29" s="349"/>
    </row>
    <row r="30" spans="1:8" x14ac:dyDescent="0.25">
      <c r="A30" s="111"/>
      <c r="B30" s="152"/>
      <c r="C30" s="22"/>
      <c r="D30" s="22"/>
      <c r="E30" s="198"/>
      <c r="F30" s="66"/>
      <c r="G30" s="405"/>
      <c r="H30" s="349"/>
    </row>
    <row r="31" spans="1:8" x14ac:dyDescent="0.25">
      <c r="A31" s="111"/>
      <c r="B31" s="152"/>
      <c r="C31" s="22"/>
      <c r="D31" s="22"/>
      <c r="E31" s="198"/>
      <c r="F31" s="66"/>
      <c r="G31" s="405"/>
      <c r="H31" s="349"/>
    </row>
    <row r="32" spans="1:8" x14ac:dyDescent="0.25">
      <c r="A32" s="111"/>
      <c r="B32" s="152"/>
      <c r="C32" s="22"/>
      <c r="D32" s="22"/>
      <c r="E32" s="198"/>
      <c r="F32" s="66"/>
      <c r="G32" s="405"/>
      <c r="H32" s="349"/>
    </row>
    <row r="33" spans="1:8" x14ac:dyDescent="0.25">
      <c r="A33" s="111"/>
      <c r="B33" s="152"/>
      <c r="C33" s="22"/>
      <c r="D33" s="22"/>
      <c r="E33" s="198"/>
      <c r="F33" s="66"/>
      <c r="G33" s="405"/>
      <c r="H33" s="349"/>
    </row>
    <row r="34" spans="1:8" x14ac:dyDescent="0.25">
      <c r="A34" s="111"/>
      <c r="B34" s="152"/>
      <c r="C34" s="22"/>
      <c r="D34" s="22"/>
      <c r="E34" s="198"/>
      <c r="F34" s="66"/>
      <c r="G34" s="405"/>
      <c r="H34" s="349"/>
    </row>
    <row r="35" spans="1:8" x14ac:dyDescent="0.25">
      <c r="A35" s="111"/>
      <c r="B35" s="152"/>
      <c r="C35" s="22"/>
      <c r="D35" s="22"/>
      <c r="E35" s="198"/>
      <c r="F35" s="66"/>
      <c r="G35" s="405"/>
      <c r="H35" s="349"/>
    </row>
    <row r="36" spans="1:8" x14ac:dyDescent="0.25">
      <c r="A36" s="111"/>
      <c r="B36" s="152"/>
      <c r="C36" s="22"/>
      <c r="D36" s="22"/>
      <c r="E36" s="198"/>
      <c r="F36" s="66"/>
      <c r="G36" s="405"/>
      <c r="H36" s="349"/>
    </row>
    <row r="37" spans="1:8" x14ac:dyDescent="0.25">
      <c r="A37" s="111"/>
      <c r="B37" s="152"/>
      <c r="C37" s="22"/>
      <c r="D37" s="22"/>
      <c r="E37" s="198"/>
      <c r="F37" s="66"/>
      <c r="G37" s="257"/>
      <c r="H37" s="349"/>
    </row>
    <row r="38" spans="1:8" x14ac:dyDescent="0.25">
      <c r="A38" s="111"/>
      <c r="B38" s="152"/>
      <c r="C38" s="22"/>
      <c r="D38" s="22"/>
      <c r="E38" s="198"/>
      <c r="F38" s="66"/>
      <c r="G38" s="257"/>
      <c r="H38" s="349"/>
    </row>
    <row r="39" spans="1:8" x14ac:dyDescent="0.25">
      <c r="A39" s="111"/>
      <c r="B39" s="152"/>
      <c r="C39" s="22"/>
      <c r="D39" s="22"/>
      <c r="E39" s="198"/>
      <c r="F39" s="66"/>
      <c r="G39" s="257"/>
      <c r="H39" s="349"/>
    </row>
    <row r="40" spans="1:8" x14ac:dyDescent="0.25">
      <c r="A40" s="111"/>
      <c r="B40" s="152"/>
      <c r="C40" s="22"/>
      <c r="D40" s="22"/>
      <c r="E40" s="198"/>
      <c r="F40" s="66"/>
      <c r="G40" s="257"/>
      <c r="H40" s="349"/>
    </row>
    <row r="41" spans="1:8" x14ac:dyDescent="0.25">
      <c r="A41" s="111"/>
      <c r="B41" s="152"/>
      <c r="C41" s="22"/>
      <c r="D41" s="22"/>
      <c r="E41" s="198"/>
      <c r="F41" s="66"/>
      <c r="G41" s="257"/>
      <c r="H41" s="349"/>
    </row>
    <row r="42" spans="1:8" x14ac:dyDescent="0.25">
      <c r="A42" s="111"/>
      <c r="B42" s="152"/>
      <c r="C42" s="22"/>
      <c r="D42" s="22"/>
      <c r="E42" s="198"/>
      <c r="F42" s="66"/>
      <c r="G42" s="257"/>
      <c r="H42" s="349"/>
    </row>
    <row r="43" spans="1:8" x14ac:dyDescent="0.25">
      <c r="A43" s="111"/>
      <c r="B43" s="152"/>
      <c r="C43" s="22"/>
      <c r="D43" s="22"/>
      <c r="E43" s="198"/>
      <c r="F43" s="66"/>
      <c r="G43" s="257"/>
      <c r="H43" s="349"/>
    </row>
    <row r="44" spans="1:8" x14ac:dyDescent="0.25">
      <c r="A44" s="111"/>
      <c r="B44" s="152"/>
      <c r="C44" s="22"/>
      <c r="D44" s="22"/>
      <c r="E44" s="198"/>
      <c r="F44" s="66"/>
      <c r="G44" s="257"/>
      <c r="H44" s="349"/>
    </row>
    <row r="45" spans="1:8" x14ac:dyDescent="0.25">
      <c r="A45" s="111"/>
      <c r="B45" s="152"/>
      <c r="C45" s="22"/>
      <c r="D45" s="22"/>
      <c r="E45" s="198"/>
      <c r="F45" s="66"/>
      <c r="G45" s="257"/>
      <c r="H45" s="349"/>
    </row>
    <row r="46" spans="1:8" ht="15.75" thickBot="1" x14ac:dyDescent="0.3">
      <c r="A46" s="111"/>
      <c r="B46" s="153"/>
      <c r="C46" s="154"/>
      <c r="D46" s="154"/>
      <c r="E46" s="229"/>
      <c r="F46" s="67"/>
      <c r="G46" s="258"/>
      <c r="H46" s="349"/>
    </row>
    <row r="47" spans="1:8" ht="18.75" thickBot="1" x14ac:dyDescent="0.3">
      <c r="A47" s="41"/>
      <c r="B47" s="575" t="s">
        <v>251</v>
      </c>
      <c r="C47" s="576"/>
      <c r="D47" s="577"/>
      <c r="E47" s="227">
        <f>SUM(E10:E46)</f>
        <v>168779758</v>
      </c>
      <c r="F47" s="197"/>
      <c r="G47" s="197"/>
      <c r="H47" s="3"/>
    </row>
    <row r="48" spans="1:8" ht="15.75" thickBot="1" x14ac:dyDescent="0.3">
      <c r="A48" s="42"/>
      <c r="B48" s="43"/>
      <c r="C48" s="43"/>
      <c r="D48" s="43"/>
      <c r="E48" s="43"/>
      <c r="F48" s="43"/>
      <c r="G48" s="43"/>
      <c r="H48" s="6"/>
    </row>
    <row r="49" spans="1:7" ht="15.75" thickTop="1" x14ac:dyDescent="0.25">
      <c r="A49" s="41"/>
      <c r="B49" s="11"/>
      <c r="C49" s="11"/>
      <c r="D49" s="11"/>
      <c r="E49" s="11"/>
      <c r="F49" s="11"/>
      <c r="G49" s="11"/>
    </row>
  </sheetData>
  <sheetProtection algorithmName="SHA-512" hashValue="w0fD4h6/oVBT3foHNtm3TPB3HvzH4WNrJeLxcgL55GnB7OzcV6Bd73lTY1Mi/y794lCQqQt86183yAQSwkQb2A==" saltValue="5fuZ7aCdOXebd+lvQmBGWQ==" spinCount="100000" sheet="1" objects="1" scenarios="1" formatColumns="0" formatRows="0" insertRows="0" deleteRows="0" autoFilter="0"/>
  <mergeCells count="10">
    <mergeCell ref="A4:H4"/>
    <mergeCell ref="A7:H7"/>
    <mergeCell ref="A1:H1"/>
    <mergeCell ref="A3:H3"/>
    <mergeCell ref="B47:D47"/>
    <mergeCell ref="F9:F10"/>
    <mergeCell ref="E9:E10"/>
    <mergeCell ref="D9:D10"/>
    <mergeCell ref="C9:C10"/>
    <mergeCell ref="B9:B10"/>
  </mergeCells>
  <conditionalFormatting sqref="B11">
    <cfRule type="duplicateValues" dxfId="13" priority="14"/>
  </conditionalFormatting>
  <conditionalFormatting sqref="B12">
    <cfRule type="duplicateValues" dxfId="12" priority="13"/>
  </conditionalFormatting>
  <conditionalFormatting sqref="B13">
    <cfRule type="duplicateValues" dxfId="11" priority="12"/>
  </conditionalFormatting>
  <conditionalFormatting sqref="B14">
    <cfRule type="duplicateValues" dxfId="10" priority="11"/>
  </conditionalFormatting>
  <conditionalFormatting sqref="B15">
    <cfRule type="duplicateValues" dxfId="9" priority="10"/>
  </conditionalFormatting>
  <conditionalFormatting sqref="B16">
    <cfRule type="duplicateValues" dxfId="8" priority="9"/>
  </conditionalFormatting>
  <conditionalFormatting sqref="B17">
    <cfRule type="duplicateValues" dxfId="7" priority="8"/>
  </conditionalFormatting>
  <conditionalFormatting sqref="B18">
    <cfRule type="duplicateValues" dxfId="6" priority="7"/>
  </conditionalFormatting>
  <conditionalFormatting sqref="B19">
    <cfRule type="duplicateValues" dxfId="5" priority="6"/>
  </conditionalFormatting>
  <conditionalFormatting sqref="B20">
    <cfRule type="duplicateValues" dxfId="4" priority="5"/>
  </conditionalFormatting>
  <conditionalFormatting sqref="B21">
    <cfRule type="duplicateValues" dxfId="3" priority="4"/>
  </conditionalFormatting>
  <conditionalFormatting sqref="B22">
    <cfRule type="duplicateValues" dxfId="2" priority="15"/>
  </conditionalFormatting>
  <conditionalFormatting sqref="B23">
    <cfRule type="duplicateValues" dxfId="1" priority="2"/>
  </conditionalFormatting>
  <conditionalFormatting sqref="B24">
    <cfRule type="duplicateValues" dxfId="0" priority="1"/>
  </conditionalFormatting>
  <dataValidations count="9">
    <dataValidation allowBlank="1" showInputMessage="1" showErrorMessage="1" promptTitle="TIPO DE PROCESO" prompt="Seleccione de la lista desplegable la tipología correspondiente" sqref="C9" xr:uid="{00000000-0002-0000-0800-000000000000}"/>
    <dataValidation allowBlank="1" showInputMessage="1" showErrorMessage="1" promptTitle="ID DEL PROCESO" prompt="Registre el ID asignado al Proceso" sqref="B9" xr:uid="{00000000-0002-0000-0800-000001000000}"/>
    <dataValidation allowBlank="1" showInputMessage="1" showErrorMessage="1" promptTitle="DEMANDANTE" prompt="Registre el nombre del Demandante" sqref="D9" xr:uid="{00000000-0002-0000-0800-000002000000}"/>
    <dataValidation allowBlank="1" showInputMessage="1" showErrorMessage="1" promptTitle="VALOR DE LA PRETENSIÓN" prompt="Registre el Valor total de las pretensiones iniciales del proceso" sqref="E9" xr:uid="{00000000-0002-0000-0800-000003000000}"/>
    <dataValidation allowBlank="1" showInputMessage="1" showErrorMessage="1" promptTitle="TEMA DE ALTA IMPORTANCIA" prompt="Rgeistre el tema, según corresponda." sqref="F9" xr:uid="{00000000-0002-0000-0800-000004000000}"/>
    <dataValidation type="list" allowBlank="1" showInputMessage="1" showErrorMessage="1" error="Seleccione una opción de la lista desplegable" sqref="C11:C46" xr:uid="{00000000-0002-0000-0800-000005000000}">
      <formula1>TIPO</formula1>
    </dataValidation>
    <dataValidation type="whole" allowBlank="1" showInputMessage="1" showErrorMessage="1" errorTitle="ERROR" error="Registre únicamente datos numéricos" sqref="E11:E46" xr:uid="{00000000-0002-0000-0800-000006000000}">
      <formula1>1</formula1>
      <formula2>999999999999</formula2>
    </dataValidation>
    <dataValidation allowBlank="1" showInputMessage="1" showErrorMessage="1" errorTitle="ERROR" error="Seleccione una opción de la lista desplegable" sqref="G11:G46" xr:uid="{00000000-0002-0000-0800-000007000000}"/>
    <dataValidation type="whole" allowBlank="1" showInputMessage="1" showErrorMessage="1" error="Registre únicamente datos numéricos" sqref="B11:B46" xr:uid="{00000000-0002-0000-0800-000008000000}">
      <formula1>1</formula1>
      <formula2>999999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TABLAS LISTAS</vt:lpstr>
      <vt:lpstr>Procesos Activos</vt:lpstr>
      <vt:lpstr>Procesos Terminados</vt:lpstr>
      <vt:lpstr>Cumplimiento de sentencias</vt:lpstr>
      <vt:lpstr>AccRepeticion_LlamamientoGarant</vt:lpstr>
      <vt:lpstr>Procesos Conciliados</vt:lpstr>
      <vt:lpstr>Procesos Penales</vt:lpstr>
      <vt:lpstr>Procesos ContratoRealidad</vt:lpstr>
      <vt:lpstr>Procesos de Alto Impacto</vt:lpstr>
      <vt:lpstr> Tutelas Contra Sentenc Jud</vt:lpstr>
      <vt:lpstr>Políticas de Prevención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Andrea Gomez Restrepo</dc:creator>
  <cp:lastModifiedBy>ADMGDI00</cp:lastModifiedBy>
  <cp:lastPrinted>2019-07-04T22:02:26Z</cp:lastPrinted>
  <dcterms:created xsi:type="dcterms:W3CDTF">2019-06-19T14:50:38Z</dcterms:created>
  <dcterms:modified xsi:type="dcterms:W3CDTF">2022-02-10T13:47:38Z</dcterms:modified>
</cp:coreProperties>
</file>