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din04\Desktop\"/>
    </mc:Choice>
  </mc:AlternateContent>
  <bookViews>
    <workbookView xWindow="0" yWindow="0" windowWidth="24000" windowHeight="9435"/>
  </bookViews>
  <sheets>
    <sheet name="MATRIZ DE RIESGOS DE CORRUPCIÓN"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27" i="1" l="1"/>
  <c r="U27" i="1"/>
  <c r="T27" i="1"/>
  <c r="S27" i="1"/>
  <c r="R27" i="1"/>
  <c r="L27" i="1"/>
  <c r="K27" i="1"/>
  <c r="V26" i="1"/>
  <c r="U26" i="1"/>
  <c r="T26" i="1"/>
  <c r="S26" i="1"/>
  <c r="R26" i="1"/>
  <c r="K26" i="1"/>
  <c r="L26" i="1" s="1"/>
  <c r="V25" i="1"/>
  <c r="U25" i="1"/>
  <c r="T25" i="1"/>
  <c r="S25" i="1"/>
  <c r="R25" i="1"/>
  <c r="K25" i="1"/>
  <c r="L25" i="1" s="1"/>
  <c r="V24" i="1"/>
  <c r="U24" i="1"/>
  <c r="T24" i="1"/>
  <c r="S24" i="1"/>
  <c r="R24" i="1"/>
  <c r="K24" i="1"/>
  <c r="L24" i="1" s="1"/>
  <c r="V23" i="1"/>
  <c r="U23" i="1"/>
  <c r="T23" i="1"/>
  <c r="S23" i="1"/>
  <c r="R23" i="1"/>
  <c r="L23" i="1"/>
  <c r="K23" i="1"/>
  <c r="V22" i="1"/>
  <c r="U22" i="1"/>
  <c r="T22" i="1"/>
  <c r="S22" i="1"/>
  <c r="R22" i="1"/>
  <c r="K22" i="1"/>
  <c r="L22" i="1" s="1"/>
  <c r="V21" i="1"/>
  <c r="U21" i="1"/>
  <c r="T21" i="1"/>
  <c r="S21" i="1"/>
  <c r="R21" i="1"/>
  <c r="K21" i="1"/>
  <c r="L21" i="1" s="1"/>
  <c r="V20" i="1"/>
  <c r="U20" i="1"/>
  <c r="T20" i="1"/>
  <c r="S20" i="1"/>
  <c r="R20" i="1"/>
  <c r="K20" i="1"/>
  <c r="L20" i="1" s="1"/>
  <c r="V19" i="1"/>
  <c r="U19" i="1"/>
  <c r="T19" i="1"/>
  <c r="S19" i="1"/>
  <c r="R19" i="1"/>
  <c r="L19" i="1"/>
  <c r="K19" i="1"/>
  <c r="V18" i="1"/>
  <c r="U18" i="1"/>
  <c r="T18" i="1"/>
  <c r="S18" i="1"/>
  <c r="R18" i="1"/>
  <c r="K18" i="1"/>
  <c r="L18" i="1" s="1"/>
  <c r="V17" i="1"/>
  <c r="U17" i="1"/>
  <c r="T17" i="1"/>
  <c r="S17" i="1"/>
  <c r="R17" i="1"/>
  <c r="K17" i="1"/>
  <c r="L17" i="1" s="1"/>
  <c r="V16" i="1"/>
  <c r="U16" i="1"/>
  <c r="T16" i="1"/>
  <c r="S16" i="1"/>
  <c r="R16" i="1"/>
  <c r="K16" i="1"/>
  <c r="L16" i="1" s="1"/>
  <c r="V15" i="1"/>
  <c r="U15" i="1"/>
  <c r="T15" i="1"/>
  <c r="S15" i="1"/>
  <c r="R15" i="1"/>
  <c r="L15" i="1"/>
  <c r="K15" i="1"/>
  <c r="V14" i="1"/>
  <c r="U14" i="1"/>
  <c r="T14" i="1"/>
  <c r="S14" i="1"/>
  <c r="R14" i="1"/>
  <c r="K14" i="1"/>
  <c r="L14" i="1" s="1"/>
  <c r="V13" i="1"/>
  <c r="U13" i="1"/>
  <c r="T13" i="1"/>
  <c r="S13" i="1"/>
  <c r="R13" i="1"/>
  <c r="K13" i="1"/>
  <c r="L13" i="1" s="1"/>
</calcChain>
</file>

<file path=xl/sharedStrings.xml><?xml version="1.0" encoding="utf-8"?>
<sst xmlns="http://schemas.openxmlformats.org/spreadsheetml/2006/main" count="210" uniqueCount="163">
  <si>
    <t xml:space="preserve">
</t>
  </si>
  <si>
    <t>MATRIZ DE RIESGOS DE CORRUPCIÓN 2020
SUBRED INTEGRADA DE SERVICIOS DE SALUS SUR E.S.E.</t>
  </si>
  <si>
    <t>MISIÓN</t>
  </si>
  <si>
    <t>La Subred Integrada de Servicios de Salud Sur E.S.E. del Distrito Capital, presta servicios de salud enmarcados en el modelo innovador de atención en red con enfoque en la gestión integral del riesgo, mejorando las condiciones de salud de nuestros usuarios de las localidades de Usme, Ciudad Bolivar, Sumapaz y Tunjuelito, manteniendo la participación ciudadana urbana y rural.</t>
  </si>
  <si>
    <t>DI-GRI-FT-01 V2</t>
  </si>
  <si>
    <t>VISIÓN</t>
  </si>
  <si>
    <t>Para el año 2020 seremos una Subred Integrada de Servicios de Salud consolidada, sostenible, confiable y accesible, con estándares de calidad que mejoren las condiciones de salud de nuestros usuarios.</t>
  </si>
  <si>
    <t>OBJETIVOS</t>
  </si>
  <si>
    <r>
      <rPr>
        <b/>
        <sz val="10"/>
        <color theme="1"/>
        <rFont val="Arial"/>
        <family val="2"/>
      </rPr>
      <t xml:space="preserve">Objetivo Estratégico Nro. 1: </t>
    </r>
    <r>
      <rPr>
        <sz val="10"/>
        <color theme="1"/>
        <rFont val="Arial"/>
        <family val="2"/>
      </rPr>
      <t xml:space="preserve">Mejorar las condiciones de salud de nuestros usuarios por medio de la prestación de servicios integrales de salud, enmarcados en un modelo innovador de atención en Red.
</t>
    </r>
    <r>
      <rPr>
        <b/>
        <sz val="10"/>
        <color theme="1"/>
        <rFont val="Arial"/>
        <family val="2"/>
      </rPr>
      <t>Objetivo Estratégico Nro. 2</t>
    </r>
    <r>
      <rPr>
        <sz val="10"/>
        <color theme="1"/>
        <rFont val="Arial"/>
        <family val="2"/>
      </rPr>
      <t xml:space="preserve">: Garantizar el manejo eficiente de los recursos que aporten a la implementación del modelo de atención en Red.
</t>
    </r>
    <r>
      <rPr>
        <b/>
        <sz val="10"/>
        <color theme="1"/>
        <rFont val="Arial"/>
        <family val="2"/>
      </rPr>
      <t>Objetivo Estratégico Nro. 3</t>
    </r>
    <r>
      <rPr>
        <sz val="10"/>
        <color theme="1"/>
        <rFont val="Arial"/>
        <family val="2"/>
      </rPr>
      <t xml:space="preserve">: Garantizar la sostenibilidad financiera de la subred sur.
</t>
    </r>
    <r>
      <rPr>
        <b/>
        <sz val="10"/>
        <color theme="1"/>
        <rFont val="Arial"/>
        <family val="2"/>
      </rPr>
      <t>Objetivo Estratégico Nro. 4</t>
    </r>
    <r>
      <rPr>
        <sz val="10"/>
        <color theme="1"/>
        <rFont val="Arial"/>
        <family val="2"/>
      </rPr>
      <t xml:space="preserve">: Promover la participación y movilización comunitaria en el marco del modelo integral de atención
</t>
    </r>
  </si>
  <si>
    <t xml:space="preserve">IDENTIFICACIÓN </t>
  </si>
  <si>
    <t>ANÁLISIS Y VALORACIÓN DEL RIESGO</t>
  </si>
  <si>
    <t>DISEÑO DE CONTROLES</t>
  </si>
  <si>
    <t xml:space="preserve">TRATAMIENTO DE RIESGO RESIDUAL </t>
  </si>
  <si>
    <t>SUBPROCESO</t>
  </si>
  <si>
    <t>RIESGO</t>
  </si>
  <si>
    <t xml:space="preserve">TIPOLOGÍA / CLASIFICACIÓN </t>
  </si>
  <si>
    <t xml:space="preserve">CAUSAS </t>
  </si>
  <si>
    <t>CONSECUENCIAS</t>
  </si>
  <si>
    <t>RIESGO INHERENTE</t>
  </si>
  <si>
    <t>OPCIÓN DE MANEJO</t>
  </si>
  <si>
    <t>ACTIVIDAD DE CONTROL</t>
  </si>
  <si>
    <t>EVIDENCIA</t>
  </si>
  <si>
    <t>RESPONSABLE</t>
  </si>
  <si>
    <t>PERIODICIDAD DE SEGUIMIENTO</t>
  </si>
  <si>
    <t>RIESGO RESIDUAL</t>
  </si>
  <si>
    <t>No.</t>
  </si>
  <si>
    <t>PROCESO</t>
  </si>
  <si>
    <t>PROBABILIDAD</t>
  </si>
  <si>
    <t>IMPACTO</t>
  </si>
  <si>
    <t>RESULTADO</t>
  </si>
  <si>
    <t xml:space="preserve">RIESGO INHERENTE </t>
  </si>
  <si>
    <t>SOLIDEZ</t>
  </si>
  <si>
    <t>Gestión del Talento Humano</t>
  </si>
  <si>
    <t>Permanencia laboral/ Nómina</t>
  </si>
  <si>
    <t xml:space="preserve">Uso del poder para autorizar pagos no justificados en la liquidación de la nomina en beneficio propio o de un tercero. </t>
  </si>
  <si>
    <t>Corrupción</t>
  </si>
  <si>
    <t xml:space="preserve">1. Incumplimiento del procedimiento para la liquidación de la nomina.
2. Liquidación de nómina sin soportes autorizados por los responsables del proceso.
3. Novedades y pagos reportados por fuera de los limites definidos.
4. Falta de actualización y mantenimiento de la herramienta dinamica gerencial. 
5. Intereses personales para favorecer a un tercero.
</t>
  </si>
  <si>
    <t>1. Pérdida de recursos.
2. Investigaciones disciplinarias, penales.
3. Demandas.
4. Pérdida de credibilidad en la institución.
5. Deterioro de la imagen del proceso.
6. Sanciones financieras y legales.</t>
  </si>
  <si>
    <t>Reducir</t>
  </si>
  <si>
    <t xml:space="preserve">Los profesionales del área de nómina, verifican el Procedimiento Pago Nómina GH-PLA-NOM-PR-01-V1, con el fin de liquidar, revisar y entregar con oportunidad la nómina de los trabajadores, dejando reporte y registro de novedades y subsanación de las mismas con el fin de evitar posibles desviaciones que con lleven a comunicar a control interno disciplinario para iniciar las investigaciones correspondientes. </t>
  </si>
  <si>
    <t xml:space="preserve">1. Nómina en excel. 
2. Cruce de Nómina en excel vrs Dinamica Gerencial.
3. Reporte de Novedades. </t>
  </si>
  <si>
    <t>Profesional apoyo Nómina</t>
  </si>
  <si>
    <t xml:space="preserve">Mensual </t>
  </si>
  <si>
    <t xml:space="preserve">Contratación </t>
  </si>
  <si>
    <t>Contratación OPS</t>
  </si>
  <si>
    <t>Vinculación de colaboradores por  OPS, sin el cumplimiento de requisitos por favorecimiento propio o de un tercero.</t>
  </si>
  <si>
    <t xml:space="preserve">Corrupción </t>
  </si>
  <si>
    <t>1. Falta de verificación de cumplimiento de requisitos y competencias adecuadas para desempeñar las actividades.
2. Falta de transparencia y ética.
3. Influencia de terceros para lograr la vinculación con la entidad.
4.Incumplimiento  del procedimiento de Selección de contratación de OPS.</t>
  </si>
  <si>
    <t>1. Afectación en la prestación de servicios.
2. Sanciones disciplinarias, penales y/o fiscales.
3. Pérdida de confianza.
4. Demandas.</t>
  </si>
  <si>
    <t>1) Los profesionales y técnicos designados por la Dirección de Contratación, valida los lineamientos del  Procedimiento de Gestión Contractual de Prestación de Servicios OPS CO-OPS-PR-01-V2, verificando los documentos y soportes de las hojas de vida aplicables en los procesos que se adelantan en contratación de personal de OPS,  para ello se registra en la matriz de Contratación el ID emitido por SECOP II, si se observan desviaciones se informa a la líder de Contratacion para tomar las acciones pertinentes. . (Mensualmente)</t>
  </si>
  <si>
    <t>Matriz ID Secopo II.
Expediente contractual.</t>
  </si>
  <si>
    <t xml:space="preserve">Director de Contratción / Porfesional de apoyo Dirección de Contratación. </t>
  </si>
  <si>
    <t>Mensual</t>
  </si>
  <si>
    <t>Gestión Jurídica</t>
  </si>
  <si>
    <t>Defensa Judicial</t>
  </si>
  <si>
    <t xml:space="preserve">Respuestas y/o conceptos jurídicos ajustados a intereses de particulares o de un tercero. </t>
  </si>
  <si>
    <t>1. Ofrecimiento de dádivas a funcionarios / contratistas de la oficina juridica.
2. Etica Profesional.
3. Falta de seguimiento y Control a las respuestas y conceptos jurídicos.
4. Presiones de superiores jerárquicos. 
5. Inadecuado sistema de archivo en  físico y digital.</t>
  </si>
  <si>
    <t xml:space="preserve">1. Detrimiento Patrimonial de la ESE.
2. Sanciones Disciplinarias y penales.
3. Inhabilidades.
4. Investigaciones y demandas.
5. Deterioro de la imagen del proceso. </t>
  </si>
  <si>
    <t xml:space="preserve">Los profesionales del área de jurídica, diariamente actualizan la base de datos de tutelas, derechos de petición y conceptos jurídicos, igualmente valida constantemente todas las contestaciones realizadas por parte de los profesionales, en caso de identificar inconsistencias en los conceptos emitidos se informara a la jefe de la Oficina de Jurídica con el fin de realizar las acciones pertinentes a que dé lugar. </t>
  </si>
  <si>
    <t>Matriz excel Tutelas y Derechos de Petición.
Aplicativo SIPROJ</t>
  </si>
  <si>
    <t>Jefe Oficina de Jurídica</t>
  </si>
  <si>
    <t>Sistemas de Información y Tic</t>
  </si>
  <si>
    <t xml:space="preserve">Información y Análisis Institucional. </t>
  </si>
  <si>
    <t xml:space="preserve">
Pérdida y/o alteración  de la información  durante la validación o la publicación oficial de los datos en beneficio propio o de un tercero. </t>
  </si>
  <si>
    <t xml:space="preserve">1. Falta de compromiso de los colaboradores responsables por el registro de información administrativa y asistencial.
2. Interés de desviar la información hacia un particular.
3. Alta rotación del personal.
4. Desconocimientos Normativos.
</t>
  </si>
  <si>
    <t xml:space="preserve">1. Baja credibilidad en la información reportada y publicada.
2. Deterioro de la imagen institucional.
3. Investigaciones y Sanciones de los  entes de control.
5. Aumento de PQRS por parte de los grupos de valor. 
</t>
  </si>
  <si>
    <t>1.Los profesionales de sistemas de información mensual, trimestral y de acuerdo a la necesidad de generar informes de datos oficiales, avalando la pertinencia, sencillez, calidad, validez y confiablidad de la información realizan  la generación de reportes de acuerdo al procedimiento Generación y reportes de informes GI-PR-12-V1, si en la información institucional a reportar se evidencias inconsistencias se notificara a Control Interno Disciplinario para que de apertura a las investigaciones pertinentes al caso.   
2. Capacitar y sensibilizar el personal asistencial y administrativo frente a la responsabilidad en el registro de información de manera oportuna.</t>
  </si>
  <si>
    <t xml:space="preserve">1.Matriz de reporte de la información de acuerdo a la ley  y necesidades institucionales. 
2.Listados de Socialiazación </t>
  </si>
  <si>
    <t xml:space="preserve">Líder Sistemas de Información </t>
  </si>
  <si>
    <t xml:space="preserve">1.Mensual
2.Trimestral </t>
  </si>
  <si>
    <t>Control Interno Discplinario</t>
  </si>
  <si>
    <t>N/A</t>
  </si>
  <si>
    <t>Trámite indebido de quejas, informes, denuncias y procesos disciplinarios en beneficio propio o de un tercero.</t>
  </si>
  <si>
    <t xml:space="preserve">1. Ofrecimiento de dádivas a funcionarios y/o contratistas de la oficina de Control Interno disciplinario.
2. Transparencia y ética profesional.
3. Intereses propios o de un tercero en direccionar los resultados disciplinarios.
4.  Falta de control en la visita y supervisión de procesos de la oficina de control interno disciplinario. 
</t>
  </si>
  <si>
    <t xml:space="preserve">1. Pérdida de la validez de la actuación disciplinaria por el no cumplimiento de requisitos legales lo que conlleva a la nulidad de la misma.
2. Repetición de conductas.
3. Deterioro de la imagen del proceso. 
4. Investigaciones y sanciones. 
</t>
  </si>
  <si>
    <t xml:space="preserve">Los profesionales de la OCID, disponiendo de una base de datos actualizada con la información de la totalidad de procesos disciplinarios, realizan revisión permanente al cumplimiento de cada etapa de proceso disciplinario, igualmente validan el control de confidencialidad de los documentos generados al interior de la oficina con el sistema de gestión documental para garantizar la debida reserva. </t>
  </si>
  <si>
    <t xml:space="preserve">Matriz de Procesos disciplinarios. </t>
  </si>
  <si>
    <t>Jefe Oficina de Control Interno Disciplinario</t>
  </si>
  <si>
    <t xml:space="preserve">Desarrollo institucional </t>
  </si>
  <si>
    <t>Direccionamiento Estratégico</t>
  </si>
  <si>
    <t>Manipular la información de las acciones correctivas, preventivas o de mejora en el aplicativo Utilitario para favorecer a terceros.</t>
  </si>
  <si>
    <t xml:space="preserve">1 Incumplimiento al protocolo de Planes de mejoramiento DI-DE-PT-01-V2para la formulación y reformulación de las acciones de los planes de mejoramiento.
2 Presiones de funcionarios con poder de decisión para ajustar o modificar acciones de los planes de mejoramiento.
3 Manipulación de la información en el seguimiento de los planes de mejoramiento.
 4 Existencia en la sociedad de una cultura de corrupción. 5 Inoperancia de la justicia para castigar los actos de corrupción.
</t>
  </si>
  <si>
    <t xml:space="preserve">1. Presentar información inexacta a organismos de control y /o a la ciudadanía. 
2. Reproceso, Investigaciones disciplinarias, administrativas, fiscales, penales. 
3. Orientar la toma de decisiones en favor de terceros
</t>
  </si>
  <si>
    <t xml:space="preserve">Los profesionales encargados del manejo de los planes de Mejoramiento de la entidad, realizan seguimiento de manera mensual con los responsables de las oportunidades de mejora con el fin de validar el cierre de ciclos de mejora de acuerdo a los lineamientos del protocolo de mejoramiento DI-DE-PT-01-V2, de acuerdo a los resultados se presentara informe y notificara al Jefe inmediato para la toma de decisiones según corresponda. </t>
  </si>
  <si>
    <t xml:space="preserve">Aplicativo Utilitario.
Informe de avance y cierre de oportunidades de mejora. </t>
  </si>
  <si>
    <t xml:space="preserve">Profesionales de apoyo desarrollo institucional. </t>
  </si>
  <si>
    <t>Gestión del Cuidado Integral en Urgencias</t>
  </si>
  <si>
    <t>Urgencias</t>
  </si>
  <si>
    <t>Expedición de formulas fraudulentas de incapacidades y medicamentos en los servicios de urgencia para beneficio propio o de un particular.</t>
  </si>
  <si>
    <t xml:space="preserve">1. Bajo control en los procedimientos de clasificación en los servicios de urgencias. 
2. Inconvenientes en el sistema de información. 
3. Presiones de colaboradores o terceros. </t>
  </si>
  <si>
    <t xml:space="preserve">1. Deterioro de la Imagen Institucional.
2. Investigaciones, disciplinarias, fiscales y penales. 
3. Baja credibilidad en la información reportada por la entidad. </t>
  </si>
  <si>
    <t xml:space="preserve">Los médicos profesionales del área del servicios de urgencias diariamente, digitalizan y controlan las formulas médicas a través del sistema Misional de la entidad con el fin de prevenir posibles  inconsistencias, si se observan desviaciones se debe notificar al Director de urgencias para iniciar las acciones pertinentes al caso. </t>
  </si>
  <si>
    <t xml:space="preserve">Informe comparativo de expedición de formulas -dinamica gerencial vrs las formulas a verificar de acuerdo a los requerimientos.  </t>
  </si>
  <si>
    <t xml:space="preserve">Director de Urgencias. </t>
  </si>
  <si>
    <t>Contratación OPS / Contratación Bines y Servicios.</t>
  </si>
  <si>
    <t xml:space="preserve">Posibilidad de usar el tráfico de influencias, para el favorecimiento de una persona y/o organización en particular, para obtener un beneficio. </t>
  </si>
  <si>
    <t xml:space="preserve">1. Débiles controles en fase precontractual de contratos de bienes o servicios
2. Bajo control y supervisión de requisitos contractuales en fase requisitos previos 
3. Bajo conocimiento en lineamientos de transparencia .
4. Carencia de controles del procedimientos.
</t>
  </si>
  <si>
    <t xml:space="preserve">1.Quejas
2.Investigaciones (administrativas, disciplinarias, fiscales.)
3.Desconfianza en la entidad (Pérdida de imagen institucional)
4.Demoras en la prestación de los servicios a los usuarios
5.Demandas
6.Sanciones
</t>
  </si>
  <si>
    <t xml:space="preserve">1) Los profesionales y técnicos designados por la Dirección de Contratación, valida los lineamientos de los procedimientos de Bienes y Servicios: etapa precontractual CO-CBC-PR-08-V2 y Etapa Contractual CO-CBC-PR-09-V2;  al igual que el Procedimiento de Gestión Contractual de Prestación de Servicios OPS CO-OPS-PR-01-V2, con el fin de cotejar su cumplimiento,  se realiza el cargue en aplicativo SECOP II, para ello se registra en la matriz de Contratación el ID emitido por SECOP II, si se observan desviaciones se informa a la líder de Contratacion para tomar las acciones pertinentes. . (Mensualmente)
2) Realizar inducción y/o re inducción a los procesos sobre  el manual de contratación y principios de transparencia, acciones encaminadas a la disminución de las consecuencias del riesgo. En caso de encontrarse falencias en la evaluación de conocimiento, plantear acciones de mejora. (Anual)
</t>
  </si>
  <si>
    <t xml:space="preserve">1) Base De Datos de Contratos Con ID Emitido Por Secop.
2) Actas y listados de inducción, listados de capacitación, presentaciones e informe de los resultados de apropiación de conocimientos. .
</t>
  </si>
  <si>
    <t xml:space="preserve">Director de Contratación - Profesionales de apoyo de la Dirección de Contratación. </t>
  </si>
  <si>
    <t xml:space="preserve">Mensual- Trimestral </t>
  </si>
  <si>
    <t>Posibilidad de adelantar procesos de contratación sin el cumplimiento de los pliegos de condiciones y/o  el lleno de los requisitos legales dentro de los términos establecidos por la norma, en beneficio de un tercero.</t>
  </si>
  <si>
    <t xml:space="preserve">1.Falta de aplicación de lista de chequeo a los documentos entregados por el contratista, no verificación de títulos y/o RETHUS.
2.Falta de verificación de títulos presentados con las entidades de educación correspondientes.
3.Carencia de controles de los procedimientos.
4.Elaboración de pliegos amañados y/o a la medida.
</t>
  </si>
  <si>
    <t xml:space="preserve">1.Demora en la respuesta de solicitud de verificación de títulos por entidades de educación correspondientes
2.Quejas, denuncias e investigaciones
3.Afectación en la continuidad de la prestación de servicios.
</t>
  </si>
  <si>
    <t xml:space="preserve">1) Antes de celebrar cualquier contratos de B&amp;S, se debe realizar la aplicabilidad de la lista de chequeo, además de verificar  los soportes de la evaluación jurídica, de experiencia financiera si supera los 100 millones de pesos,  técnica y económica, con el fin de que la información corresponda a los requisitos establecidos,  en caso de que no se cumpla con los criterios mínimos se le debe solicitar subsanación de los documentos faltantes (etapas precontractual, contractual y pos contractual).
2) Antes de celebrar cualquier contrato del sub proceso de OPS, se debe verificar que la información suministrada por el contratista corresponda y cumpla con los requisitos establecidos en las listas de chequeo.  En caso  de que no se cumpla con los requisitos mínimos no se procede a contratar.
</t>
  </si>
  <si>
    <t xml:space="preserve">1) Lista de chequeo que repose en  la carpeta del expediente del  proceso.
2) Contratos perfeccionados por el cumplimiento de pliegos de condiciones.
</t>
  </si>
  <si>
    <t>Gestión Documental</t>
  </si>
  <si>
    <t>Pérdida o alteración  de la documentación física o digital en las diferentes fases de su ciclo de vida por  Ocultamiento y sustracción de la información con intereses particulares.</t>
  </si>
  <si>
    <t>1. Inadecuado control en el  préstamo de los  documentos del Archivo 
2. Falta de implementación de TRD y aprobación.
3. Ausencia de un inventario documental
4. Manipulación deliberada de la información debido a intereses particulares.
5. Incumplimiento a los procedimientos de gestión documental 
6. Falta de back up de la información oficial de la Entidad.
7. Virus informáticos
8. Falta de control en el personal que labora en gestión documental frente  a  la responsabilidad del manejo de la información.
9. Permitir el acceso a los sistemas de información y/o  documentos.</t>
  </si>
  <si>
    <t xml:space="preserve">1.Investigaciones y sanciones administrativas, disciplinarias o fiscales
2. Detrimento patrimonial
3.hallazgos auditorías internas o externas
4. Demanda, Derecho de Peticion y/o quejas
5.Afectación negativa de imagen institucional
</t>
  </si>
  <si>
    <t>1) Se Realiza la verificación de la foliación de los tomos y la información reportada en el  formato FUID, antes de aceptar un traslado o realizarlo se registra la información en la Matriz de entrada y salida de documentación. En caso de presentarse alguna desviación no se aceptara el traslado hasta subsanar las desviaciones encontradas</t>
  </si>
  <si>
    <t xml:space="preserve">1) Matriz de entrada y salida de documentación.
2. Medición de adherencia en las capacitaciones. </t>
  </si>
  <si>
    <t>Líder de Gestión Documental</t>
  </si>
  <si>
    <t>Gestión Administrativa</t>
  </si>
  <si>
    <t>Activos Fijos</t>
  </si>
  <si>
    <t>Uso del poder para incubrir la perdida de activos fijos en beneficio de un tercero o propio.</t>
  </si>
  <si>
    <t xml:space="preserve">1.  La alta rotación de personal de OPS con inventario a cargo 
2. Alta rotación o movimiento de los activos entre las unidades de servicios sin el reporte correspondiente  
3.Desactualización de Inventarios. 
4.Carencia de pólizas de alto riesgo que aseguren los elementos devolutivos de la propiedad, planta y equipo en póliza todo riesgo.   
5.Falta de estandarización de procedimientos frente  a manejo y responsabilidad de inventarios
6. Falta de empoderamiento de los responsables de los inventarios en el manejo y custodia de los activos a cargo </t>
  </si>
  <si>
    <t xml:space="preserve">1. Investigaciones y sanciones administrativas, disciplinarias o fiscales
2.Detrimento patrimonial
3.Hallazgos auditorías internas o externas
4.Quejas por no prestacion del servicio
5. Afectación negativa de imagen institucional
</t>
  </si>
  <si>
    <t xml:space="preserve">1.El profesional del subproceso de activos fijos realiza inventarios aleatorios en los periodos comprendidos entre febrero a junio de la vigencia fiscal e inventario final total al término de la misma, con el fin de verificar y cotejar las existencias, actualizar novedades, responsables, valores y destino final de la propiedad planta y equipo, que permitirá la expedición de paz y salvos a los servidores públicos de conformidad con la demanda y verificación de los activos en el sistema de información. </t>
  </si>
  <si>
    <t>1) Actas de inventarios aleatorios.
2. Informe de inventario  final  de activos fijos.</t>
  </si>
  <si>
    <t>Profesional de apoyo Dirección Financiera</t>
  </si>
  <si>
    <t>Trimestral
Anual</t>
  </si>
  <si>
    <t>Gestión Financiera</t>
  </si>
  <si>
    <t>Gestión de Gastos</t>
  </si>
  <si>
    <t>Disponer de información financiera  no fidedigna por omisión en búsqueda de un beneficio a un tercero.</t>
  </si>
  <si>
    <t xml:space="preserve">1. Consolidación de estados financieros con indicadores que no reflejan la realidad financiera, para demostrar cumplimiento de imposiciones normativas.
2. Fallas de control en la   información financiera y económica reportada de la entidad.
</t>
  </si>
  <si>
    <t xml:space="preserve">1.Sanciones de los Entes de inspección vigilancia y control.
2.Pérdida de prestigio y buen nombre institucional.
3.Hallazgos de auditorías internas o externas
</t>
  </si>
  <si>
    <t>1. Se verifica  la información mediante el proceso de conciliación entre áreas, determinando la coincidencia de los saldos y movimientos contables, antes y después de la realización de afectaciones contables de acuerdo al procedimiento recepción y conciliación mensual de información con áreas generadoras GF- GGA-CON-PR-01 V2,  En caso de que se identifiquen información que se salga  del estándar de operaciones normales  se deberán analizar y definir acciones de mejora.</t>
  </si>
  <si>
    <t xml:space="preserve">Conciliaciones Contables </t>
  </si>
  <si>
    <t xml:space="preserve">Director Financiero
Profesional de Apoyo </t>
  </si>
  <si>
    <t xml:space="preserve">Trimestral </t>
  </si>
  <si>
    <t>Favorecimiento a proveedores o contratistas en priorización en giro de las cuentas por pagar con el objetivo de obtener algún beneficio personal.</t>
  </si>
  <si>
    <t xml:space="preserve">1.Desconocimiento de la política de Priorización de pagos de proveedores y contratistas.
2.Débil supervisión y control frente a giros programados de CxP
3. Desconocimiento de los lineamientos definidos en el procedimiento GF-GGA-TES-PR-08 V2.
</t>
  </si>
  <si>
    <t xml:space="preserve">1.Sanciones de los Entes de inspección vigilancia y control.
2.Pérdida de prestigio y buen nombre institucional.
3.Hallazgos de auditorías internas o externas.
</t>
  </si>
  <si>
    <t>1) Verificación por parte del técnico de central de cuentas de los soportes  solicitados en  el documento  GF-GGA-TES-PR-08 V2  y elaboración  del comprobante de egresos por parte del área de tesorería,  para la  revisión de los subprocesos de Presupuesto, Contabilidad, Dirección financiera y Subgerencia corporativa. En caso de presentarse alguna desviación y/o inconsistencia se inicia de nuevo el proceso.</t>
  </si>
  <si>
    <t xml:space="preserve">1) Soporte de pagos de proveedores. 
2) Matriz de Giros. </t>
  </si>
  <si>
    <t>Líder de Tesoreria</t>
  </si>
  <si>
    <t>Participación Comunitaria y Servicio al Ciudadano</t>
  </si>
  <si>
    <t xml:space="preserve">Participación social y Atención al Ciudadano. </t>
  </si>
  <si>
    <t>Recibir dadivas en beneficio propio o de un tercero favoreciendo la consecución de un trámite o un servicio sin el cumplimiento de requisitos.</t>
  </si>
  <si>
    <t>1. Obtener beneficios particulares.
2.Tiempos de espera en las salas.
3. Idiosincrasia de  Ofrecimientos para recibir un beneficio.
4.Procedimientos sin puntos de control. 
5. Desconocimiento de la ciudadanía de los trámites para acceder a los servicios. 
6.Inoperancia del sistema
7.Insatisfaccion del usuario</t>
  </si>
  <si>
    <t xml:space="preserve">1. Pérdida de credibilidad y confianza por parte de los usuarios.
2.Demandas y  sanciones.
3.Daño de la imagen institucional.
</t>
  </si>
  <si>
    <t>1. En el área de servicio al ciudadano, diariamente se recepcionan tramites, peticiones quejas, reclamos, sugerencias, derechos de petición y felicitaciones, de acuerdo a su clasificación y en caso de identificar PQRS relacionadas a solicitudes o recibimientos de dadivas para la gestión de trámites, se procederá a notificar a Control Interno Disciplinario con el fin de realizar las investigaciones pertinentes y acciones de mejora a que dé lugar de acuerdo al procedimiento Trámite de PQRS PS-SC-PQRS-PR-01 V7.</t>
  </si>
  <si>
    <t xml:space="preserve">
1. Matriz trimestral de control de PQRS. “Bogotá te Escucha”
2Notificaciones electrónicas a líder en caso de materialización. 
3. Informe de PQRS Trimestral 
4. Actualización del procedimiento Recepción, Trámite y cierre de PQRS, incluyendo ítem donde identifique el actuar con posibles actos de corrupción.  
</t>
  </si>
  <si>
    <t>Profesional Atención al Ciudadano</t>
  </si>
  <si>
    <t>Trimestral</t>
  </si>
  <si>
    <t xml:space="preserve">Gestión Pública y Autocntrol </t>
  </si>
  <si>
    <t xml:space="preserve">Posibilidad de recibir o solicitar  dádivas por la manipulación de la información de las auditoria programadas en el PAA, en beneficio propio o de un tercero. 
</t>
  </si>
  <si>
    <t xml:space="preserve">
1. Falta de conocimiento del código integridad.
2. Debilidades en la etapa de planeación en las auditorias.
3. Presiones indebidas por el dueño del proceso. 
4. Excesiva discrecionalidad.
5. Interés personal</t>
  </si>
  <si>
    <t xml:space="preserve">1. Pérdida de imagen de la oficina y la entidad.
2. Demandas y sanciones.
3. Pérdida de confianza.
4. Investigaciones penales, disciplinarias y fiscales. 
5. Mala Calidad de la Auditoria. 
</t>
  </si>
  <si>
    <t xml:space="preserve">1. La Jefe de la Oficina de Control Interno revisa y aprueba el informe preliminar que se envía al proceso responsable, con el fin de mitigar las causas planteadas en el riesgo, cada vez que se ejecuta una auditoria según programación del PAA. En caso de encontrar irregularidades debe manifestarlo a la instancia que corresponda. 
2. En el  comité de cordinación de control interno se presentaran los resultados de la ejecución del PAA, En caso de encontrar irregularidades el comité debe manifestarlo a la instancia que corresponda.
3. Auditorias efectuadas en equipo.
4. Suscripción compromiso etico.
</t>
  </si>
  <si>
    <t>1. Informe prelimanares de las auditorias con visto bueno del jefe de oficina. 
2. Acta de Comité de Cordinación de Control Interno. 
3. Acta de compromiso etico personal.</t>
  </si>
  <si>
    <t>Jefe Oficina de Control Interno</t>
  </si>
  <si>
    <t>Nombre y Cargo</t>
  </si>
  <si>
    <t>Firma</t>
  </si>
  <si>
    <t>Copyrigth© 2018-2019-2020 Subred Integrada de Servicios de la Salud Sur E.S.E  Todos los derechos reservados.</t>
  </si>
  <si>
    <t>Realizado por :</t>
  </si>
  <si>
    <t>Liliana Yáñez Enciso
Profesional Especializado - Desarrollo Institucional</t>
  </si>
  <si>
    <t>Revisado por:</t>
  </si>
  <si>
    <t>Jhon Jairo Vasquez Herrera
Referente de Direccionamiento Estrategico.</t>
  </si>
  <si>
    <t>Aprobado por:</t>
  </si>
  <si>
    <t>Gloria Libia Polania Aguillon
Jefe de Oficina Asesora de Desarrollo Institucional.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</si>
</sst>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b/>
      <sz val="22"/>
      <color theme="1"/>
      <name val="Calibri"/>
      <family val="2"/>
      <scheme val="minor"/>
    </font>
    <font>
      <b/>
      <sz val="10"/>
      <color theme="1"/>
      <name val="Arial"/>
      <family val="2"/>
    </font>
    <font>
      <sz val="10"/>
      <color theme="1"/>
      <name val="Arial"/>
      <family val="2"/>
    </font>
    <font>
      <b/>
      <sz val="10"/>
      <color theme="1"/>
      <name val="Calibri"/>
      <family val="2"/>
      <scheme val="minor"/>
    </font>
    <font>
      <sz val="10"/>
      <color theme="1"/>
      <name val="Calibri"/>
      <family val="2"/>
      <scheme val="minor"/>
    </font>
    <font>
      <sz val="10"/>
      <name val="Calibri"/>
      <family val="2"/>
      <scheme val="minor"/>
    </font>
  </fonts>
  <fills count="7">
    <fill>
      <patternFill patternType="none"/>
    </fill>
    <fill>
      <patternFill patternType="gray125"/>
    </fill>
    <fill>
      <patternFill patternType="solid">
        <fgColor theme="7" tint="0.39997558519241921"/>
        <bgColor indexed="64"/>
      </patternFill>
    </fill>
    <fill>
      <patternFill patternType="solid">
        <fgColor rgb="FFFFCC0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s>
  <borders count="21">
    <border>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5">
    <xf numFmtId="0" fontId="0" fillId="0" borderId="0" xfId="0"/>
    <xf numFmtId="0" fontId="3" fillId="0" borderId="1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0" borderId="15" xfId="0" applyFont="1" applyFill="1" applyBorder="1" applyAlignment="1" applyProtection="1">
      <alignment horizontal="center" vertical="center" wrapText="1"/>
      <protection locked="0"/>
    </xf>
    <xf numFmtId="0" fontId="5" fillId="0" borderId="15" xfId="0" applyFont="1" applyBorder="1" applyAlignment="1">
      <alignment horizontal="center" vertical="center"/>
    </xf>
    <xf numFmtId="0" fontId="5" fillId="0" borderId="15"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0" fillId="0" borderId="15" xfId="0" applyBorder="1" applyAlignment="1">
      <alignment horizontal="center" vertical="center"/>
    </xf>
    <xf numFmtId="0" fontId="6" fillId="0" borderId="15" xfId="0" applyFont="1" applyBorder="1" applyAlignment="1">
      <alignment horizontal="left" vertical="center" wrapText="1"/>
    </xf>
    <xf numFmtId="0" fontId="6" fillId="5" borderId="15" xfId="0" applyFont="1" applyFill="1" applyBorder="1" applyAlignment="1">
      <alignment horizontal="center" vertical="center"/>
    </xf>
    <xf numFmtId="0" fontId="0" fillId="0" borderId="15" xfId="0" applyBorder="1" applyAlignment="1">
      <alignment horizontal="center" vertical="center" wrapText="1"/>
    </xf>
    <xf numFmtId="0" fontId="6" fillId="6" borderId="15" xfId="0" applyFont="1" applyFill="1" applyBorder="1" applyAlignment="1">
      <alignment horizontal="center" vertical="center"/>
    </xf>
    <xf numFmtId="0" fontId="6" fillId="0" borderId="15" xfId="0" applyFont="1" applyBorder="1" applyAlignment="1">
      <alignment horizontal="center" wrapText="1"/>
    </xf>
    <xf numFmtId="0" fontId="6" fillId="0" borderId="15" xfId="0" applyFont="1" applyFill="1" applyBorder="1" applyAlignment="1">
      <alignment horizontal="center" vertical="center" wrapText="1"/>
    </xf>
    <xf numFmtId="0" fontId="7" fillId="0" borderId="15" xfId="0" applyFont="1" applyBorder="1" applyAlignment="1">
      <alignment horizontal="center" vertical="center" wrapText="1"/>
    </xf>
    <xf numFmtId="0" fontId="6" fillId="0" borderId="15" xfId="0" applyFont="1" applyBorder="1" applyAlignment="1">
      <alignment wrapText="1"/>
    </xf>
    <xf numFmtId="0" fontId="7" fillId="0" borderId="15" xfId="0" applyFont="1" applyFill="1" applyBorder="1" applyAlignment="1">
      <alignment horizontal="center" vertical="center" wrapText="1"/>
    </xf>
    <xf numFmtId="0" fontId="4" fillId="0" borderId="15" xfId="0" applyFont="1" applyBorder="1" applyAlignment="1" applyProtection="1">
      <alignment horizontal="center" vertical="center" wrapText="1"/>
      <protection locked="0"/>
    </xf>
    <xf numFmtId="0" fontId="4" fillId="0" borderId="15" xfId="0" applyFont="1" applyBorder="1" applyAlignment="1" applyProtection="1">
      <alignment wrapText="1"/>
      <protection locked="0"/>
    </xf>
    <xf numFmtId="0" fontId="6" fillId="0" borderId="15" xfId="0" applyFont="1" applyBorder="1" applyAlignment="1">
      <alignment horizontal="center" vertical="center"/>
    </xf>
    <xf numFmtId="0" fontId="4" fillId="0" borderId="15" xfId="0" applyFont="1" applyBorder="1" applyAlignment="1" applyProtection="1">
      <alignment horizontal="center" wrapText="1"/>
      <protection locked="0"/>
    </xf>
    <xf numFmtId="0" fontId="4" fillId="0" borderId="15" xfId="0" applyFont="1" applyBorder="1" applyAlignment="1" applyProtection="1">
      <alignment horizontal="center" vertical="center" wrapText="1"/>
      <protection locked="0"/>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Fill="1" applyBorder="1" applyAlignment="1">
      <alignment horizontal="center" vertical="center"/>
    </xf>
    <xf numFmtId="0" fontId="5" fillId="0" borderId="19" xfId="0" applyFont="1" applyFill="1" applyBorder="1" applyAlignment="1">
      <alignment horizontal="center" vertical="center"/>
    </xf>
    <xf numFmtId="0" fontId="1" fillId="0" borderId="16"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3" fillId="3" borderId="19" xfId="0" applyFont="1" applyFill="1" applyBorder="1" applyAlignment="1" applyProtection="1">
      <alignment horizontal="center" vertical="center" wrapText="1"/>
      <protection locked="0"/>
    </xf>
    <xf numFmtId="0" fontId="1" fillId="3" borderId="19"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2" borderId="9" xfId="0" applyFill="1" applyBorder="1" applyAlignment="1">
      <alignment horizontal="center"/>
    </xf>
    <xf numFmtId="0" fontId="0" fillId="2" borderId="0" xfId="0" applyFill="1" applyBorder="1" applyAlignment="1">
      <alignment horizontal="center"/>
    </xf>
    <xf numFmtId="0" fontId="0" fillId="2" borderId="10" xfId="0" applyFill="1" applyBorder="1" applyAlignment="1">
      <alignment horizontal="center"/>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cellXfs>
  <cellStyles count="1">
    <cellStyle name="Normal" xfId="0" builtinId="0"/>
  </cellStyles>
  <dxfs count="4">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110466</xdr:colOff>
      <xdr:row>2</xdr:row>
      <xdr:rowOff>174171</xdr:rowOff>
    </xdr:from>
    <xdr:to>
      <xdr:col>19</xdr:col>
      <xdr:colOff>915721</xdr:colOff>
      <xdr:row>3</xdr:row>
      <xdr:rowOff>163981</xdr:rowOff>
    </xdr:to>
    <xdr:pic>
      <xdr:nvPicPr>
        <xdr:cNvPr id="2" name="Imagen 1"/>
        <xdr:cNvPicPr/>
      </xdr:nvPicPr>
      <xdr:blipFill rotWithShape="1">
        <a:blip xmlns:r="http://schemas.openxmlformats.org/officeDocument/2006/relationships" r:embed="rId1"/>
        <a:srcRect l="13917" t="8751" r="58079" b="82197"/>
        <a:stretch/>
      </xdr:blipFill>
      <xdr:spPr bwMode="auto">
        <a:xfrm>
          <a:off x="25885116" y="564696"/>
          <a:ext cx="1567255" cy="408213"/>
        </a:xfrm>
        <a:prstGeom prst="rect">
          <a:avLst/>
        </a:prstGeom>
        <a:ln w="3175">
          <a:solidFill>
            <a:schemeClr val="tx1"/>
          </a:solidFill>
        </a:ln>
        <a:extLst>
          <a:ext uri="{53640926-AAD7-44D8-BBD7-CCE9431645EC}">
            <a14:shadowObscured xmlns:a14="http://schemas.microsoft.com/office/drawing/2010/main"/>
          </a:ext>
        </a:extLst>
      </xdr:spPr>
    </xdr:pic>
    <xdr:clientData/>
  </xdr:twoCellAnchor>
  <xdr:twoCellAnchor editAs="absolute">
    <xdr:from>
      <xdr:col>1</xdr:col>
      <xdr:colOff>11616</xdr:colOff>
      <xdr:row>2</xdr:row>
      <xdr:rowOff>197470</xdr:rowOff>
    </xdr:from>
    <xdr:to>
      <xdr:col>1</xdr:col>
      <xdr:colOff>932964</xdr:colOff>
      <xdr:row>3</xdr:row>
      <xdr:rowOff>182183</xdr:rowOff>
    </xdr:to>
    <xdr:pic>
      <xdr:nvPicPr>
        <xdr:cNvPr id="3" name="Imagen 2">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78262" y="580793"/>
          <a:ext cx="921348" cy="3912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TRIZ%20DE%20RIESGOS%20CORRUPC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Evaluación Controles"/>
      <sheetName val="MATRIZ DE RIESGOS CORRUPCIÓN "/>
      <sheetName val="Mapa -R INHERENTE"/>
      <sheetName val="VALORACIÓN PRO-IMP"/>
      <sheetName val="Hoja5"/>
      <sheetName val="Hoja2"/>
      <sheetName val="Hoja3"/>
    </sheetNames>
    <sheetDataSet>
      <sheetData sheetId="0"/>
      <sheetData sheetId="1">
        <row r="13">
          <cell r="AB13" t="str">
            <v>Fuerte</v>
          </cell>
          <cell r="AJ13">
            <v>4</v>
          </cell>
          <cell r="AK13">
            <v>2.5</v>
          </cell>
          <cell r="AL13">
            <v>10</v>
          </cell>
          <cell r="AM13" t="str">
            <v xml:space="preserve">ALTO </v>
          </cell>
        </row>
        <row r="14">
          <cell r="AB14" t="str">
            <v>Fuerte</v>
          </cell>
          <cell r="AJ14">
            <v>1</v>
          </cell>
          <cell r="AK14">
            <v>4</v>
          </cell>
          <cell r="AL14">
            <v>4</v>
          </cell>
          <cell r="AM14" t="str">
            <v>MODERADO</v>
          </cell>
        </row>
        <row r="15">
          <cell r="AB15" t="str">
            <v>Fuerte</v>
          </cell>
          <cell r="AJ15">
            <v>1</v>
          </cell>
          <cell r="AK15">
            <v>4</v>
          </cell>
          <cell r="AL15">
            <v>4</v>
          </cell>
          <cell r="AM15" t="str">
            <v>MODERADO</v>
          </cell>
        </row>
        <row r="16">
          <cell r="AB16" t="str">
            <v>Fuerte</v>
          </cell>
          <cell r="AJ16">
            <v>4</v>
          </cell>
          <cell r="AK16">
            <v>1</v>
          </cell>
          <cell r="AL16">
            <v>4</v>
          </cell>
          <cell r="AM16" t="str">
            <v>MODERADO</v>
          </cell>
        </row>
        <row r="17">
          <cell r="AB17" t="str">
            <v>Fuerte</v>
          </cell>
          <cell r="AJ17">
            <v>4</v>
          </cell>
          <cell r="AK17">
            <v>1</v>
          </cell>
          <cell r="AL17">
            <v>4</v>
          </cell>
          <cell r="AM17" t="str">
            <v>MODERADO</v>
          </cell>
        </row>
        <row r="18">
          <cell r="AB18" t="str">
            <v>Moderado</v>
          </cell>
          <cell r="AJ18">
            <v>3</v>
          </cell>
          <cell r="AK18">
            <v>2</v>
          </cell>
          <cell r="AL18">
            <v>6</v>
          </cell>
          <cell r="AM18" t="str">
            <v>MODERADO</v>
          </cell>
        </row>
        <row r="19">
          <cell r="AB19" t="str">
            <v>Moderado</v>
          </cell>
          <cell r="AJ19">
            <v>3</v>
          </cell>
          <cell r="AK19">
            <v>1.5</v>
          </cell>
          <cell r="AL19">
            <v>4.5</v>
          </cell>
          <cell r="AM19" t="str">
            <v>MODERADO</v>
          </cell>
        </row>
        <row r="20">
          <cell r="AB20" t="str">
            <v>Moderado</v>
          </cell>
          <cell r="AJ20">
            <v>4</v>
          </cell>
          <cell r="AK20">
            <v>2</v>
          </cell>
          <cell r="AL20">
            <v>8</v>
          </cell>
          <cell r="AM20" t="str">
            <v xml:space="preserve">ALTO </v>
          </cell>
        </row>
        <row r="21">
          <cell r="AB21" t="str">
            <v>Moderado</v>
          </cell>
          <cell r="AJ21">
            <v>4</v>
          </cell>
          <cell r="AK21">
            <v>1</v>
          </cell>
          <cell r="AL21">
            <v>4</v>
          </cell>
          <cell r="AM21" t="str">
            <v>MODERADO</v>
          </cell>
        </row>
        <row r="22">
          <cell r="AB22" t="str">
            <v>Moderado</v>
          </cell>
          <cell r="AJ22">
            <v>3</v>
          </cell>
          <cell r="AK22">
            <v>1</v>
          </cell>
          <cell r="AL22">
            <v>3</v>
          </cell>
          <cell r="AM22" t="str">
            <v>MODERADO</v>
          </cell>
        </row>
        <row r="23">
          <cell r="AB23" t="str">
            <v>Moderado</v>
          </cell>
          <cell r="AJ23">
            <v>4</v>
          </cell>
          <cell r="AK23">
            <v>1</v>
          </cell>
          <cell r="AL23">
            <v>4</v>
          </cell>
          <cell r="AM23" t="str">
            <v>MODERADO</v>
          </cell>
        </row>
        <row r="24">
          <cell r="AB24" t="str">
            <v>Moderado</v>
          </cell>
          <cell r="AJ24">
            <v>5</v>
          </cell>
          <cell r="AK24">
            <v>1</v>
          </cell>
          <cell r="AL24">
            <v>5</v>
          </cell>
          <cell r="AM24" t="str">
            <v>MODERADO</v>
          </cell>
        </row>
        <row r="25">
          <cell r="AB25" t="str">
            <v>Moderado</v>
          </cell>
          <cell r="AJ25">
            <v>3</v>
          </cell>
          <cell r="AK25">
            <v>1</v>
          </cell>
          <cell r="AL25">
            <v>3</v>
          </cell>
          <cell r="AM25" t="str">
            <v>MODERADO</v>
          </cell>
        </row>
        <row r="26">
          <cell r="AB26" t="str">
            <v>Moderado</v>
          </cell>
          <cell r="AJ26">
            <v>3</v>
          </cell>
          <cell r="AK26">
            <v>1</v>
          </cell>
          <cell r="AL26">
            <v>3</v>
          </cell>
          <cell r="AM26" t="str">
            <v>MODERADO</v>
          </cell>
        </row>
        <row r="27">
          <cell r="AB27" t="str">
            <v>Fuerte</v>
          </cell>
          <cell r="AJ27">
            <v>4</v>
          </cell>
          <cell r="AK27">
            <v>1</v>
          </cell>
          <cell r="AL27">
            <v>4</v>
          </cell>
          <cell r="AM27" t="str">
            <v>MODERADO</v>
          </cell>
        </row>
      </sheetData>
      <sheetData sheetId="2"/>
      <sheetData sheetId="3"/>
      <sheetData sheetId="4">
        <row r="38">
          <cell r="G38">
            <v>1</v>
          </cell>
          <cell r="H38"/>
          <cell r="I38" t="str">
            <v>BAJO</v>
          </cell>
        </row>
        <row r="39">
          <cell r="G39">
            <v>2</v>
          </cell>
          <cell r="H39"/>
          <cell r="I39" t="str">
            <v>BAJO</v>
          </cell>
        </row>
        <row r="40">
          <cell r="G40">
            <v>3</v>
          </cell>
          <cell r="H40"/>
          <cell r="I40" t="str">
            <v>MODERADO</v>
          </cell>
        </row>
        <row r="41">
          <cell r="G41">
            <v>4</v>
          </cell>
          <cell r="H41"/>
          <cell r="I41" t="str">
            <v>MODERADO</v>
          </cell>
        </row>
        <row r="42">
          <cell r="G42">
            <v>5</v>
          </cell>
          <cell r="H42"/>
          <cell r="I42" t="str">
            <v>MODERADO</v>
          </cell>
        </row>
        <row r="43">
          <cell r="G43">
            <v>6</v>
          </cell>
          <cell r="H43"/>
          <cell r="I43" t="str">
            <v>MODERADO</v>
          </cell>
        </row>
        <row r="44">
          <cell r="G44">
            <v>8</v>
          </cell>
          <cell r="H44"/>
          <cell r="I44" t="str">
            <v xml:space="preserve">ALTO </v>
          </cell>
        </row>
        <row r="45">
          <cell r="G45">
            <v>9</v>
          </cell>
          <cell r="H45"/>
          <cell r="I45" t="str">
            <v xml:space="preserve">ALTO </v>
          </cell>
        </row>
        <row r="46">
          <cell r="G46">
            <v>10</v>
          </cell>
          <cell r="H46"/>
          <cell r="I46" t="str">
            <v xml:space="preserve">ALTO </v>
          </cell>
        </row>
        <row r="47">
          <cell r="G47">
            <v>12</v>
          </cell>
          <cell r="H47"/>
          <cell r="I47" t="str">
            <v xml:space="preserve">ALTO </v>
          </cell>
        </row>
        <row r="48">
          <cell r="G48">
            <v>15</v>
          </cell>
          <cell r="H48"/>
          <cell r="I48" t="str">
            <v xml:space="preserve">EXTREMO </v>
          </cell>
        </row>
        <row r="49">
          <cell r="G49">
            <v>16</v>
          </cell>
          <cell r="H49"/>
          <cell r="I49" t="str">
            <v xml:space="preserve">EXTREMO </v>
          </cell>
        </row>
        <row r="50">
          <cell r="G50">
            <v>20</v>
          </cell>
          <cell r="H50"/>
          <cell r="I50" t="str">
            <v xml:space="preserve">EXTREMO </v>
          </cell>
        </row>
        <row r="51">
          <cell r="G51">
            <v>25</v>
          </cell>
          <cell r="H51"/>
          <cell r="I51" t="str">
            <v xml:space="preserve">EXTREMO </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2"/>
  <sheetViews>
    <sheetView tabSelected="1" zoomScale="82" zoomScaleNormal="82" workbookViewId="0">
      <selection activeCell="S15" sqref="S15"/>
    </sheetView>
  </sheetViews>
  <sheetFormatPr baseColWidth="10" defaultRowHeight="15" x14ac:dyDescent="0.25"/>
  <cols>
    <col min="2" max="2" width="15.7109375" customWidth="1"/>
    <col min="3" max="3" width="17.85546875" customWidth="1"/>
    <col min="4" max="4" width="16.28515625" customWidth="1"/>
    <col min="5" max="5" width="27.5703125" customWidth="1"/>
    <col min="6" max="6" width="19.42578125" customWidth="1"/>
    <col min="7" max="7" width="38.140625" customWidth="1"/>
    <col min="8" max="8" width="30.7109375" customWidth="1"/>
    <col min="9" max="9" width="16.28515625" customWidth="1"/>
    <col min="10" max="10" width="18.5703125" customWidth="1"/>
    <col min="11" max="11" width="8.7109375" customWidth="1"/>
    <col min="12" max="12" width="19" customWidth="1"/>
    <col min="13" max="13" width="18.28515625" customWidth="1"/>
    <col min="14" max="14" width="48.5703125" customWidth="1"/>
    <col min="15" max="15" width="19.42578125" customWidth="1"/>
    <col min="16" max="16" width="20.140625" customWidth="1"/>
    <col min="17" max="17" width="21.140625" customWidth="1"/>
    <col min="18" max="18" width="19.28515625" customWidth="1"/>
    <col min="20" max="22" width="14.140625" customWidth="1"/>
  </cols>
  <sheetData>
    <row r="2" spans="1:22" ht="15.75" thickBot="1" x14ac:dyDescent="0.3"/>
    <row r="3" spans="1:22" ht="32.25" customHeight="1" x14ac:dyDescent="0.25">
      <c r="B3" s="41" t="s">
        <v>0</v>
      </c>
      <c r="C3" s="43" t="s">
        <v>1</v>
      </c>
      <c r="D3" s="44"/>
      <c r="E3" s="44"/>
      <c r="F3" s="44"/>
      <c r="G3" s="44"/>
      <c r="H3" s="44"/>
      <c r="I3" s="44"/>
      <c r="J3" s="44"/>
      <c r="K3" s="44"/>
      <c r="L3" s="44"/>
      <c r="M3" s="44"/>
      <c r="N3" s="44"/>
      <c r="O3" s="44"/>
      <c r="P3" s="44"/>
      <c r="Q3" s="44"/>
      <c r="R3" s="44"/>
      <c r="S3" s="44"/>
      <c r="T3" s="44"/>
      <c r="U3" s="44"/>
      <c r="V3" s="45"/>
    </row>
    <row r="4" spans="1:22" ht="36" customHeight="1" thickBot="1" x14ac:dyDescent="0.3">
      <c r="B4" s="42"/>
      <c r="C4" s="46"/>
      <c r="D4" s="47"/>
      <c r="E4" s="47"/>
      <c r="F4" s="47"/>
      <c r="G4" s="47"/>
      <c r="H4" s="47"/>
      <c r="I4" s="47"/>
      <c r="J4" s="47"/>
      <c r="K4" s="47"/>
      <c r="L4" s="47"/>
      <c r="M4" s="47"/>
      <c r="N4" s="47"/>
      <c r="O4" s="47"/>
      <c r="P4" s="47"/>
      <c r="Q4" s="47"/>
      <c r="R4" s="47"/>
      <c r="S4" s="47"/>
      <c r="T4" s="47"/>
      <c r="U4" s="47"/>
      <c r="V4" s="48"/>
    </row>
    <row r="5" spans="1:22" x14ac:dyDescent="0.25">
      <c r="B5" s="49"/>
      <c r="C5" s="50"/>
      <c r="D5" s="50"/>
      <c r="E5" s="50"/>
      <c r="F5" s="50"/>
      <c r="G5" s="50"/>
      <c r="H5" s="50"/>
      <c r="I5" s="50"/>
      <c r="J5" s="50"/>
      <c r="K5" s="50"/>
      <c r="L5" s="50"/>
      <c r="M5" s="50"/>
      <c r="N5" s="50"/>
      <c r="O5" s="50"/>
      <c r="P5" s="50"/>
      <c r="Q5" s="50"/>
      <c r="R5" s="50"/>
      <c r="S5" s="50"/>
      <c r="T5" s="50"/>
      <c r="U5" s="50"/>
      <c r="V5" s="51"/>
    </row>
    <row r="6" spans="1:22" ht="24.75" customHeight="1" x14ac:dyDescent="0.25">
      <c r="B6" s="1" t="s">
        <v>2</v>
      </c>
      <c r="C6" s="52" t="s">
        <v>3</v>
      </c>
      <c r="D6" s="53"/>
      <c r="E6" s="53"/>
      <c r="F6" s="53"/>
      <c r="G6" s="53"/>
      <c r="H6" s="53"/>
      <c r="I6" s="53"/>
      <c r="J6" s="53"/>
      <c r="K6" s="53"/>
      <c r="L6" s="53"/>
      <c r="M6" s="53"/>
      <c r="N6" s="53"/>
      <c r="O6" s="53"/>
      <c r="P6" s="53"/>
      <c r="Q6" s="53"/>
      <c r="R6" s="53"/>
      <c r="S6" s="54"/>
      <c r="T6" s="52" t="s">
        <v>4</v>
      </c>
      <c r="U6" s="53"/>
      <c r="V6" s="54"/>
    </row>
    <row r="7" spans="1:22" ht="24" customHeight="1" x14ac:dyDescent="0.25">
      <c r="B7" s="1" t="s">
        <v>5</v>
      </c>
      <c r="C7" s="23" t="s">
        <v>6</v>
      </c>
      <c r="D7" s="23"/>
      <c r="E7" s="23"/>
      <c r="F7" s="23"/>
      <c r="G7" s="23"/>
      <c r="H7" s="23"/>
      <c r="I7" s="23"/>
      <c r="J7" s="23"/>
      <c r="K7" s="23"/>
      <c r="L7" s="23"/>
      <c r="M7" s="23"/>
      <c r="N7" s="23"/>
      <c r="O7" s="23"/>
      <c r="P7" s="23"/>
      <c r="Q7" s="23"/>
      <c r="R7" s="23"/>
      <c r="S7" s="23"/>
      <c r="T7" s="23"/>
      <c r="U7" s="23"/>
      <c r="V7" s="23"/>
    </row>
    <row r="8" spans="1:22" ht="70.5" customHeight="1" x14ac:dyDescent="0.25">
      <c r="B8" s="2" t="s">
        <v>7</v>
      </c>
      <c r="C8" s="23" t="s">
        <v>8</v>
      </c>
      <c r="D8" s="23"/>
      <c r="E8" s="23"/>
      <c r="F8" s="23"/>
      <c r="G8" s="23"/>
      <c r="H8" s="23"/>
      <c r="I8" s="23"/>
      <c r="J8" s="23"/>
      <c r="K8" s="23"/>
      <c r="L8" s="23"/>
      <c r="M8" s="23"/>
      <c r="N8" s="23"/>
      <c r="O8" s="23"/>
      <c r="P8" s="23"/>
      <c r="Q8" s="23"/>
      <c r="R8" s="23"/>
      <c r="S8" s="23"/>
      <c r="T8" s="23"/>
      <c r="U8" s="23"/>
      <c r="V8" s="23"/>
    </row>
    <row r="9" spans="1:22" x14ac:dyDescent="0.25">
      <c r="B9" s="36"/>
      <c r="C9" s="37"/>
      <c r="D9" s="37"/>
      <c r="E9" s="37"/>
      <c r="F9" s="37"/>
      <c r="G9" s="37"/>
      <c r="H9" s="37"/>
      <c r="I9" s="37"/>
      <c r="J9" s="37"/>
      <c r="K9" s="37"/>
      <c r="L9" s="37"/>
      <c r="M9" s="37"/>
      <c r="N9" s="37"/>
      <c r="O9" s="37"/>
      <c r="P9" s="37"/>
      <c r="Q9" s="37"/>
      <c r="R9" s="37"/>
      <c r="S9" s="37"/>
      <c r="T9" s="37"/>
      <c r="U9" s="37"/>
      <c r="V9" s="38"/>
    </row>
    <row r="10" spans="1:22" x14ac:dyDescent="0.25">
      <c r="B10" s="39" t="s">
        <v>9</v>
      </c>
      <c r="C10" s="39"/>
      <c r="D10" s="39"/>
      <c r="E10" s="39"/>
      <c r="F10" s="39"/>
      <c r="G10" s="39"/>
      <c r="H10" s="39"/>
      <c r="I10" s="40" t="s">
        <v>10</v>
      </c>
      <c r="J10" s="40"/>
      <c r="K10" s="40"/>
      <c r="L10" s="40"/>
      <c r="M10" s="40"/>
      <c r="N10" s="40" t="s">
        <v>11</v>
      </c>
      <c r="O10" s="40"/>
      <c r="P10" s="40"/>
      <c r="Q10" s="40"/>
      <c r="R10" s="40" t="s">
        <v>12</v>
      </c>
      <c r="S10" s="40"/>
      <c r="T10" s="40"/>
      <c r="U10" s="40"/>
      <c r="V10" s="40"/>
    </row>
    <row r="11" spans="1:22" x14ac:dyDescent="0.25">
      <c r="B11" s="3"/>
      <c r="C11" s="3"/>
      <c r="D11" s="30" t="s">
        <v>13</v>
      </c>
      <c r="E11" s="30" t="s">
        <v>14</v>
      </c>
      <c r="F11" s="32" t="s">
        <v>15</v>
      </c>
      <c r="G11" s="34" t="s">
        <v>16</v>
      </c>
      <c r="H11" s="34" t="s">
        <v>17</v>
      </c>
      <c r="I11" s="27" t="s">
        <v>18</v>
      </c>
      <c r="J11" s="28"/>
      <c r="K11" s="28"/>
      <c r="L11" s="29"/>
      <c r="M11" s="24" t="s">
        <v>19</v>
      </c>
      <c r="N11" s="25" t="s">
        <v>20</v>
      </c>
      <c r="O11" s="25" t="s">
        <v>21</v>
      </c>
      <c r="P11" s="25" t="s">
        <v>22</v>
      </c>
      <c r="Q11" s="25" t="s">
        <v>23</v>
      </c>
      <c r="R11" s="27" t="s">
        <v>24</v>
      </c>
      <c r="S11" s="28"/>
      <c r="T11" s="28"/>
      <c r="U11" s="28"/>
      <c r="V11" s="29"/>
    </row>
    <row r="12" spans="1:22" ht="25.5" x14ac:dyDescent="0.25">
      <c r="B12" s="4" t="s">
        <v>25</v>
      </c>
      <c r="C12" s="5" t="s">
        <v>26</v>
      </c>
      <c r="D12" s="31"/>
      <c r="E12" s="31"/>
      <c r="F12" s="33"/>
      <c r="G12" s="35"/>
      <c r="H12" s="35"/>
      <c r="I12" s="6" t="s">
        <v>27</v>
      </c>
      <c r="J12" s="6" t="s">
        <v>28</v>
      </c>
      <c r="K12" s="6" t="s">
        <v>29</v>
      </c>
      <c r="L12" s="6" t="s">
        <v>30</v>
      </c>
      <c r="M12" s="24"/>
      <c r="N12" s="26"/>
      <c r="O12" s="26"/>
      <c r="P12" s="26"/>
      <c r="Q12" s="26"/>
      <c r="R12" s="6" t="s">
        <v>27</v>
      </c>
      <c r="S12" s="6" t="s">
        <v>28</v>
      </c>
      <c r="T12" s="6" t="s">
        <v>29</v>
      </c>
      <c r="U12" s="6" t="s">
        <v>31</v>
      </c>
      <c r="V12" s="6" t="s">
        <v>24</v>
      </c>
    </row>
    <row r="13" spans="1:22" ht="159.75" customHeight="1" x14ac:dyDescent="0.25">
      <c r="A13">
        <v>1</v>
      </c>
      <c r="B13" s="7">
        <v>1</v>
      </c>
      <c r="C13" s="8" t="s">
        <v>32</v>
      </c>
      <c r="D13" s="8" t="s">
        <v>33</v>
      </c>
      <c r="E13" s="8" t="s">
        <v>34</v>
      </c>
      <c r="F13" s="7" t="s">
        <v>35</v>
      </c>
      <c r="G13" s="8" t="s">
        <v>36</v>
      </c>
      <c r="H13" s="8" t="s">
        <v>37</v>
      </c>
      <c r="I13" s="7">
        <v>3</v>
      </c>
      <c r="J13" s="7">
        <v>4</v>
      </c>
      <c r="K13" s="7">
        <f>+I13*J13</f>
        <v>12</v>
      </c>
      <c r="L13" s="7" t="str">
        <f>+LOOKUP(K13,'[1]VALORACIÓN PRO-IMP'!G$38:H$51,'[1]VALORACIÓN PRO-IMP'!I$38:I$51)</f>
        <v xml:space="preserve">ALTO </v>
      </c>
      <c r="M13" s="9" t="s">
        <v>38</v>
      </c>
      <c r="N13" s="10" t="s">
        <v>39</v>
      </c>
      <c r="O13" s="8" t="s">
        <v>40</v>
      </c>
      <c r="P13" s="8" t="s">
        <v>41</v>
      </c>
      <c r="Q13" s="9" t="s">
        <v>42</v>
      </c>
      <c r="R13" s="7">
        <f>+'[1]Evaluación Controles'!AK13</f>
        <v>2.5</v>
      </c>
      <c r="S13" s="7">
        <f>+'[1]Evaluación Controles'!AJ13</f>
        <v>4</v>
      </c>
      <c r="T13" s="7">
        <f>+'[1]Evaluación Controles'!AL13</f>
        <v>10</v>
      </c>
      <c r="U13" s="7" t="str">
        <f>+'[1]Evaluación Controles'!AB13</f>
        <v>Fuerte</v>
      </c>
      <c r="V13" s="11" t="str">
        <f>+'[1]Evaluación Controles'!AM13</f>
        <v xml:space="preserve">ALTO </v>
      </c>
    </row>
    <row r="14" spans="1:22" ht="127.5" x14ac:dyDescent="0.25">
      <c r="A14">
        <v>2</v>
      </c>
      <c r="B14" s="7">
        <v>2</v>
      </c>
      <c r="C14" s="7" t="s">
        <v>43</v>
      </c>
      <c r="D14" s="7" t="s">
        <v>44</v>
      </c>
      <c r="E14" s="8" t="s">
        <v>45</v>
      </c>
      <c r="F14" s="7" t="s">
        <v>46</v>
      </c>
      <c r="G14" s="8" t="s">
        <v>47</v>
      </c>
      <c r="H14" s="8" t="s">
        <v>48</v>
      </c>
      <c r="I14" s="7">
        <v>4</v>
      </c>
      <c r="J14" s="7">
        <v>4</v>
      </c>
      <c r="K14" s="7">
        <f t="shared" ref="K14:K27" si="0">+I14*J14</f>
        <v>16</v>
      </c>
      <c r="L14" s="7" t="str">
        <f>+LOOKUP(K14,'[1]VALORACIÓN PRO-IMP'!G$38:H$51,'[1]VALORACIÓN PRO-IMP'!I$38:I$51)</f>
        <v xml:space="preserve">EXTREMO </v>
      </c>
      <c r="M14" s="9" t="s">
        <v>38</v>
      </c>
      <c r="N14" s="10" t="s">
        <v>49</v>
      </c>
      <c r="O14" s="12" t="s">
        <v>50</v>
      </c>
      <c r="P14" s="8" t="s">
        <v>51</v>
      </c>
      <c r="Q14" s="9" t="s">
        <v>52</v>
      </c>
      <c r="R14" s="7">
        <f>+'[1]Evaluación Controles'!AK14</f>
        <v>4</v>
      </c>
      <c r="S14" s="7">
        <f>+'[1]Evaluación Controles'!AJ14</f>
        <v>1</v>
      </c>
      <c r="T14" s="7">
        <f>+'[1]Evaluación Controles'!AL14</f>
        <v>4</v>
      </c>
      <c r="U14" s="7" t="str">
        <f>+'[1]Evaluación Controles'!AB14</f>
        <v>Fuerte</v>
      </c>
      <c r="V14" s="13" t="str">
        <f>+'[1]Evaluación Controles'!AM14</f>
        <v>MODERADO</v>
      </c>
    </row>
    <row r="15" spans="1:22" ht="102" x14ac:dyDescent="0.25">
      <c r="A15">
        <v>3</v>
      </c>
      <c r="B15" s="7">
        <v>3</v>
      </c>
      <c r="C15" s="7" t="s">
        <v>53</v>
      </c>
      <c r="D15" s="7" t="s">
        <v>54</v>
      </c>
      <c r="E15" s="8" t="s">
        <v>55</v>
      </c>
      <c r="F15" s="7" t="s">
        <v>46</v>
      </c>
      <c r="G15" s="8" t="s">
        <v>56</v>
      </c>
      <c r="H15" s="8" t="s">
        <v>57</v>
      </c>
      <c r="I15" s="7">
        <v>3</v>
      </c>
      <c r="J15" s="7">
        <v>2</v>
      </c>
      <c r="K15" s="7">
        <f t="shared" si="0"/>
        <v>6</v>
      </c>
      <c r="L15" s="7" t="str">
        <f>+LOOKUP(K15,'[1]VALORACIÓN PRO-IMP'!G$38:H$51,'[1]VALORACIÓN PRO-IMP'!I$38:I$51)</f>
        <v>MODERADO</v>
      </c>
      <c r="M15" s="9" t="s">
        <v>38</v>
      </c>
      <c r="N15" s="10" t="s">
        <v>58</v>
      </c>
      <c r="O15" s="8" t="s">
        <v>59</v>
      </c>
      <c r="P15" s="8" t="s">
        <v>60</v>
      </c>
      <c r="Q15" s="8" t="s">
        <v>52</v>
      </c>
      <c r="R15" s="7">
        <f>+'[1]Evaluación Controles'!AK15</f>
        <v>4</v>
      </c>
      <c r="S15" s="7">
        <f>+'[1]Evaluación Controles'!AJ15</f>
        <v>1</v>
      </c>
      <c r="T15" s="7">
        <f>+'[1]Evaluación Controles'!AL15</f>
        <v>4</v>
      </c>
      <c r="U15" s="7" t="str">
        <f>+'[1]Evaluación Controles'!AB15</f>
        <v>Fuerte</v>
      </c>
      <c r="V15" s="13" t="str">
        <f>+'[1]Evaluación Controles'!AM15</f>
        <v>MODERADO</v>
      </c>
    </row>
    <row r="16" spans="1:22" ht="178.5" x14ac:dyDescent="0.25">
      <c r="A16">
        <v>4</v>
      </c>
      <c r="B16" s="7">
        <v>4</v>
      </c>
      <c r="C16" s="8" t="s">
        <v>61</v>
      </c>
      <c r="D16" s="8" t="s">
        <v>62</v>
      </c>
      <c r="E16" s="8" t="s">
        <v>63</v>
      </c>
      <c r="F16" s="7" t="s">
        <v>46</v>
      </c>
      <c r="G16" s="8" t="s">
        <v>64</v>
      </c>
      <c r="H16" s="8" t="s">
        <v>65</v>
      </c>
      <c r="I16" s="7">
        <v>4</v>
      </c>
      <c r="J16" s="7">
        <v>4</v>
      </c>
      <c r="K16" s="7">
        <f t="shared" si="0"/>
        <v>16</v>
      </c>
      <c r="L16" s="7" t="str">
        <f>+LOOKUP(K16,'[1]VALORACIÓN PRO-IMP'!G$38:H$51,'[1]VALORACIÓN PRO-IMP'!I$38:I$51)</f>
        <v xml:space="preserve">EXTREMO </v>
      </c>
      <c r="M16" s="9" t="s">
        <v>38</v>
      </c>
      <c r="N16" s="10" t="s">
        <v>66</v>
      </c>
      <c r="O16" s="8" t="s">
        <v>67</v>
      </c>
      <c r="P16" s="12" t="s">
        <v>68</v>
      </c>
      <c r="Q16" s="8" t="s">
        <v>69</v>
      </c>
      <c r="R16" s="7">
        <f>+'[1]Evaluación Controles'!AK16</f>
        <v>1</v>
      </c>
      <c r="S16" s="7">
        <f>+'[1]Evaluación Controles'!AJ16</f>
        <v>4</v>
      </c>
      <c r="T16" s="7">
        <f>+'[1]Evaluación Controles'!AL16</f>
        <v>4</v>
      </c>
      <c r="U16" s="7" t="str">
        <f>+'[1]Evaluación Controles'!AB16</f>
        <v>Fuerte</v>
      </c>
      <c r="V16" s="13" t="str">
        <f>+'[1]Evaluación Controles'!AM16</f>
        <v>MODERADO</v>
      </c>
    </row>
    <row r="17" spans="1:22" ht="153" x14ac:dyDescent="0.25">
      <c r="A17">
        <v>5</v>
      </c>
      <c r="B17" s="7">
        <v>5</v>
      </c>
      <c r="C17" s="8" t="s">
        <v>70</v>
      </c>
      <c r="D17" s="7" t="s">
        <v>71</v>
      </c>
      <c r="E17" s="8" t="s">
        <v>72</v>
      </c>
      <c r="F17" s="7" t="s">
        <v>46</v>
      </c>
      <c r="G17" s="8" t="s">
        <v>73</v>
      </c>
      <c r="H17" s="8" t="s">
        <v>74</v>
      </c>
      <c r="I17" s="7">
        <v>3</v>
      </c>
      <c r="J17" s="7">
        <v>4</v>
      </c>
      <c r="K17" s="7">
        <f t="shared" si="0"/>
        <v>12</v>
      </c>
      <c r="L17" s="7" t="str">
        <f>+LOOKUP(K17,'[1]VALORACIÓN PRO-IMP'!G$38:H$51,'[1]VALORACIÓN PRO-IMP'!I$38:I$51)</f>
        <v xml:space="preserve">ALTO </v>
      </c>
      <c r="M17" s="9" t="s">
        <v>38</v>
      </c>
      <c r="N17" s="10" t="s">
        <v>75</v>
      </c>
      <c r="O17" s="8" t="s">
        <v>76</v>
      </c>
      <c r="P17" s="8" t="s">
        <v>77</v>
      </c>
      <c r="Q17" s="9" t="s">
        <v>52</v>
      </c>
      <c r="R17" s="7">
        <f>+'[1]Evaluación Controles'!AK17</f>
        <v>1</v>
      </c>
      <c r="S17" s="7">
        <f>+'[1]Evaluación Controles'!AJ17</f>
        <v>4</v>
      </c>
      <c r="T17" s="7">
        <f>+'[1]Evaluación Controles'!AL17</f>
        <v>4</v>
      </c>
      <c r="U17" s="7" t="str">
        <f>+'[1]Evaluación Controles'!AB17</f>
        <v>Fuerte</v>
      </c>
      <c r="V17" s="13" t="str">
        <f>+'[1]Evaluación Controles'!AM17</f>
        <v>MODERADO</v>
      </c>
    </row>
    <row r="18" spans="1:22" ht="166.5" x14ac:dyDescent="0.25">
      <c r="A18">
        <v>6</v>
      </c>
      <c r="B18" s="7">
        <v>6</v>
      </c>
      <c r="C18" s="8" t="s">
        <v>78</v>
      </c>
      <c r="D18" s="8" t="s">
        <v>79</v>
      </c>
      <c r="E18" s="8" t="s">
        <v>80</v>
      </c>
      <c r="F18" s="7" t="s">
        <v>35</v>
      </c>
      <c r="G18" s="14" t="s">
        <v>81</v>
      </c>
      <c r="H18" s="8" t="s">
        <v>82</v>
      </c>
      <c r="I18" s="7">
        <v>3</v>
      </c>
      <c r="J18" s="7">
        <v>3</v>
      </c>
      <c r="K18" s="7">
        <f t="shared" si="0"/>
        <v>9</v>
      </c>
      <c r="L18" s="7" t="str">
        <f>+LOOKUP(K18,'[1]VALORACIÓN PRO-IMP'!G$38:H$51,'[1]VALORACIÓN PRO-IMP'!I$38:I$51)</f>
        <v xml:space="preserve">ALTO </v>
      </c>
      <c r="M18" s="9" t="s">
        <v>38</v>
      </c>
      <c r="N18" s="10" t="s">
        <v>83</v>
      </c>
      <c r="O18" s="10" t="s">
        <v>84</v>
      </c>
      <c r="P18" s="8" t="s">
        <v>85</v>
      </c>
      <c r="Q18" s="9" t="s">
        <v>52</v>
      </c>
      <c r="R18" s="7">
        <f>+'[1]Evaluación Controles'!AK18</f>
        <v>2</v>
      </c>
      <c r="S18" s="7">
        <f>+'[1]Evaluación Controles'!AJ18</f>
        <v>3</v>
      </c>
      <c r="T18" s="7">
        <f>+'[1]Evaluación Controles'!AL18</f>
        <v>6</v>
      </c>
      <c r="U18" s="7" t="str">
        <f>+'[1]Evaluación Controles'!AB18</f>
        <v>Moderado</v>
      </c>
      <c r="V18" s="13" t="str">
        <f>+'[1]Evaluación Controles'!AM18</f>
        <v>MODERADO</v>
      </c>
    </row>
    <row r="19" spans="1:22" ht="89.25" x14ac:dyDescent="0.25">
      <c r="A19">
        <v>7</v>
      </c>
      <c r="B19" s="7">
        <v>7</v>
      </c>
      <c r="C19" s="8" t="s">
        <v>86</v>
      </c>
      <c r="D19" s="8" t="s">
        <v>87</v>
      </c>
      <c r="E19" s="8" t="s">
        <v>88</v>
      </c>
      <c r="F19" s="7" t="s">
        <v>46</v>
      </c>
      <c r="G19" s="8" t="s">
        <v>89</v>
      </c>
      <c r="H19" s="8" t="s">
        <v>90</v>
      </c>
      <c r="I19" s="7">
        <v>3</v>
      </c>
      <c r="J19" s="7">
        <v>3</v>
      </c>
      <c r="K19" s="7">
        <f t="shared" si="0"/>
        <v>9</v>
      </c>
      <c r="L19" s="7" t="str">
        <f>+LOOKUP(K19,'[1]VALORACIÓN PRO-IMP'!G$38:H$51,'[1]VALORACIÓN PRO-IMP'!I$38:I$51)</f>
        <v xml:space="preserve">ALTO </v>
      </c>
      <c r="M19" s="9" t="s">
        <v>38</v>
      </c>
      <c r="N19" s="10" t="s">
        <v>91</v>
      </c>
      <c r="O19" s="8" t="s">
        <v>92</v>
      </c>
      <c r="P19" s="7" t="s">
        <v>93</v>
      </c>
      <c r="Q19" s="7" t="s">
        <v>52</v>
      </c>
      <c r="R19" s="7">
        <f>+'[1]Evaluación Controles'!AK19</f>
        <v>1.5</v>
      </c>
      <c r="S19" s="7">
        <f>+'[1]Evaluación Controles'!AJ19</f>
        <v>3</v>
      </c>
      <c r="T19" s="7">
        <f>+'[1]Evaluación Controles'!AL19</f>
        <v>4.5</v>
      </c>
      <c r="U19" s="7" t="str">
        <f>+'[1]Evaluación Controles'!AB19</f>
        <v>Moderado</v>
      </c>
      <c r="V19" s="13" t="str">
        <f>+'[1]Evaluación Controles'!AM19</f>
        <v>MODERADO</v>
      </c>
    </row>
    <row r="20" spans="1:22" ht="229.5" x14ac:dyDescent="0.25">
      <c r="A20">
        <v>8</v>
      </c>
      <c r="B20" s="7">
        <v>8</v>
      </c>
      <c r="C20" s="15" t="s">
        <v>43</v>
      </c>
      <c r="D20" s="8" t="s">
        <v>94</v>
      </c>
      <c r="E20" s="16" t="s">
        <v>95</v>
      </c>
      <c r="F20" s="7" t="s">
        <v>35</v>
      </c>
      <c r="G20" s="8" t="s">
        <v>96</v>
      </c>
      <c r="H20" s="8" t="s">
        <v>97</v>
      </c>
      <c r="I20" s="7">
        <v>5</v>
      </c>
      <c r="J20" s="7">
        <v>4</v>
      </c>
      <c r="K20" s="7">
        <f t="shared" si="0"/>
        <v>20</v>
      </c>
      <c r="L20" s="7" t="str">
        <f>+LOOKUP(K20,'[1]VALORACIÓN PRO-IMP'!G$38:H$51,'[1]VALORACIÓN PRO-IMP'!I$38:I$51)</f>
        <v xml:space="preserve">EXTREMO </v>
      </c>
      <c r="M20" s="9" t="s">
        <v>38</v>
      </c>
      <c r="N20" s="10" t="s">
        <v>98</v>
      </c>
      <c r="O20" s="8" t="s">
        <v>99</v>
      </c>
      <c r="P20" s="8" t="s">
        <v>100</v>
      </c>
      <c r="Q20" s="8" t="s">
        <v>101</v>
      </c>
      <c r="R20" s="7">
        <f>+'[1]Evaluación Controles'!AK20</f>
        <v>2</v>
      </c>
      <c r="S20" s="7">
        <f>+'[1]Evaluación Controles'!AJ20</f>
        <v>4</v>
      </c>
      <c r="T20" s="7">
        <f>+'[1]Evaluación Controles'!AL20</f>
        <v>8</v>
      </c>
      <c r="U20" s="7" t="str">
        <f>+'[1]Evaluación Controles'!AB20</f>
        <v>Moderado</v>
      </c>
      <c r="V20" s="11" t="str">
        <f>+'[1]Evaluación Controles'!AM20</f>
        <v xml:space="preserve">ALTO </v>
      </c>
    </row>
    <row r="21" spans="1:22" ht="204.75" x14ac:dyDescent="0.25">
      <c r="A21">
        <v>9</v>
      </c>
      <c r="B21" s="7">
        <v>9</v>
      </c>
      <c r="C21" s="15" t="s">
        <v>43</v>
      </c>
      <c r="D21" s="8" t="s">
        <v>94</v>
      </c>
      <c r="E21" s="16" t="s">
        <v>102</v>
      </c>
      <c r="F21" s="7" t="s">
        <v>35</v>
      </c>
      <c r="G21" s="14" t="s">
        <v>103</v>
      </c>
      <c r="H21" s="8" t="s">
        <v>104</v>
      </c>
      <c r="I21" s="7">
        <v>4</v>
      </c>
      <c r="J21" s="7">
        <v>4</v>
      </c>
      <c r="K21" s="7">
        <f t="shared" si="0"/>
        <v>16</v>
      </c>
      <c r="L21" s="7" t="str">
        <f>+LOOKUP(K21,'[1]VALORACIÓN PRO-IMP'!G$38:H$51,'[1]VALORACIÓN PRO-IMP'!I$38:I$51)</f>
        <v xml:space="preserve">EXTREMO </v>
      </c>
      <c r="M21" s="9" t="s">
        <v>38</v>
      </c>
      <c r="N21" s="17" t="s">
        <v>105</v>
      </c>
      <c r="O21" s="14" t="s">
        <v>106</v>
      </c>
      <c r="P21" s="8" t="s">
        <v>100</v>
      </c>
      <c r="Q21" s="8" t="s">
        <v>101</v>
      </c>
      <c r="R21" s="7">
        <f>+'[1]Evaluación Controles'!AK21</f>
        <v>1</v>
      </c>
      <c r="S21" s="7">
        <f>+'[1]Evaluación Controles'!AJ21</f>
        <v>4</v>
      </c>
      <c r="T21" s="7">
        <f>+'[1]Evaluación Controles'!AL21</f>
        <v>4</v>
      </c>
      <c r="U21" s="7" t="str">
        <f>+'[1]Evaluación Controles'!AB21</f>
        <v>Moderado</v>
      </c>
      <c r="V21" s="13" t="str">
        <f>+'[1]Evaluación Controles'!AM21</f>
        <v>MODERADO</v>
      </c>
    </row>
    <row r="22" spans="1:22" ht="229.5" x14ac:dyDescent="0.25">
      <c r="A22">
        <v>10</v>
      </c>
      <c r="B22" s="7">
        <v>10</v>
      </c>
      <c r="C22" s="15" t="s">
        <v>61</v>
      </c>
      <c r="D22" s="15" t="s">
        <v>107</v>
      </c>
      <c r="E22" s="18" t="s">
        <v>108</v>
      </c>
      <c r="F22" s="7" t="s">
        <v>35</v>
      </c>
      <c r="G22" s="8" t="s">
        <v>109</v>
      </c>
      <c r="H22" s="8" t="s">
        <v>110</v>
      </c>
      <c r="I22" s="7">
        <v>4</v>
      </c>
      <c r="J22" s="7">
        <v>3</v>
      </c>
      <c r="K22" s="7">
        <f t="shared" si="0"/>
        <v>12</v>
      </c>
      <c r="L22" s="7" t="str">
        <f>+LOOKUP(K22,'[1]VALORACIÓN PRO-IMP'!G$38:H$51,'[1]VALORACIÓN PRO-IMP'!I$38:I$51)</f>
        <v xml:space="preserve">ALTO </v>
      </c>
      <c r="M22" s="9" t="s">
        <v>38</v>
      </c>
      <c r="N22" s="10" t="s">
        <v>111</v>
      </c>
      <c r="O22" s="8" t="s">
        <v>112</v>
      </c>
      <c r="P22" s="8" t="s">
        <v>113</v>
      </c>
      <c r="Q22" s="7" t="s">
        <v>52</v>
      </c>
      <c r="R22" s="7">
        <f>+'[1]Evaluación Controles'!AK22</f>
        <v>1</v>
      </c>
      <c r="S22" s="7">
        <f>+'[1]Evaluación Controles'!AJ22</f>
        <v>3</v>
      </c>
      <c r="T22" s="7">
        <f>+'[1]Evaluación Controles'!AL22</f>
        <v>3</v>
      </c>
      <c r="U22" s="7" t="str">
        <f>+'[1]Evaluación Controles'!AB22</f>
        <v>Moderado</v>
      </c>
      <c r="V22" s="13" t="str">
        <f>+'[1]Evaluación Controles'!AM22</f>
        <v>MODERADO</v>
      </c>
    </row>
    <row r="23" spans="1:22" ht="204" x14ac:dyDescent="0.25">
      <c r="A23">
        <v>11</v>
      </c>
      <c r="B23" s="7">
        <v>11</v>
      </c>
      <c r="C23" s="8" t="s">
        <v>114</v>
      </c>
      <c r="D23" s="7" t="s">
        <v>115</v>
      </c>
      <c r="E23" s="18" t="s">
        <v>116</v>
      </c>
      <c r="F23" s="7" t="s">
        <v>35</v>
      </c>
      <c r="G23" s="8" t="s">
        <v>117</v>
      </c>
      <c r="H23" s="8" t="s">
        <v>118</v>
      </c>
      <c r="I23" s="7">
        <v>3</v>
      </c>
      <c r="J23" s="7">
        <v>4</v>
      </c>
      <c r="K23" s="7">
        <f t="shared" si="0"/>
        <v>12</v>
      </c>
      <c r="L23" s="7" t="str">
        <f>+LOOKUP(K23,'[1]VALORACIÓN PRO-IMP'!G$38:H$51,'[1]VALORACIÓN PRO-IMP'!I$38:I$51)</f>
        <v xml:space="preserve">ALTO </v>
      </c>
      <c r="M23" s="9" t="s">
        <v>38</v>
      </c>
      <c r="N23" s="10" t="s">
        <v>119</v>
      </c>
      <c r="O23" s="8" t="s">
        <v>120</v>
      </c>
      <c r="P23" s="8" t="s">
        <v>121</v>
      </c>
      <c r="Q23" s="8" t="s">
        <v>122</v>
      </c>
      <c r="R23" s="7">
        <f>+'[1]Evaluación Controles'!AK23</f>
        <v>1</v>
      </c>
      <c r="S23" s="7">
        <f>+'[1]Evaluación Controles'!AJ23</f>
        <v>4</v>
      </c>
      <c r="T23" s="7">
        <f>+'[1]Evaluación Controles'!AL23</f>
        <v>4</v>
      </c>
      <c r="U23" s="7" t="str">
        <f>+'[1]Evaluación Controles'!AB23</f>
        <v>Moderado</v>
      </c>
      <c r="V23" s="13" t="str">
        <f>+'[1]Evaluación Controles'!AM23</f>
        <v>MODERADO</v>
      </c>
    </row>
    <row r="24" spans="1:22" ht="114.75" x14ac:dyDescent="0.25">
      <c r="A24">
        <v>12</v>
      </c>
      <c r="B24" s="7">
        <v>12</v>
      </c>
      <c r="C24" s="15" t="s">
        <v>123</v>
      </c>
      <c r="D24" s="8" t="s">
        <v>124</v>
      </c>
      <c r="E24" s="16" t="s">
        <v>125</v>
      </c>
      <c r="F24" s="7" t="s">
        <v>46</v>
      </c>
      <c r="G24" s="8" t="s">
        <v>126</v>
      </c>
      <c r="H24" s="8" t="s">
        <v>127</v>
      </c>
      <c r="I24" s="7">
        <v>4</v>
      </c>
      <c r="J24" s="7">
        <v>5</v>
      </c>
      <c r="K24" s="7">
        <f t="shared" si="0"/>
        <v>20</v>
      </c>
      <c r="L24" s="7" t="str">
        <f>+LOOKUP(K24,'[1]VALORACIÓN PRO-IMP'!G$38:H$51,'[1]VALORACIÓN PRO-IMP'!I$38:I$51)</f>
        <v xml:space="preserve">EXTREMO </v>
      </c>
      <c r="M24" s="9" t="s">
        <v>38</v>
      </c>
      <c r="N24" s="10" t="s">
        <v>128</v>
      </c>
      <c r="O24" s="8" t="s">
        <v>129</v>
      </c>
      <c r="P24" s="8" t="s">
        <v>130</v>
      </c>
      <c r="Q24" s="7" t="s">
        <v>131</v>
      </c>
      <c r="R24" s="7">
        <f>+'[1]Evaluación Controles'!AK24</f>
        <v>1</v>
      </c>
      <c r="S24" s="7">
        <f>+'[1]Evaluación Controles'!AJ24</f>
        <v>5</v>
      </c>
      <c r="T24" s="7">
        <f>+'[1]Evaluación Controles'!AL24</f>
        <v>5</v>
      </c>
      <c r="U24" s="7" t="str">
        <f>+'[1]Evaluación Controles'!AB24</f>
        <v>Moderado</v>
      </c>
      <c r="V24" s="13" t="str">
        <f>+'[1]Evaluación Controles'!AM24</f>
        <v>MODERADO</v>
      </c>
    </row>
    <row r="25" spans="1:22" ht="114.75" x14ac:dyDescent="0.25">
      <c r="A25">
        <v>13</v>
      </c>
      <c r="B25" s="7">
        <v>13</v>
      </c>
      <c r="C25" s="15" t="s">
        <v>123</v>
      </c>
      <c r="D25" s="8" t="s">
        <v>124</v>
      </c>
      <c r="E25" s="18" t="s">
        <v>132</v>
      </c>
      <c r="F25" s="7" t="s">
        <v>35</v>
      </c>
      <c r="G25" s="8" t="s">
        <v>133</v>
      </c>
      <c r="H25" s="8" t="s">
        <v>134</v>
      </c>
      <c r="I25" s="7">
        <v>4</v>
      </c>
      <c r="J25" s="7">
        <v>3</v>
      </c>
      <c r="K25" s="7">
        <f t="shared" si="0"/>
        <v>12</v>
      </c>
      <c r="L25" s="7" t="str">
        <f>+LOOKUP(K25,'[1]VALORACIÓN PRO-IMP'!G$38:H$51,'[1]VALORACIÓN PRO-IMP'!I$38:I$51)</f>
        <v xml:space="preserve">ALTO </v>
      </c>
      <c r="M25" s="9" t="s">
        <v>38</v>
      </c>
      <c r="N25" s="10" t="s">
        <v>135</v>
      </c>
      <c r="O25" s="8" t="s">
        <v>136</v>
      </c>
      <c r="P25" s="7" t="s">
        <v>137</v>
      </c>
      <c r="Q25" s="7" t="s">
        <v>42</v>
      </c>
      <c r="R25" s="7">
        <f>+'[1]Evaluación Controles'!AK25</f>
        <v>1</v>
      </c>
      <c r="S25" s="7">
        <f>+'[1]Evaluación Controles'!AJ25</f>
        <v>3</v>
      </c>
      <c r="T25" s="7">
        <f>+'[1]Evaluación Controles'!AL25</f>
        <v>3</v>
      </c>
      <c r="U25" s="7" t="str">
        <f>+'[1]Evaluación Controles'!AB25</f>
        <v>Moderado</v>
      </c>
      <c r="V25" s="13" t="str">
        <f>+'[1]Evaluación Controles'!AM25</f>
        <v>MODERADO</v>
      </c>
    </row>
    <row r="26" spans="1:22" ht="242.25" x14ac:dyDescent="0.25">
      <c r="A26">
        <v>14</v>
      </c>
      <c r="B26" s="7">
        <v>14</v>
      </c>
      <c r="C26" s="15" t="s">
        <v>138</v>
      </c>
      <c r="D26" s="15" t="s">
        <v>139</v>
      </c>
      <c r="E26" s="18" t="s">
        <v>140</v>
      </c>
      <c r="F26" s="7" t="s">
        <v>46</v>
      </c>
      <c r="G26" s="8" t="s">
        <v>141</v>
      </c>
      <c r="H26" s="8" t="s">
        <v>142</v>
      </c>
      <c r="I26" s="7">
        <v>3</v>
      </c>
      <c r="J26" s="7">
        <v>3</v>
      </c>
      <c r="K26" s="7">
        <f t="shared" si="0"/>
        <v>9</v>
      </c>
      <c r="L26" s="7" t="str">
        <f>+LOOKUP(K26,'[1]VALORACIÓN PRO-IMP'!G$38:H$51,'[1]VALORACIÓN PRO-IMP'!I$38:I$51)</f>
        <v xml:space="preserve">ALTO </v>
      </c>
      <c r="M26" s="9" t="s">
        <v>38</v>
      </c>
      <c r="N26" s="10" t="s">
        <v>143</v>
      </c>
      <c r="O26" s="8" t="s">
        <v>144</v>
      </c>
      <c r="P26" s="8" t="s">
        <v>145</v>
      </c>
      <c r="Q26" s="7" t="s">
        <v>146</v>
      </c>
      <c r="R26" s="7">
        <f>+'[1]Evaluación Controles'!AK26</f>
        <v>1</v>
      </c>
      <c r="S26" s="7">
        <f>+'[1]Evaluación Controles'!AJ26</f>
        <v>3</v>
      </c>
      <c r="T26" s="7">
        <f>+'[1]Evaluación Controles'!AL26</f>
        <v>3</v>
      </c>
      <c r="U26" s="7" t="str">
        <f>+'[1]Evaluación Controles'!AB26</f>
        <v>Moderado</v>
      </c>
      <c r="V26" s="13" t="str">
        <f>+'[1]Evaluación Controles'!AM26</f>
        <v>MODERADO</v>
      </c>
    </row>
    <row r="27" spans="1:22" ht="165.75" x14ac:dyDescent="0.25">
      <c r="A27">
        <v>15</v>
      </c>
      <c r="B27" s="7">
        <v>15</v>
      </c>
      <c r="C27" s="15" t="s">
        <v>147</v>
      </c>
      <c r="D27" s="15" t="s">
        <v>147</v>
      </c>
      <c r="E27" s="8" t="s">
        <v>148</v>
      </c>
      <c r="F27" s="7" t="s">
        <v>35</v>
      </c>
      <c r="G27" s="8" t="s">
        <v>149</v>
      </c>
      <c r="H27" s="8" t="s">
        <v>150</v>
      </c>
      <c r="I27" s="7">
        <v>4</v>
      </c>
      <c r="J27" s="7">
        <v>4</v>
      </c>
      <c r="K27" s="7">
        <f t="shared" si="0"/>
        <v>16</v>
      </c>
      <c r="L27" s="7" t="str">
        <f>+LOOKUP(K27,'[1]VALORACIÓN PRO-IMP'!G$38:H$51,'[1]VALORACIÓN PRO-IMP'!I$38:I$51)</f>
        <v xml:space="preserve">EXTREMO </v>
      </c>
      <c r="M27" s="9" t="s">
        <v>38</v>
      </c>
      <c r="N27" s="10" t="s">
        <v>151</v>
      </c>
      <c r="O27" s="8" t="s">
        <v>152</v>
      </c>
      <c r="P27" s="8" t="s">
        <v>153</v>
      </c>
      <c r="Q27" s="7" t="s">
        <v>146</v>
      </c>
      <c r="R27" s="7">
        <f>+'[1]Evaluación Controles'!AK27</f>
        <v>1</v>
      </c>
      <c r="S27" s="7">
        <f>+'[1]Evaluación Controles'!AJ27</f>
        <v>4</v>
      </c>
      <c r="T27" s="7">
        <f>+'[1]Evaluación Controles'!AL27</f>
        <v>4</v>
      </c>
      <c r="U27" s="7" t="str">
        <f>+'[1]Evaluación Controles'!AB27</f>
        <v>Fuerte</v>
      </c>
      <c r="V27" s="13" t="str">
        <f>+'[1]Evaluación Controles'!AM27</f>
        <v>MODERADO</v>
      </c>
    </row>
    <row r="28" spans="1:22" x14ac:dyDescent="0.25">
      <c r="B28" s="21"/>
      <c r="C28" s="21"/>
      <c r="D28" s="21"/>
      <c r="E28" s="21"/>
      <c r="F28" s="21"/>
      <c r="G28" s="21"/>
      <c r="H28" s="21"/>
      <c r="I28" s="21"/>
      <c r="J28" s="21"/>
      <c r="K28" s="21"/>
      <c r="L28" s="21"/>
      <c r="M28" s="21"/>
      <c r="N28" s="21"/>
      <c r="O28" s="21"/>
      <c r="P28" s="21"/>
      <c r="Q28" s="21"/>
      <c r="R28" s="21"/>
      <c r="S28" s="21"/>
      <c r="T28" s="21"/>
      <c r="U28" s="21"/>
      <c r="V28" s="21"/>
    </row>
    <row r="29" spans="1:22" x14ac:dyDescent="0.25">
      <c r="B29" s="22"/>
      <c r="C29" s="22"/>
      <c r="D29" s="22"/>
      <c r="E29" s="23" t="s">
        <v>154</v>
      </c>
      <c r="F29" s="23"/>
      <c r="G29" s="19" t="s">
        <v>155</v>
      </c>
      <c r="H29" s="21" t="s">
        <v>156</v>
      </c>
      <c r="I29" s="21"/>
      <c r="J29" s="21"/>
      <c r="K29" s="21"/>
      <c r="L29" s="21"/>
      <c r="M29" s="21"/>
      <c r="N29" s="21"/>
      <c r="O29" s="21"/>
      <c r="P29" s="21"/>
      <c r="Q29" s="21"/>
      <c r="R29" s="21"/>
      <c r="S29" s="21"/>
      <c r="T29" s="21"/>
      <c r="U29" s="21"/>
      <c r="V29" s="21"/>
    </row>
    <row r="30" spans="1:22" ht="33" customHeight="1" x14ac:dyDescent="0.25">
      <c r="B30" s="23" t="s">
        <v>157</v>
      </c>
      <c r="C30" s="23"/>
      <c r="D30" s="23"/>
      <c r="E30" s="23" t="s">
        <v>158</v>
      </c>
      <c r="F30" s="23"/>
      <c r="G30" s="20"/>
      <c r="H30" s="21"/>
      <c r="I30" s="21"/>
      <c r="J30" s="21"/>
      <c r="K30" s="21"/>
      <c r="L30" s="21"/>
      <c r="M30" s="21"/>
      <c r="N30" s="21"/>
      <c r="O30" s="21"/>
      <c r="P30" s="21"/>
      <c r="Q30" s="21"/>
      <c r="R30" s="21"/>
      <c r="S30" s="21"/>
      <c r="T30" s="21"/>
      <c r="U30" s="21"/>
      <c r="V30" s="21"/>
    </row>
    <row r="31" spans="1:22" ht="30" customHeight="1" x14ac:dyDescent="0.25">
      <c r="B31" s="23" t="s">
        <v>159</v>
      </c>
      <c r="C31" s="23"/>
      <c r="D31" s="23"/>
      <c r="E31" s="23" t="s">
        <v>160</v>
      </c>
      <c r="F31" s="23"/>
      <c r="G31" s="20"/>
      <c r="H31" s="21"/>
      <c r="I31" s="21"/>
      <c r="J31" s="21"/>
      <c r="K31" s="21"/>
      <c r="L31" s="21"/>
      <c r="M31" s="21"/>
      <c r="N31" s="21"/>
      <c r="O31" s="21"/>
      <c r="P31" s="21"/>
      <c r="Q31" s="21"/>
      <c r="R31" s="21"/>
      <c r="S31" s="21"/>
      <c r="T31" s="21"/>
      <c r="U31" s="21"/>
      <c r="V31" s="21"/>
    </row>
    <row r="32" spans="1:22" ht="33" customHeight="1" x14ac:dyDescent="0.25">
      <c r="B32" s="23" t="s">
        <v>161</v>
      </c>
      <c r="C32" s="23"/>
      <c r="D32" s="23"/>
      <c r="E32" s="23" t="s">
        <v>162</v>
      </c>
      <c r="F32" s="23"/>
      <c r="G32" s="20"/>
      <c r="H32" s="21"/>
      <c r="I32" s="21"/>
      <c r="J32" s="21"/>
      <c r="K32" s="21"/>
      <c r="L32" s="21"/>
      <c r="M32" s="21"/>
      <c r="N32" s="21"/>
      <c r="O32" s="21"/>
      <c r="P32" s="21"/>
      <c r="Q32" s="21"/>
      <c r="R32" s="21"/>
      <c r="S32" s="21"/>
      <c r="T32" s="21"/>
      <c r="U32" s="21"/>
      <c r="V32" s="21"/>
    </row>
  </sheetData>
  <sheetProtection algorithmName="SHA-512" hashValue="HyFn7RMNnuzoWOWcISFlAwhmc5I+uxQ0pw0iId0K4cwXiN+PZ1qmVJaUcCvQOePXtx8mziMBtxwBJ/5wESS6hA==" saltValue="aYS3hcx+w8Mdj4Zjc0BcKw==" spinCount="100000" sheet="1" objects="1" scenarios="1"/>
  <mergeCells count="34">
    <mergeCell ref="C7:V7"/>
    <mergeCell ref="B3:B4"/>
    <mergeCell ref="C3:V4"/>
    <mergeCell ref="B5:V5"/>
    <mergeCell ref="C6:S6"/>
    <mergeCell ref="T6:V6"/>
    <mergeCell ref="C8:V8"/>
    <mergeCell ref="B9:V9"/>
    <mergeCell ref="B10:H10"/>
    <mergeCell ref="I10:M10"/>
    <mergeCell ref="N10:Q10"/>
    <mergeCell ref="R10:V10"/>
    <mergeCell ref="R11:V11"/>
    <mergeCell ref="D11:D12"/>
    <mergeCell ref="E11:E12"/>
    <mergeCell ref="F11:F12"/>
    <mergeCell ref="G11:G12"/>
    <mergeCell ref="H11:H12"/>
    <mergeCell ref="I11:L11"/>
    <mergeCell ref="M11:M12"/>
    <mergeCell ref="N11:N12"/>
    <mergeCell ref="O11:O12"/>
    <mergeCell ref="P11:P12"/>
    <mergeCell ref="Q11:Q12"/>
    <mergeCell ref="B28:V28"/>
    <mergeCell ref="B29:D29"/>
    <mergeCell ref="E29:F29"/>
    <mergeCell ref="H29:V32"/>
    <mergeCell ref="B30:D30"/>
    <mergeCell ref="E30:F30"/>
    <mergeCell ref="B31:D31"/>
    <mergeCell ref="E31:F31"/>
    <mergeCell ref="B32:D32"/>
    <mergeCell ref="E32:F32"/>
  </mergeCell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1" operator="containsText" id="{89273414-DA74-4E76-A847-20F39C17956C}">
            <xm:f>NOT(ISERROR(SEARCH('[MATRIZ DE RIESGOS CORRUPCIÓN..xlsx]VALORACIÓN PRO-IMP'!#REF!,L13)))</xm:f>
            <xm:f>'[MATRIZ DE RIESGOS CORRUPCIÓN..xlsx]VALORACIÓN PRO-IMP'!#REF!</xm:f>
            <x14:dxf>
              <fill>
                <patternFill>
                  <bgColor rgb="FFFF0000"/>
                </patternFill>
              </fill>
            </x14:dxf>
          </x14:cfRule>
          <x14:cfRule type="containsText" priority="2" operator="containsText" id="{23F02EC1-050A-418F-9F63-4F3929D02505}">
            <xm:f>NOT(ISERROR(SEARCH('[MATRIZ DE RIESGOS CORRUPCIÓN..xlsx]VALORACIÓN PRO-IMP'!#REF!,L13)))</xm:f>
            <xm:f>'[MATRIZ DE RIESGOS CORRUPCIÓN..xlsx]VALORACIÓN PRO-IMP'!#REF!</xm:f>
            <x14:dxf>
              <fill>
                <patternFill>
                  <bgColor rgb="FFFFC000"/>
                </patternFill>
              </fill>
            </x14:dxf>
          </x14:cfRule>
          <x14:cfRule type="containsText" priority="3" operator="containsText" id="{D80921C6-5F4D-469D-A0BD-46E8E757385B}">
            <xm:f>NOT(ISERROR(SEARCH('[MATRIZ DE RIESGOS CORRUPCIÓN..xlsx]VALORACIÓN PRO-IMP'!#REF!,L13)))</xm:f>
            <xm:f>'[MATRIZ DE RIESGOS CORRUPCIÓN..xlsx]VALORACIÓN PRO-IMP'!#REF!</xm:f>
            <x14:dxf>
              <fill>
                <patternFill>
                  <bgColor rgb="FFFFFF00"/>
                </patternFill>
              </fill>
            </x14:dxf>
          </x14:cfRule>
          <x14:cfRule type="containsText" priority="4" operator="containsText" id="{231AC446-39D3-41AC-AE69-F801827DD142}">
            <xm:f>NOT(ISERROR(SEARCH('[MATRIZ DE RIESGOS CORRUPCIÓN..xlsx]VALORACIÓN PRO-IMP'!#REF!,L13)))</xm:f>
            <xm:f>'[MATRIZ DE RIESGOS CORRUPCIÓN..xlsx]VALORACIÓN PRO-IMP'!#REF!</xm:f>
            <x14:dxf>
              <fill>
                <patternFill>
                  <bgColor rgb="FF00B050"/>
                </patternFill>
              </fill>
            </x14:dxf>
          </x14:cfRule>
          <xm:sqref>L13:L27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DE RIESGOS DE CORRUPCIÓN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admdin04</dc:creator>
  <cp:lastModifiedBy>admdin04</cp:lastModifiedBy>
  <dcterms:created xsi:type="dcterms:W3CDTF">2020-01-31T15:55:18Z</dcterms:created>
  <dcterms:modified xsi:type="dcterms:W3CDTF">2020-01-31T15:59:24Z</dcterms:modified>
</cp:coreProperties>
</file>