
<file path=[Content_Types].xml><?xml version="1.0" encoding="utf-8"?>
<Types xmlns="http://schemas.openxmlformats.org/package/2006/content-types">
  <Default Extension="png" ContentType="image/png"/>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64011"/>
  <bookViews>
    <workbookView xWindow="-45" yWindow="-45" windowWidth="21675" windowHeight="13875" tabRatio="925"/>
  </bookViews>
  <sheets>
    <sheet name="Mapa Riesgos Corrupción seg" sheetId="39" r:id="rId1"/>
    <sheet name="Informe de Monitoreo -RC" sheetId="35" r:id="rId2"/>
    <sheet name="lista desplegabe " sheetId="17" state="hidden" r:id="rId3"/>
    <sheet name="6-RIESGOSINSTITUCI (3)" sheetId="25" state="hidden" r:id="rId4"/>
    <sheet name="Hoja4" sheetId="27" state="hidden" r:id="rId5"/>
  </sheets>
  <externalReferences>
    <externalReference r:id="rId6"/>
  </externalReferences>
  <definedNames>
    <definedName name="_xlnm._FilterDatabase" localSheetId="3" hidden="1">'6-RIESGOSINSTITUCI (3)'!$A$50:$U$101</definedName>
  </definedNames>
  <calcPr calcId="162913" iterateDelta="1E-4"/>
  <pivotCaches>
    <pivotCache cacheId="1"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1" i="25" l="1"/>
  <c r="N101" i="25"/>
  <c r="M101" i="25"/>
  <c r="L101" i="25"/>
  <c r="J101" i="25"/>
  <c r="G101" i="25"/>
  <c r="R100" i="25"/>
  <c r="Q100" i="25"/>
  <c r="P100" i="25"/>
  <c r="O100" i="25"/>
  <c r="K100" i="25"/>
  <c r="G100" i="25"/>
  <c r="F100" i="25"/>
  <c r="D100" i="25"/>
  <c r="R99" i="25"/>
  <c r="Q99" i="25"/>
  <c r="P99" i="25"/>
  <c r="O99" i="25"/>
  <c r="N99" i="25"/>
  <c r="K99" i="25"/>
  <c r="G99" i="25"/>
  <c r="F99" i="25"/>
  <c r="D99" i="25"/>
  <c r="R98" i="25"/>
  <c r="Q98" i="25"/>
  <c r="P98" i="25"/>
  <c r="O98" i="25"/>
  <c r="N98" i="25"/>
  <c r="K98" i="25"/>
  <c r="G98" i="25"/>
  <c r="F98" i="25"/>
  <c r="D98" i="25"/>
  <c r="A98" i="25"/>
  <c r="A99" i="25" s="1"/>
  <c r="A100" i="25" s="1"/>
  <c r="A101" i="25" s="1"/>
  <c r="R97" i="25"/>
  <c r="Q97" i="25"/>
  <c r="P97" i="25"/>
  <c r="O97" i="25"/>
  <c r="N97" i="25"/>
  <c r="K97" i="25"/>
  <c r="G97" i="25"/>
  <c r="F97" i="25"/>
  <c r="D97" i="25"/>
  <c r="R96" i="25"/>
  <c r="Q96" i="25"/>
  <c r="P96" i="25"/>
  <c r="O96" i="25"/>
  <c r="N96" i="25"/>
  <c r="K96" i="25"/>
  <c r="G96" i="25"/>
  <c r="F96" i="25"/>
  <c r="D96" i="25"/>
  <c r="R95" i="25"/>
  <c r="Q95" i="25"/>
  <c r="P95" i="25"/>
  <c r="O95" i="25"/>
  <c r="N95" i="25"/>
  <c r="K95" i="25"/>
  <c r="G95" i="25"/>
  <c r="F95" i="25"/>
  <c r="D95" i="25"/>
  <c r="R94" i="25"/>
  <c r="Q94" i="25"/>
  <c r="P94" i="25"/>
  <c r="O94" i="25"/>
  <c r="N94" i="25"/>
  <c r="K94" i="25"/>
  <c r="G94" i="25"/>
  <c r="F94" i="25"/>
  <c r="B94" i="25"/>
  <c r="R93" i="25"/>
  <c r="Q93" i="25"/>
  <c r="P93" i="25"/>
  <c r="O93" i="25"/>
  <c r="N93" i="25"/>
  <c r="K93" i="25"/>
  <c r="G93" i="25"/>
  <c r="F93" i="25"/>
  <c r="B93" i="25"/>
  <c r="R92" i="25"/>
  <c r="Q92" i="25"/>
  <c r="P92" i="25"/>
  <c r="O92" i="25"/>
  <c r="N92" i="25"/>
  <c r="L92" i="25"/>
  <c r="K92" i="25"/>
  <c r="I92" i="25"/>
  <c r="H92" i="25"/>
  <c r="G92" i="25"/>
  <c r="F92" i="25"/>
  <c r="B92" i="25"/>
  <c r="R91" i="25"/>
  <c r="Q91" i="25"/>
  <c r="P91" i="25"/>
  <c r="O91" i="25"/>
  <c r="N91" i="25"/>
  <c r="K91" i="25"/>
  <c r="G91" i="25"/>
  <c r="F91" i="25"/>
  <c r="D91" i="25"/>
  <c r="B91" i="25"/>
  <c r="A91" i="25"/>
  <c r="A92" i="25" s="1"/>
  <c r="A93" i="25" s="1"/>
  <c r="A94" i="25" s="1"/>
  <c r="A95" i="25" s="1"/>
  <c r="A96" i="25" s="1"/>
  <c r="P90" i="25"/>
  <c r="O90" i="25"/>
  <c r="N90" i="25"/>
  <c r="M90" i="25"/>
  <c r="K90" i="25"/>
  <c r="G90" i="25"/>
  <c r="F90" i="25"/>
  <c r="B90" i="25"/>
  <c r="R89" i="25"/>
  <c r="Q89" i="25"/>
  <c r="P89" i="25"/>
  <c r="O89" i="25"/>
  <c r="N89" i="25"/>
  <c r="K89" i="25"/>
  <c r="G89" i="25"/>
  <c r="F89" i="25"/>
  <c r="D89" i="25"/>
  <c r="B89" i="25"/>
  <c r="R88" i="25"/>
  <c r="Q88" i="25"/>
  <c r="P88" i="25"/>
  <c r="O88" i="25"/>
  <c r="R87" i="25"/>
  <c r="Q87" i="25"/>
  <c r="P87" i="25"/>
  <c r="O87" i="25"/>
  <c r="N87" i="25"/>
  <c r="K87" i="25"/>
  <c r="G87" i="25"/>
  <c r="F87" i="25"/>
  <c r="D87" i="25"/>
  <c r="B87" i="25"/>
  <c r="R86" i="25"/>
  <c r="Q86" i="25"/>
  <c r="P86" i="25"/>
  <c r="O86" i="25"/>
  <c r="N86" i="25"/>
  <c r="K86" i="25"/>
  <c r="G86" i="25"/>
  <c r="F86" i="25"/>
  <c r="D86" i="25"/>
  <c r="B86" i="25"/>
  <c r="R85" i="25"/>
  <c r="Q85" i="25"/>
  <c r="P85" i="25"/>
  <c r="O85" i="25"/>
  <c r="N85" i="25"/>
  <c r="K85" i="25"/>
  <c r="G85" i="25"/>
  <c r="F85" i="25"/>
  <c r="D85" i="25"/>
  <c r="B85" i="25"/>
  <c r="R84" i="25"/>
  <c r="Q84" i="25"/>
  <c r="P84" i="25"/>
  <c r="O84" i="25"/>
  <c r="N84" i="25"/>
  <c r="K84" i="25"/>
  <c r="G84" i="25"/>
  <c r="F84" i="25"/>
  <c r="D84" i="25"/>
  <c r="B84" i="25"/>
  <c r="R83" i="25"/>
  <c r="Q83" i="25"/>
  <c r="P83" i="25"/>
  <c r="O83" i="25"/>
  <c r="N83" i="25"/>
  <c r="K83" i="25"/>
  <c r="G83" i="25"/>
  <c r="F83" i="25"/>
  <c r="D83" i="25"/>
  <c r="B83" i="25"/>
  <c r="A83" i="25"/>
  <c r="A84" i="25"/>
  <c r="A85" i="25" s="1"/>
  <c r="A86" i="25" s="1"/>
  <c r="A87" i="25" s="1"/>
  <c r="A89" i="25" s="1"/>
  <c r="T82" i="25"/>
  <c r="R82" i="25"/>
  <c r="Q82" i="25"/>
  <c r="P82" i="25"/>
  <c r="O82" i="25"/>
  <c r="N82" i="25"/>
  <c r="K82" i="25"/>
  <c r="G82" i="25"/>
  <c r="F82" i="25"/>
  <c r="D82" i="25"/>
  <c r="B82" i="25"/>
  <c r="R81" i="25"/>
  <c r="Q81" i="25"/>
  <c r="P81" i="25"/>
  <c r="O81" i="25"/>
  <c r="N81" i="25"/>
  <c r="K81" i="25"/>
  <c r="G81" i="25"/>
  <c r="F81" i="25"/>
  <c r="D81" i="25"/>
  <c r="B81" i="25"/>
  <c r="R80" i="25"/>
  <c r="Q80" i="25"/>
  <c r="P80" i="25"/>
  <c r="O80" i="25"/>
  <c r="N80" i="25"/>
  <c r="K80" i="25"/>
  <c r="G80" i="25"/>
  <c r="F80" i="25"/>
  <c r="D80" i="25"/>
  <c r="B80" i="25"/>
  <c r="R79" i="25"/>
  <c r="Q79" i="25"/>
  <c r="P79" i="25"/>
  <c r="O79" i="25"/>
  <c r="N79" i="25"/>
  <c r="K79" i="25"/>
  <c r="G79" i="25"/>
  <c r="F79" i="25"/>
  <c r="D79" i="25"/>
  <c r="B79" i="25"/>
  <c r="R78" i="25"/>
  <c r="Q78" i="25"/>
  <c r="P78" i="25"/>
  <c r="O78" i="25"/>
  <c r="N78" i="25"/>
  <c r="K78" i="25"/>
  <c r="G78" i="25"/>
  <c r="F78" i="25"/>
  <c r="D78" i="25"/>
  <c r="B78" i="25"/>
  <c r="R77" i="25"/>
  <c r="Q77" i="25"/>
  <c r="P77" i="25"/>
  <c r="O77" i="25"/>
  <c r="N77" i="25"/>
  <c r="K77" i="25"/>
  <c r="G77" i="25"/>
  <c r="F77" i="25"/>
  <c r="D77" i="25"/>
  <c r="B77" i="25"/>
  <c r="R76" i="25"/>
  <c r="Q76" i="25"/>
  <c r="P76" i="25"/>
  <c r="O76" i="25"/>
  <c r="N76" i="25"/>
  <c r="K76" i="25"/>
  <c r="G76" i="25"/>
  <c r="B76" i="25"/>
  <c r="A76" i="25"/>
  <c r="A77" i="25"/>
  <c r="A78" i="25"/>
  <c r="A79" i="25" s="1"/>
  <c r="A80" i="25" s="1"/>
  <c r="A81" i="25" s="1"/>
  <c r="R75" i="25"/>
  <c r="Q75" i="25"/>
  <c r="P75" i="25"/>
  <c r="O75" i="25"/>
  <c r="N75" i="25"/>
  <c r="K75" i="25"/>
  <c r="G75" i="25"/>
  <c r="B75" i="25"/>
  <c r="R74" i="25"/>
  <c r="Q74" i="25"/>
  <c r="P74" i="25"/>
  <c r="O74" i="25"/>
  <c r="N74" i="25"/>
  <c r="K74" i="25"/>
  <c r="G74" i="25"/>
  <c r="B74" i="25"/>
  <c r="R73" i="25"/>
  <c r="Q73" i="25"/>
  <c r="P73" i="25"/>
  <c r="O73" i="25"/>
  <c r="N73" i="25"/>
  <c r="K73" i="25"/>
  <c r="G73" i="25"/>
  <c r="B73" i="25"/>
  <c r="R72" i="25"/>
  <c r="Q72" i="25"/>
  <c r="P72" i="25"/>
  <c r="O72" i="25"/>
  <c r="N72" i="25"/>
  <c r="K72" i="25"/>
  <c r="G72" i="25"/>
  <c r="C72" i="25"/>
  <c r="B72" i="25"/>
  <c r="R71" i="25"/>
  <c r="Q71" i="25"/>
  <c r="P71" i="25"/>
  <c r="O71" i="25"/>
  <c r="N71" i="25"/>
  <c r="K71" i="25"/>
  <c r="G71" i="25"/>
  <c r="C71" i="25"/>
  <c r="B71" i="25"/>
  <c r="R70" i="25"/>
  <c r="Q70" i="25"/>
  <c r="P70" i="25"/>
  <c r="O70" i="25"/>
  <c r="N70" i="25"/>
  <c r="K70" i="25"/>
  <c r="G70" i="25"/>
  <c r="C70" i="25"/>
  <c r="B70" i="25"/>
  <c r="R69" i="25"/>
  <c r="Q69" i="25"/>
  <c r="P69" i="25"/>
  <c r="O69" i="25"/>
  <c r="K69" i="25"/>
  <c r="G69" i="25"/>
  <c r="C69" i="25"/>
  <c r="B69" i="25"/>
  <c r="A69" i="25"/>
  <c r="A70" i="25" s="1"/>
  <c r="A71" i="25" s="1"/>
  <c r="A72" i="25" s="1"/>
  <c r="A73" i="25" s="1"/>
  <c r="A74" i="25" s="1"/>
  <c r="R68" i="25"/>
  <c r="Q68" i="25"/>
  <c r="P68" i="25"/>
  <c r="O68" i="25"/>
  <c r="N68" i="25"/>
  <c r="K68" i="25"/>
  <c r="G68" i="25"/>
  <c r="C68" i="25"/>
  <c r="B68" i="25"/>
  <c r="R67" i="25"/>
  <c r="Q67" i="25"/>
  <c r="P67" i="25"/>
  <c r="O67" i="25"/>
  <c r="N67" i="25"/>
  <c r="K67" i="25"/>
  <c r="G67" i="25"/>
  <c r="C67" i="25"/>
  <c r="B67" i="25"/>
  <c r="R66" i="25"/>
  <c r="Q66" i="25"/>
  <c r="P66" i="25"/>
  <c r="O66" i="25"/>
  <c r="N66" i="25"/>
  <c r="K66" i="25"/>
  <c r="G66" i="25"/>
  <c r="C66" i="25"/>
  <c r="B66" i="25"/>
  <c r="R65" i="25"/>
  <c r="Q65" i="25"/>
  <c r="P65" i="25"/>
  <c r="O65" i="25"/>
  <c r="N65" i="25"/>
  <c r="K65" i="25"/>
  <c r="G65" i="25"/>
  <c r="C65" i="25"/>
  <c r="B65" i="25"/>
  <c r="R64" i="25"/>
  <c r="Q64" i="25"/>
  <c r="P64" i="25"/>
  <c r="O64" i="25"/>
  <c r="N64" i="25"/>
  <c r="K64" i="25"/>
  <c r="G64" i="25"/>
  <c r="C64" i="25"/>
  <c r="B64" i="25"/>
  <c r="A64" i="25"/>
  <c r="A65" i="25" s="1"/>
  <c r="A66" i="25" s="1"/>
  <c r="A67" i="25" s="1"/>
  <c r="R63" i="25"/>
  <c r="Q63" i="25"/>
  <c r="P63" i="25"/>
  <c r="O63" i="25"/>
  <c r="N63" i="25"/>
  <c r="K63" i="25"/>
  <c r="G63" i="25"/>
  <c r="C63" i="25"/>
  <c r="B63" i="25"/>
  <c r="R62" i="25"/>
  <c r="Q62" i="25"/>
  <c r="P62" i="25"/>
  <c r="O62" i="25"/>
  <c r="N62" i="25"/>
  <c r="K62" i="25"/>
  <c r="G62" i="25"/>
  <c r="F62" i="25"/>
  <c r="D62" i="25"/>
  <c r="R61" i="25"/>
  <c r="Q61" i="25"/>
  <c r="P61" i="25"/>
  <c r="O61" i="25"/>
  <c r="N61" i="25"/>
  <c r="K61" i="25"/>
  <c r="G61" i="25"/>
  <c r="F61" i="25"/>
  <c r="D61" i="25"/>
  <c r="R60" i="25"/>
  <c r="Q60" i="25"/>
  <c r="P60" i="25"/>
  <c r="O60" i="25"/>
  <c r="N60" i="25"/>
  <c r="K60" i="25"/>
  <c r="G60" i="25"/>
  <c r="F60" i="25"/>
  <c r="D60" i="25"/>
  <c r="A60" i="25"/>
  <c r="A61" i="25" s="1"/>
  <c r="A62" i="25" s="1"/>
  <c r="R59" i="25"/>
  <c r="Q59" i="25"/>
  <c r="P59" i="25"/>
  <c r="O59" i="25"/>
  <c r="N59" i="25"/>
  <c r="K59" i="25"/>
  <c r="G59" i="25"/>
  <c r="F59" i="25"/>
  <c r="D59" i="25"/>
  <c r="R58" i="25"/>
  <c r="Q58" i="25"/>
  <c r="P58" i="25"/>
  <c r="O58" i="25"/>
  <c r="N58" i="25"/>
  <c r="K58" i="25"/>
  <c r="G58" i="25"/>
  <c r="F58" i="25"/>
  <c r="R57" i="25"/>
  <c r="Q57" i="25"/>
  <c r="P57" i="25"/>
  <c r="O57" i="25"/>
  <c r="N57" i="25"/>
  <c r="K57" i="25"/>
  <c r="G57" i="25"/>
  <c r="F57" i="25"/>
  <c r="R56" i="25"/>
  <c r="Q56" i="25"/>
  <c r="P56" i="25"/>
  <c r="O56" i="25"/>
  <c r="N56" i="25"/>
  <c r="K56" i="25"/>
  <c r="G56" i="25"/>
  <c r="F56" i="25"/>
  <c r="R55" i="25"/>
  <c r="Q55" i="25"/>
  <c r="P55" i="25"/>
  <c r="O55" i="25"/>
  <c r="N55" i="25"/>
  <c r="K55" i="25"/>
  <c r="G55" i="25"/>
  <c r="F55" i="25"/>
  <c r="R54" i="25"/>
  <c r="Q54" i="25"/>
  <c r="P54" i="25"/>
  <c r="O54" i="25"/>
  <c r="N54" i="25"/>
  <c r="K54" i="25"/>
  <c r="G54" i="25"/>
  <c r="F54" i="25"/>
  <c r="R53" i="25"/>
  <c r="Q53" i="25"/>
  <c r="P53" i="25"/>
  <c r="O53" i="25"/>
  <c r="N53" i="25"/>
  <c r="K53" i="25"/>
  <c r="G53" i="25"/>
  <c r="F53" i="25"/>
  <c r="A53" i="25"/>
  <c r="A54" i="25" s="1"/>
  <c r="A55" i="25" s="1"/>
  <c r="A56" i="25" s="1"/>
  <c r="A57" i="25" s="1"/>
  <c r="A58" i="25" s="1"/>
  <c r="R52" i="25"/>
  <c r="Q52" i="25"/>
  <c r="P52" i="25"/>
  <c r="O52" i="25"/>
  <c r="N52" i="25"/>
  <c r="K52" i="25"/>
  <c r="G52" i="25"/>
  <c r="F52" i="25"/>
  <c r="R51" i="25"/>
  <c r="Q51" i="25"/>
  <c r="P51" i="25"/>
  <c r="O51" i="25"/>
  <c r="N51" i="25"/>
  <c r="M51" i="25"/>
  <c r="L51" i="25"/>
  <c r="K51" i="25"/>
  <c r="I51" i="25"/>
  <c r="H51" i="25"/>
  <c r="G51" i="25"/>
  <c r="F51" i="25"/>
  <c r="D51" i="25"/>
  <c r="A51" i="25"/>
  <c r="R50" i="25"/>
  <c r="Q50" i="25"/>
  <c r="P50" i="25"/>
  <c r="O50" i="25"/>
  <c r="N50" i="25"/>
  <c r="K50" i="25"/>
  <c r="G50" i="25"/>
  <c r="F50" i="25"/>
  <c r="S49" i="25"/>
  <c r="R49" i="25"/>
  <c r="Q49" i="25"/>
  <c r="P49" i="25"/>
  <c r="O49" i="25"/>
  <c r="N49" i="25"/>
  <c r="M49" i="25"/>
  <c r="L49" i="25"/>
  <c r="K49" i="25"/>
  <c r="I49" i="25"/>
  <c r="H49" i="25"/>
  <c r="G49" i="25"/>
  <c r="F49" i="25"/>
  <c r="D49" i="25"/>
  <c r="R48" i="25"/>
  <c r="Q48" i="25"/>
  <c r="P48" i="25"/>
  <c r="O48" i="25"/>
  <c r="N48" i="25"/>
  <c r="K48" i="25"/>
  <c r="G48" i="25"/>
  <c r="F48" i="25"/>
  <c r="R47" i="25"/>
  <c r="Q47" i="25"/>
  <c r="P47" i="25"/>
  <c r="O47" i="25"/>
  <c r="N47" i="25"/>
  <c r="K47" i="25"/>
  <c r="G47" i="25"/>
  <c r="F47" i="25"/>
  <c r="R46" i="25"/>
  <c r="Q46" i="25"/>
  <c r="P46" i="25"/>
  <c r="O46" i="25"/>
  <c r="N46" i="25"/>
  <c r="K46" i="25"/>
  <c r="G46" i="25"/>
  <c r="F46" i="25"/>
  <c r="R45" i="25"/>
  <c r="Q45" i="25"/>
  <c r="P45" i="25"/>
  <c r="O45" i="25"/>
  <c r="N45" i="25"/>
  <c r="K45" i="25"/>
  <c r="G45" i="25"/>
  <c r="F45" i="25"/>
  <c r="S44" i="25"/>
  <c r="P44" i="25"/>
  <c r="O44" i="25"/>
  <c r="L44" i="25"/>
  <c r="K44" i="25"/>
  <c r="I44" i="25"/>
  <c r="H44" i="25"/>
  <c r="G44" i="25"/>
  <c r="F44" i="25"/>
  <c r="D44" i="25"/>
  <c r="S43" i="25"/>
  <c r="P43" i="25"/>
  <c r="O43" i="25"/>
  <c r="L43" i="25"/>
  <c r="K43" i="25"/>
  <c r="I43" i="25"/>
  <c r="H43" i="25"/>
  <c r="G43" i="25"/>
  <c r="F43" i="25"/>
  <c r="D43" i="25"/>
  <c r="S42" i="25"/>
  <c r="P42" i="25"/>
  <c r="O42" i="25"/>
  <c r="L42" i="25"/>
  <c r="K42" i="25"/>
  <c r="I42" i="25"/>
  <c r="H42" i="25"/>
  <c r="G42" i="25"/>
  <c r="F42" i="25"/>
  <c r="D42" i="25"/>
  <c r="P41" i="25"/>
  <c r="O41" i="25"/>
  <c r="K41" i="25"/>
  <c r="G41" i="25"/>
  <c r="F41" i="25"/>
  <c r="P40" i="25"/>
  <c r="O40" i="25"/>
  <c r="K40" i="25"/>
  <c r="G40" i="25"/>
  <c r="F40" i="25"/>
  <c r="R39" i="25"/>
  <c r="Q39" i="25"/>
  <c r="P39" i="25"/>
  <c r="O39" i="25"/>
  <c r="N39" i="25"/>
  <c r="K39" i="25"/>
  <c r="G39" i="25"/>
  <c r="F39" i="25"/>
  <c r="D39" i="25"/>
  <c r="R38" i="25"/>
  <c r="Q38" i="25"/>
  <c r="P38" i="25"/>
  <c r="O38" i="25"/>
  <c r="N38" i="25"/>
  <c r="K38" i="25"/>
  <c r="G38" i="25"/>
  <c r="F38" i="25"/>
  <c r="D38" i="25"/>
  <c r="R37" i="25"/>
  <c r="Q37" i="25"/>
  <c r="P37" i="25"/>
  <c r="O37" i="25"/>
  <c r="N37" i="25"/>
  <c r="K37" i="25"/>
  <c r="G37" i="25"/>
  <c r="F37" i="25"/>
  <c r="D37" i="25"/>
  <c r="R36" i="25"/>
  <c r="Q36" i="25"/>
  <c r="P36" i="25"/>
  <c r="O36" i="25"/>
  <c r="N36" i="25"/>
  <c r="K36" i="25"/>
  <c r="G36" i="25"/>
  <c r="F36" i="25"/>
  <c r="D36" i="25"/>
  <c r="R35" i="25"/>
  <c r="Q35" i="25"/>
  <c r="P35" i="25"/>
  <c r="O35" i="25"/>
  <c r="N35" i="25"/>
  <c r="K35" i="25"/>
  <c r="G35" i="25"/>
  <c r="F35" i="25"/>
  <c r="D35" i="25"/>
  <c r="S34" i="25"/>
  <c r="R34" i="25"/>
  <c r="Q34" i="25"/>
  <c r="P34" i="25"/>
  <c r="O34" i="25"/>
  <c r="N34" i="25"/>
  <c r="M34" i="25"/>
  <c r="L34" i="25"/>
  <c r="K34" i="25"/>
  <c r="I34" i="25"/>
  <c r="J34" i="25" s="1"/>
  <c r="H34" i="25"/>
  <c r="G34" i="25"/>
  <c r="F34" i="25"/>
  <c r="D34" i="25"/>
  <c r="R33" i="25"/>
  <c r="Q33" i="25"/>
  <c r="P33" i="25"/>
  <c r="O33" i="25"/>
  <c r="N33" i="25"/>
  <c r="K33" i="25"/>
  <c r="G33" i="25"/>
  <c r="F33" i="25"/>
  <c r="R32" i="25"/>
  <c r="Q32" i="25"/>
  <c r="P32" i="25"/>
  <c r="O32" i="25"/>
  <c r="N32" i="25"/>
  <c r="K32" i="25"/>
  <c r="G32" i="25"/>
  <c r="F32" i="25"/>
  <c r="R31" i="25"/>
  <c r="Q31" i="25"/>
  <c r="P31" i="25"/>
  <c r="O31" i="25"/>
  <c r="N31" i="25"/>
  <c r="K31" i="25"/>
  <c r="G31" i="25"/>
  <c r="F31" i="25"/>
  <c r="R30" i="25"/>
  <c r="Q30" i="25"/>
  <c r="P30" i="25"/>
  <c r="O30" i="25"/>
  <c r="N30" i="25"/>
  <c r="K30" i="25"/>
  <c r="G30" i="25"/>
  <c r="F30" i="25"/>
  <c r="R29" i="25"/>
  <c r="Q29" i="25"/>
  <c r="P29" i="25"/>
  <c r="O29" i="25"/>
  <c r="N29" i="25"/>
  <c r="K29" i="25"/>
  <c r="G29" i="25"/>
  <c r="F29" i="25"/>
  <c r="R28" i="25"/>
  <c r="Q28" i="25"/>
  <c r="P28" i="25"/>
  <c r="O28" i="25"/>
  <c r="N28" i="25"/>
  <c r="K28" i="25"/>
  <c r="G28" i="25"/>
  <c r="F28" i="25"/>
  <c r="R27" i="25"/>
  <c r="Q27" i="25"/>
  <c r="P27" i="25"/>
  <c r="O27" i="25"/>
  <c r="N27" i="25"/>
  <c r="K27" i="25"/>
  <c r="G27" i="25"/>
  <c r="F27" i="25"/>
  <c r="R26" i="25"/>
  <c r="Q26" i="25"/>
  <c r="P26" i="25"/>
  <c r="O26" i="25"/>
  <c r="N26" i="25"/>
  <c r="K26" i="25"/>
  <c r="G26" i="25"/>
  <c r="F26" i="25"/>
  <c r="R25" i="25"/>
  <c r="Q25" i="25"/>
  <c r="P25" i="25"/>
  <c r="O25" i="25"/>
  <c r="N25" i="25"/>
  <c r="K25" i="25"/>
  <c r="G25" i="25"/>
  <c r="F25" i="25"/>
  <c r="R24" i="25"/>
  <c r="Q24" i="25"/>
  <c r="P24" i="25"/>
  <c r="O24" i="25"/>
  <c r="N24" i="25"/>
  <c r="K24" i="25"/>
  <c r="G24" i="25"/>
  <c r="F24" i="25"/>
  <c r="R23" i="25"/>
  <c r="Q23" i="25"/>
  <c r="P23" i="25"/>
  <c r="O23" i="25"/>
  <c r="N23" i="25"/>
  <c r="K23" i="25"/>
  <c r="G23" i="25"/>
  <c r="F23" i="25"/>
  <c r="R22" i="25"/>
  <c r="Q22" i="25"/>
  <c r="P22" i="25"/>
  <c r="O22" i="25"/>
  <c r="N22" i="25"/>
  <c r="K22" i="25"/>
  <c r="G22" i="25"/>
  <c r="F22" i="25"/>
  <c r="R21" i="25"/>
  <c r="Q21" i="25"/>
  <c r="P21" i="25"/>
  <c r="O21" i="25"/>
  <c r="N21" i="25"/>
  <c r="K21" i="25"/>
  <c r="G21" i="25"/>
  <c r="F21" i="25"/>
  <c r="A21" i="25"/>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R20" i="25"/>
  <c r="Q20" i="25"/>
  <c r="P20" i="25"/>
  <c r="O20" i="25"/>
  <c r="N20" i="25"/>
  <c r="K20" i="25"/>
  <c r="G20" i="25"/>
  <c r="F20" i="25"/>
  <c r="R19" i="25"/>
  <c r="Q19" i="25"/>
  <c r="P19" i="25"/>
  <c r="O19" i="25"/>
  <c r="N19" i="25"/>
  <c r="K19" i="25"/>
  <c r="G19" i="25"/>
  <c r="F19" i="25"/>
  <c r="D19" i="25"/>
  <c r="R18" i="25"/>
  <c r="Q18" i="25"/>
  <c r="P18" i="25"/>
  <c r="O18" i="25"/>
  <c r="N18" i="25"/>
  <c r="K18" i="25"/>
  <c r="G18" i="25"/>
  <c r="F18" i="25"/>
  <c r="D18" i="25"/>
  <c r="S17" i="25"/>
  <c r="R17" i="25"/>
  <c r="Q17" i="25"/>
  <c r="P17" i="25"/>
  <c r="O17" i="25"/>
  <c r="N17" i="25"/>
  <c r="M17" i="25"/>
  <c r="L17" i="25"/>
  <c r="K17" i="25"/>
  <c r="I17" i="25"/>
  <c r="H17" i="25"/>
  <c r="J17" i="25" s="1"/>
  <c r="G17" i="25"/>
  <c r="F17" i="25"/>
  <c r="D17" i="25"/>
  <c r="S16" i="25"/>
  <c r="R16" i="25"/>
  <c r="Q16" i="25"/>
  <c r="P16" i="25"/>
  <c r="O16" i="25"/>
  <c r="N16" i="25"/>
  <c r="K16" i="25"/>
  <c r="G16" i="25"/>
  <c r="F16" i="25"/>
  <c r="R15" i="25"/>
  <c r="Q15" i="25"/>
  <c r="P15" i="25"/>
  <c r="O15" i="25"/>
  <c r="N15" i="25"/>
  <c r="K15" i="25"/>
  <c r="G15" i="25"/>
  <c r="F15" i="25"/>
  <c r="R14" i="25"/>
  <c r="Q14" i="25"/>
  <c r="P14" i="25"/>
  <c r="O14" i="25"/>
  <c r="N14" i="25"/>
  <c r="K14" i="25"/>
  <c r="G14" i="25"/>
  <c r="F14" i="25"/>
  <c r="A14" i="25"/>
  <c r="A15" i="25" s="1"/>
  <c r="A16" i="25" s="1"/>
  <c r="A17" i="25" s="1"/>
  <c r="A18" i="25" s="1"/>
  <c r="A19" i="25" s="1"/>
  <c r="R13" i="25"/>
  <c r="Q13" i="25"/>
  <c r="P13" i="25"/>
  <c r="O13" i="25"/>
  <c r="N13" i="25"/>
  <c r="K13" i="25"/>
  <c r="G13" i="25"/>
  <c r="F13" i="25"/>
  <c r="R12" i="25"/>
  <c r="Q12" i="25"/>
  <c r="P12" i="25"/>
  <c r="O12" i="25"/>
  <c r="N12" i="25"/>
  <c r="K12" i="25"/>
  <c r="G12" i="25"/>
  <c r="F12" i="25"/>
  <c r="R11" i="25"/>
  <c r="Q11" i="25"/>
  <c r="P11" i="25"/>
  <c r="O11" i="25"/>
  <c r="N11" i="25"/>
  <c r="K11" i="25"/>
  <c r="G11" i="25"/>
  <c r="F11" i="25"/>
  <c r="L85" i="25"/>
  <c r="H68" i="25"/>
  <c r="L60" i="25"/>
  <c r="L22" i="25"/>
  <c r="L15" i="25"/>
  <c r="M13" i="25"/>
  <c r="F68" i="25"/>
  <c r="D57" i="25"/>
  <c r="D27" i="25"/>
  <c r="M29" i="25"/>
  <c r="L50" i="25"/>
  <c r="I50" i="25"/>
  <c r="L35" i="25"/>
  <c r="L56" i="25"/>
  <c r="L45" i="25"/>
  <c r="M25" i="25"/>
  <c r="L52" i="25"/>
  <c r="L11" i="25"/>
  <c r="L28" i="25"/>
  <c r="L23" i="25"/>
  <c r="L18" i="25"/>
  <c r="F101" i="25"/>
  <c r="D13" i="25"/>
  <c r="D21" i="25"/>
  <c r="D47" i="25"/>
  <c r="D56" i="25"/>
  <c r="F72" i="25"/>
  <c r="D90" i="25"/>
  <c r="L19" i="25"/>
  <c r="H33" i="25"/>
  <c r="H41" i="25"/>
  <c r="I53" i="25"/>
  <c r="I57" i="25"/>
  <c r="L61" i="25"/>
  <c r="L70" i="25"/>
  <c r="S19" i="25"/>
  <c r="D22" i="25"/>
  <c r="D28" i="25"/>
  <c r="D48" i="25"/>
  <c r="D65" i="25"/>
  <c r="D69" i="25"/>
  <c r="D73" i="25"/>
  <c r="D92" i="25"/>
  <c r="H15" i="25"/>
  <c r="I19" i="25"/>
  <c r="H28" i="25"/>
  <c r="L59" i="25"/>
  <c r="L63" i="25"/>
  <c r="I83" i="25"/>
  <c r="L90" i="25"/>
  <c r="L41" i="25"/>
  <c r="L46" i="25"/>
  <c r="H48" i="25"/>
  <c r="L66" i="25"/>
  <c r="L68" i="25"/>
  <c r="L75" i="25"/>
  <c r="H95" i="25"/>
  <c r="D23" i="25"/>
  <c r="D50" i="25"/>
  <c r="F65" i="25"/>
  <c r="L12" i="25"/>
  <c r="M30" i="25"/>
  <c r="H60" i="25"/>
  <c r="L73" i="25"/>
  <c r="L81" i="25"/>
  <c r="H89" i="25"/>
  <c r="L99" i="25"/>
  <c r="D14" i="25"/>
  <c r="D29" i="25"/>
  <c r="D58" i="25"/>
  <c r="H23" i="25"/>
  <c r="L33" i="25"/>
  <c r="D30" i="25"/>
  <c r="D41" i="25"/>
  <c r="D52" i="25"/>
  <c r="F66" i="25"/>
  <c r="H16" i="25"/>
  <c r="M76" i="25"/>
  <c r="L77" i="25"/>
  <c r="L86" i="25"/>
  <c r="D16" i="25"/>
  <c r="M21" i="25"/>
  <c r="L31" i="25"/>
  <c r="H32" i="25"/>
  <c r="M38" i="25"/>
  <c r="H40" i="25"/>
  <c r="H45" i="25"/>
  <c r="L64" i="25"/>
  <c r="L67" i="25"/>
  <c r="M91" i="25"/>
  <c r="I97" i="25"/>
  <c r="L16" i="25"/>
  <c r="M37" i="25"/>
  <c r="H65" i="25"/>
  <c r="M66" i="25"/>
  <c r="L69" i="25"/>
  <c r="L72" i="25"/>
  <c r="L80" i="25"/>
  <c r="L82" i="25"/>
  <c r="H11" i="25"/>
  <c r="J11" i="25" s="1"/>
  <c r="L25" i="25"/>
  <c r="H27" i="25"/>
  <c r="L29" i="25"/>
  <c r="I30" i="25"/>
  <c r="H35" i="25"/>
  <c r="M14" i="25"/>
  <c r="L20" i="25"/>
  <c r="H22" i="25"/>
  <c r="L24" i="25"/>
  <c r="M31" i="25"/>
  <c r="H39" i="25"/>
  <c r="H55" i="25"/>
  <c r="L65" i="25"/>
  <c r="H70" i="25"/>
  <c r="L78" i="25"/>
  <c r="H78" i="25"/>
  <c r="H90" i="25"/>
  <c r="H91" i="25"/>
  <c r="H96" i="25"/>
  <c r="D15" i="25"/>
  <c r="D24" i="25"/>
  <c r="D40" i="25"/>
  <c r="D66" i="25"/>
  <c r="F69" i="25"/>
  <c r="D74" i="25"/>
  <c r="D93" i="25"/>
  <c r="H59" i="25"/>
  <c r="H64" i="25"/>
  <c r="H69" i="25"/>
  <c r="H74" i="25"/>
  <c r="H80" i="25"/>
  <c r="H81" i="25"/>
  <c r="L95" i="25"/>
  <c r="H98" i="25"/>
  <c r="D70" i="25"/>
  <c r="D94" i="25"/>
  <c r="H13" i="25"/>
  <c r="H14" i="25"/>
  <c r="H21" i="25"/>
  <c r="H26" i="25"/>
  <c r="L27" i="25"/>
  <c r="H31" i="25"/>
  <c r="L32" i="25"/>
  <c r="H37" i="25"/>
  <c r="H38" i="25"/>
  <c r="L39" i="25"/>
  <c r="L40" i="25"/>
  <c r="H47" i="25"/>
  <c r="L48" i="25"/>
  <c r="H54" i="25"/>
  <c r="L55" i="25"/>
  <c r="H58" i="25"/>
  <c r="L74" i="25"/>
  <c r="H84" i="25"/>
  <c r="L89" i="25"/>
  <c r="I95" i="25"/>
  <c r="D75" i="25"/>
  <c r="D31" i="25"/>
  <c r="D53" i="25"/>
  <c r="D63" i="25"/>
  <c r="D67" i="25"/>
  <c r="F70" i="25"/>
  <c r="D76" i="25"/>
  <c r="I15" i="25"/>
  <c r="J15" i="25" s="1"/>
  <c r="H62" i="25"/>
  <c r="H63" i="25"/>
  <c r="H67" i="25"/>
  <c r="H76" i="25"/>
  <c r="H87" i="25"/>
  <c r="D11" i="25"/>
  <c r="D25" i="25"/>
  <c r="D32" i="25"/>
  <c r="D45" i="25"/>
  <c r="D54" i="25"/>
  <c r="F63" i="25"/>
  <c r="F67" i="25"/>
  <c r="D71" i="25"/>
  <c r="H12" i="25"/>
  <c r="L13" i="25"/>
  <c r="L14" i="25"/>
  <c r="H19" i="25"/>
  <c r="H20" i="25"/>
  <c r="L21" i="25"/>
  <c r="H24" i="25"/>
  <c r="H25" i="25"/>
  <c r="L26" i="25"/>
  <c r="H29" i="25"/>
  <c r="H30" i="25"/>
  <c r="J30" i="25" s="1"/>
  <c r="L30" i="25"/>
  <c r="H36" i="25"/>
  <c r="L37" i="25"/>
  <c r="L38" i="25"/>
  <c r="H46" i="25"/>
  <c r="L47" i="25"/>
  <c r="H53" i="25"/>
  <c r="L54" i="25"/>
  <c r="H57" i="25"/>
  <c r="J57" i="25" s="1"/>
  <c r="L58" i="25"/>
  <c r="H79" i="25"/>
  <c r="L84" i="25"/>
  <c r="H93" i="25"/>
  <c r="L94" i="25"/>
  <c r="B96" i="25"/>
  <c r="B95" i="25"/>
  <c r="B99" i="25"/>
  <c r="B98" i="25"/>
  <c r="B97" i="25"/>
  <c r="H97" i="25"/>
  <c r="D12" i="25"/>
  <c r="D20" i="25"/>
  <c r="D26" i="25"/>
  <c r="D46" i="25"/>
  <c r="D55" i="25"/>
  <c r="D64" i="25"/>
  <c r="F71" i="25"/>
  <c r="H61" i="25"/>
  <c r="H66" i="25"/>
  <c r="H71" i="25"/>
  <c r="H83" i="25"/>
  <c r="H100" i="25"/>
  <c r="M47" i="25"/>
  <c r="H50" i="25"/>
  <c r="H52" i="25"/>
  <c r="L53" i="25"/>
  <c r="M54" i="25"/>
  <c r="H56" i="25"/>
  <c r="L57" i="25"/>
  <c r="M58" i="25"/>
  <c r="H75" i="25"/>
  <c r="L79" i="25"/>
  <c r="L83" i="25"/>
  <c r="L93" i="25"/>
  <c r="L91" i="25"/>
  <c r="M92" i="25"/>
  <c r="L97" i="25"/>
  <c r="M95" i="25"/>
  <c r="H72" i="25"/>
  <c r="H73" i="25"/>
  <c r="H77" i="25"/>
  <c r="H82" i="25"/>
  <c r="H86" i="25"/>
  <c r="H94" i="25"/>
  <c r="H99" i="25"/>
  <c r="M64" i="25"/>
  <c r="I80" i="25"/>
  <c r="M69" i="25"/>
  <c r="M12" i="25"/>
  <c r="I66" i="25"/>
  <c r="M18" i="25"/>
  <c r="I35" i="25"/>
  <c r="I58" i="25"/>
  <c r="I31" i="25"/>
  <c r="M74" i="25"/>
  <c r="M55" i="25"/>
  <c r="I48" i="25"/>
  <c r="S14" i="25"/>
  <c r="S48" i="25"/>
  <c r="M80" i="25"/>
  <c r="I67" i="25"/>
  <c r="M86" i="25"/>
  <c r="I73" i="25"/>
  <c r="M65" i="25"/>
  <c r="M61" i="25"/>
  <c r="M35" i="25"/>
  <c r="I54" i="25"/>
  <c r="I26" i="25"/>
  <c r="M93" i="25"/>
  <c r="I74" i="25"/>
  <c r="J74" i="25" s="1"/>
  <c r="I99" i="25"/>
  <c r="I81" i="25"/>
  <c r="I75" i="25"/>
  <c r="I41" i="25"/>
  <c r="J41" i="25" s="1"/>
  <c r="S41" i="25"/>
  <c r="I28" i="25"/>
  <c r="S28" i="25"/>
  <c r="I52" i="25"/>
  <c r="J52" i="25" s="1"/>
  <c r="I87" i="25"/>
  <c r="I47" i="25"/>
  <c r="S47" i="25"/>
  <c r="I21" i="25"/>
  <c r="M84" i="25"/>
  <c r="I89" i="25"/>
  <c r="S39" i="25"/>
  <c r="M72" i="25"/>
  <c r="S30" i="25"/>
  <c r="M97" i="25"/>
  <c r="M81" i="25"/>
  <c r="M75" i="25"/>
  <c r="I23" i="25"/>
  <c r="M28" i="25"/>
  <c r="M52" i="25"/>
  <c r="M50" i="25"/>
  <c r="I84" i="25"/>
  <c r="I14" i="25"/>
  <c r="S13" i="25"/>
  <c r="M22" i="25"/>
  <c r="M15" i="25"/>
  <c r="I78" i="25"/>
  <c r="I82" i="25"/>
  <c r="I72" i="25"/>
  <c r="I16" i="25"/>
  <c r="S15" i="25"/>
  <c r="I64" i="25"/>
  <c r="I77" i="25"/>
  <c r="M73" i="25"/>
  <c r="I33" i="25"/>
  <c r="M71" i="25"/>
  <c r="M89" i="25"/>
  <c r="M23" i="25"/>
  <c r="I56" i="25"/>
  <c r="I38" i="25"/>
  <c r="M99" i="25"/>
  <c r="M39" i="25"/>
  <c r="M27" i="25"/>
  <c r="I32" i="25"/>
  <c r="S32" i="25"/>
  <c r="M78" i="25"/>
  <c r="I29" i="25"/>
  <c r="M82" i="25"/>
  <c r="M16" i="25"/>
  <c r="M63" i="25"/>
  <c r="I46" i="25"/>
  <c r="S46" i="25"/>
  <c r="M77" i="25"/>
  <c r="I71" i="25"/>
  <c r="J71" i="25" s="1"/>
  <c r="I12" i="25"/>
  <c r="J12" i="25" s="1"/>
  <c r="S11" i="25"/>
  <c r="M33" i="25"/>
  <c r="I59" i="25"/>
  <c r="I70" i="25"/>
  <c r="M56" i="25"/>
  <c r="I37" i="25"/>
  <c r="S37" i="25"/>
  <c r="M32" i="25"/>
  <c r="I27" i="25"/>
  <c r="S27" i="25"/>
  <c r="I25" i="25"/>
  <c r="J25" i="25" s="1"/>
  <c r="S25" i="25"/>
  <c r="M46" i="25"/>
  <c r="I68" i="25"/>
  <c r="M59" i="25"/>
  <c r="M70" i="25"/>
  <c r="I11" i="25"/>
  <c r="I55" i="25"/>
  <c r="S31" i="25"/>
  <c r="I65" i="25"/>
  <c r="I69" i="25"/>
  <c r="M68" i="25"/>
  <c r="M67" i="25"/>
  <c r="I63" i="25"/>
  <c r="I18" i="25"/>
  <c r="M11" i="25"/>
  <c r="J16" i="25" l="1"/>
  <c r="J50" i="25"/>
  <c r="J31" i="25"/>
  <c r="J47" i="25"/>
  <c r="J80" i="25"/>
  <c r="J63" i="25"/>
  <c r="J83" i="25"/>
  <c r="J64" i="25"/>
  <c r="J48" i="25"/>
  <c r="J59" i="25"/>
  <c r="J49" i="25"/>
  <c r="J73" i="25"/>
  <c r="J92" i="25"/>
  <c r="J87" i="25"/>
  <c r="J14" i="25"/>
  <c r="J95" i="25"/>
  <c r="J84" i="25"/>
  <c r="J70" i="25"/>
  <c r="J78" i="25"/>
  <c r="J37" i="25"/>
  <c r="J32" i="25"/>
  <c r="J21" i="25"/>
  <c r="J72" i="25"/>
  <c r="J58" i="25"/>
  <c r="J99" i="25"/>
  <c r="J77" i="25"/>
  <c r="J97" i="25"/>
  <c r="J82" i="25"/>
  <c r="J35" i="25"/>
  <c r="J65" i="25"/>
  <c r="J66" i="25"/>
  <c r="J89" i="25"/>
  <c r="J53" i="25"/>
  <c r="J19" i="25"/>
  <c r="J26" i="25"/>
  <c r="J69" i="25"/>
  <c r="J42" i="25"/>
  <c r="J68" i="25"/>
  <c r="J75" i="25"/>
  <c r="J29" i="25"/>
  <c r="J54" i="25"/>
  <c r="J27" i="25"/>
  <c r="J33" i="25"/>
  <c r="J44" i="25"/>
  <c r="J46" i="25"/>
  <c r="J28" i="25"/>
  <c r="J55" i="25"/>
  <c r="J23" i="25"/>
  <c r="J51" i="25"/>
  <c r="J56" i="25"/>
  <c r="J67" i="25"/>
  <c r="J43" i="25"/>
  <c r="S33" i="25"/>
  <c r="I94" i="25"/>
  <c r="J94" i="25" s="1"/>
  <c r="S23" i="25"/>
  <c r="S26" i="25"/>
  <c r="M79" i="25"/>
  <c r="S38" i="25"/>
  <c r="J81" i="25"/>
  <c r="I39" i="25"/>
  <c r="J39" i="25" s="1"/>
  <c r="J38" i="25"/>
  <c r="S40" i="25"/>
  <c r="D33" i="25"/>
  <c r="F64" i="25"/>
  <c r="D68" i="25"/>
  <c r="D72" i="25"/>
  <c r="H18" i="25"/>
  <c r="J18" i="25" s="1"/>
  <c r="I61" i="25"/>
  <c r="J61" i="25" s="1"/>
  <c r="L96" i="25"/>
  <c r="L98" i="25"/>
  <c r="L100" i="25"/>
  <c r="S18" i="25"/>
  <c r="L87" i="25"/>
  <c r="H85" i="25"/>
  <c r="S21" i="25"/>
  <c r="L62" i="25"/>
  <c r="L76" i="25"/>
  <c r="I40" i="25"/>
  <c r="J40" i="25" s="1"/>
  <c r="I24" i="25"/>
  <c r="J24" i="25" s="1"/>
  <c r="M24" i="25"/>
  <c r="M26" i="25"/>
  <c r="L36" i="25"/>
  <c r="I86" i="25"/>
  <c r="J86" i="25" s="1"/>
  <c r="S29" i="25"/>
  <c r="L71" i="25"/>
  <c r="I79" i="25"/>
  <c r="J79" i="25" s="1"/>
  <c r="M48" i="25" l="1"/>
  <c r="I100" i="25"/>
  <c r="J100" i="25" s="1"/>
  <c r="I60" i="25"/>
  <c r="J60" i="25" s="1"/>
  <c r="S24" i="25"/>
  <c r="I98" i="25"/>
  <c r="J98" i="25" s="1"/>
  <c r="M45" i="25"/>
  <c r="M62" i="25"/>
  <c r="I85" i="25"/>
  <c r="J85" i="25" s="1"/>
  <c r="I91" i="25"/>
  <c r="J91" i="25" s="1"/>
  <c r="I90" i="25"/>
  <c r="J90" i="25" s="1"/>
  <c r="M57" i="25"/>
  <c r="I62" i="25"/>
  <c r="J62" i="25" s="1"/>
  <c r="M53" i="25"/>
  <c r="I20" i="25"/>
  <c r="J20" i="25" s="1"/>
  <c r="S20" i="25"/>
  <c r="I96" i="25"/>
  <c r="J96" i="25" s="1"/>
  <c r="M60" i="25"/>
  <c r="M19" i="25"/>
  <c r="M20" i="25"/>
  <c r="I36" i="25"/>
  <c r="J36" i="25" s="1"/>
  <c r="S36" i="25"/>
  <c r="S35" i="25"/>
  <c r="M94" i="25"/>
  <c r="M83" i="25"/>
  <c r="I45" i="25"/>
  <c r="J45" i="25" s="1"/>
  <c r="S45" i="25"/>
  <c r="M96" i="25"/>
  <c r="M85" i="25"/>
  <c r="S22" i="25"/>
  <c r="I22" i="25"/>
  <c r="J22" i="25" s="1"/>
  <c r="I93" i="25"/>
  <c r="J93" i="25" s="1"/>
  <c r="S12" i="25"/>
  <c r="I13" i="25"/>
  <c r="J13" i="25" s="1"/>
  <c r="M36" i="25"/>
  <c r="I76" i="25"/>
  <c r="J76" i="25" s="1"/>
  <c r="M87" i="25"/>
  <c r="M98" i="25"/>
</calcChain>
</file>

<file path=xl/comments1.xml><?xml version="1.0" encoding="utf-8"?>
<comments xmlns="http://schemas.openxmlformats.org/spreadsheetml/2006/main">
  <authors>
    <author>Autor</author>
  </authors>
  <commentList>
    <comment ref="K10" authorId="0" shapeId="0">
      <text>
        <r>
          <rPr>
            <sz val="9"/>
            <color indexed="81"/>
            <rFont val="Tahoma"/>
            <family val="2"/>
          </rPr>
          <t xml:space="preserve">Esta puede ser medida bajo criterios: 
</t>
        </r>
        <r>
          <rPr>
            <b/>
            <sz val="9"/>
            <color indexed="81"/>
            <rFont val="Tahoma"/>
            <family val="2"/>
          </rPr>
          <t>Frecuencia:</t>
        </r>
        <r>
          <rPr>
            <sz val="9"/>
            <color indexed="81"/>
            <rFont val="Tahoma"/>
            <family val="2"/>
          </rPr>
          <t xml:space="preserve"> Eventos en un periodo determinado, se trata de hechos que se han materializado o se cuenta con su historial.
</t>
        </r>
        <r>
          <rPr>
            <b/>
            <sz val="9"/>
            <color indexed="81"/>
            <rFont val="Tahoma"/>
            <family val="2"/>
          </rPr>
          <t xml:space="preserve">FACTIBILIDAD: </t>
        </r>
        <r>
          <rPr>
            <sz val="9"/>
            <color indexed="81"/>
            <rFont val="Tahoma"/>
            <family val="2"/>
          </rPr>
          <t>Se analiza la presencia de factores internos y externos que pueden propiciar el riesgo, es decir un hecho que es posible que ocurra.</t>
        </r>
      </text>
    </comment>
    <comment ref="O10" authorId="0" shapeId="0">
      <text>
        <r>
          <rPr>
            <b/>
            <sz val="9"/>
            <color indexed="81"/>
            <rFont val="Tahoma"/>
            <family val="2"/>
          </rPr>
          <t xml:space="preserve">Control: 
</t>
        </r>
        <r>
          <rPr>
            <sz val="9"/>
            <color indexed="81"/>
            <rFont val="Tahoma"/>
            <family val="2"/>
          </rPr>
          <t xml:space="preserve">Tiene como  fin verifica, validar,conciliar, cotejar y/o comparar, en este se debe indicar el </t>
        </r>
        <r>
          <rPr>
            <b/>
            <sz val="9"/>
            <color indexed="81"/>
            <rFont val="Tahoma"/>
            <family val="2"/>
          </rPr>
          <t>para que</t>
        </r>
        <r>
          <rPr>
            <sz val="9"/>
            <color indexed="81"/>
            <rFont val="Tahoma"/>
            <family val="2"/>
          </rPr>
          <t xml:space="preserve"> se realiza y el como se realizan las actividades e indicar que pasa si se llega a presentar alguna desviación.
</t>
        </r>
        <r>
          <rPr>
            <b/>
            <sz val="9"/>
            <color indexed="81"/>
            <rFont val="Tahoma"/>
            <family val="2"/>
          </rPr>
          <t>Caracterisitcas:
-</t>
        </r>
        <r>
          <rPr>
            <sz val="9"/>
            <color indexed="81"/>
            <rFont val="Tahoma"/>
            <family val="2"/>
          </rPr>
          <t>Debe dejar evidencia.</t>
        </r>
      </text>
    </comment>
  </commentList>
</comments>
</file>

<file path=xl/sharedStrings.xml><?xml version="1.0" encoding="utf-8"?>
<sst xmlns="http://schemas.openxmlformats.org/spreadsheetml/2006/main" count="1081" uniqueCount="475">
  <si>
    <t>Reducir</t>
  </si>
  <si>
    <t>Probable</t>
  </si>
  <si>
    <t>Catastrófico</t>
  </si>
  <si>
    <t>Posible</t>
  </si>
  <si>
    <t>Improbable</t>
  </si>
  <si>
    <t>Mayor</t>
  </si>
  <si>
    <t>Moderado</t>
  </si>
  <si>
    <t>Fuerte</t>
  </si>
  <si>
    <t>Débil</t>
  </si>
  <si>
    <t>Rara Vez</t>
  </si>
  <si>
    <t>PROCESO</t>
  </si>
  <si>
    <t>Casi Seguro</t>
  </si>
  <si>
    <t>PROBABILIDAD</t>
  </si>
  <si>
    <t>IMPACTO</t>
  </si>
  <si>
    <t>SI</t>
  </si>
  <si>
    <t>RIESGO INHERENTE</t>
  </si>
  <si>
    <t>OPCIÓN DE MANEJO</t>
  </si>
  <si>
    <t>DISEÑO DE CONTROLES</t>
  </si>
  <si>
    <t>EVIDENCIA</t>
  </si>
  <si>
    <t>NO</t>
  </si>
  <si>
    <t>RIESGO RESIDUAL</t>
  </si>
  <si>
    <t>Evitar</t>
  </si>
  <si>
    <t>FECHA</t>
  </si>
  <si>
    <t>Periodo monitoreado</t>
  </si>
  <si>
    <t>Fecha del informe</t>
  </si>
  <si>
    <t>SUBRED INTEGRADA DE SERVICIOS DE SALUD SUR E.S.E</t>
  </si>
  <si>
    <t>DI-GRI-FT-01 V2</t>
  </si>
  <si>
    <t>MISIÓN</t>
  </si>
  <si>
    <t>FECHA DE ACTUALIZACIÓN</t>
  </si>
  <si>
    <t>VISIÓN</t>
  </si>
  <si>
    <t>OBJETIVOS</t>
  </si>
  <si>
    <t>DESCRIPCIÓN DE CAMBIO REALIZADO</t>
  </si>
  <si>
    <t>IDENTIFICACIÓN DE PROCESOS</t>
  </si>
  <si>
    <t>SEGUIMIENTO POR LINEAS DE DEFENSA</t>
  </si>
  <si>
    <t>SUBPROCESO</t>
  </si>
  <si>
    <t>RIESGO</t>
  </si>
  <si>
    <t>TIPOLOGIA</t>
  </si>
  <si>
    <t>CAUSA</t>
  </si>
  <si>
    <t>CONSECUENCIAS</t>
  </si>
  <si>
    <t xml:space="preserve">SOLIDEZ </t>
  </si>
  <si>
    <t>CUMPLIMIENTO CUALITATIVO DEL CONTROL  (%)</t>
  </si>
  <si>
    <t>Gloria Libia Polania Aguillon
Jefe de Oficina Asesora de Desarrollo Institucional.</t>
  </si>
  <si>
    <t>Tipologias :Clínicos, poblacional, Tecnológico, operativo, legal, imagen, estratégico, financiero, LAFT, corrupción, Seguridad Información, ambiental, SST, seguridad paciente</t>
  </si>
  <si>
    <t xml:space="preserve">Análisis de Resultados </t>
  </si>
  <si>
    <t xml:space="preserve">Segunda linea de Defensa ( Recomendaciones)
</t>
  </si>
  <si>
    <t>Firma:</t>
  </si>
  <si>
    <t>COMUNICACIONES</t>
  </si>
  <si>
    <t>CONTRATACIÓN</t>
  </si>
  <si>
    <t>GESTIÓN JURÍDICA</t>
  </si>
  <si>
    <t>LAFT</t>
  </si>
  <si>
    <t>SST</t>
  </si>
  <si>
    <t>CLÍNICOS</t>
  </si>
  <si>
    <t>POBLACIONAL</t>
  </si>
  <si>
    <t>TECNOLÓGICO</t>
  </si>
  <si>
    <t>OPERATIVO</t>
  </si>
  <si>
    <t>LEGAL</t>
  </si>
  <si>
    <t>IMAGEN</t>
  </si>
  <si>
    <t>ESTRATÉGICO</t>
  </si>
  <si>
    <t>FINANCIERO</t>
  </si>
  <si>
    <t>CORRUPCIÓN</t>
  </si>
  <si>
    <t>SEGURIDAD INFORMACIÓN</t>
  </si>
  <si>
    <t>AMBIENTAL</t>
  </si>
  <si>
    <t>SEGURIDAD PACIENTE</t>
  </si>
  <si>
    <t>(SI / NO)</t>
  </si>
  <si>
    <t xml:space="preserve">MATERIALIZACIÓN </t>
  </si>
  <si>
    <t xml:space="preserve">INFORME DE MONITOREO </t>
  </si>
  <si>
    <t>Comunicaciones</t>
  </si>
  <si>
    <t>Comunicación Interna</t>
  </si>
  <si>
    <t>Contratación</t>
  </si>
  <si>
    <t>Contratación OPS y Bienes &amp; Servicios</t>
  </si>
  <si>
    <t>Gerencia de la Información y TICS</t>
  </si>
  <si>
    <t xml:space="preserve">Innformación y análisis de la información. </t>
  </si>
  <si>
    <t>Tecnologia de Informacion y Comunicación en Salud</t>
  </si>
  <si>
    <t>Gestión de Gastos</t>
  </si>
  <si>
    <t>Gestión Juridica</t>
  </si>
  <si>
    <t>Defensa Judicial</t>
  </si>
  <si>
    <t>Control Documental</t>
  </si>
  <si>
    <t>Programa De Prevención Seguimiento Y Control De Las Infecciones Asociadas Al Cuidado De La Salud.</t>
  </si>
  <si>
    <t>Seguridad del Paciente</t>
  </si>
  <si>
    <t>Habilitación</t>
  </si>
  <si>
    <t>Participación Comunitaria y Servicio al Ciudadano</t>
  </si>
  <si>
    <t>Número de PQRS notificados por recibimiento de dadivas en la consecución de trámites o servicio / Total de PQRS recibidas * 100</t>
  </si>
  <si>
    <t>Porcentaje de oportunidad en la entrega de medicamentos</t>
  </si>
  <si>
    <t>N/A</t>
  </si>
  <si>
    <t>Docencia y servicios</t>
  </si>
  <si>
    <t>Control Interno</t>
  </si>
  <si>
    <t>CONTROL INTERNO</t>
  </si>
  <si>
    <t xml:space="preserve">REPUTACIONAL </t>
  </si>
  <si>
    <t xml:space="preserve">GERENCIAL </t>
  </si>
  <si>
    <t xml:space="preserve">CUMPLIMIENTO DESCRIPTIVO DEL CONTROL </t>
  </si>
  <si>
    <t xml:space="preserve">CUMPLIMIENTO DESCRIPTIVO DEL CONTROL  </t>
  </si>
  <si>
    <t>EVITAR</t>
  </si>
  <si>
    <t>REDUCIR</t>
  </si>
  <si>
    <t>COMPARTIR</t>
  </si>
  <si>
    <t>ASUMIR</t>
  </si>
  <si>
    <t>ANALISIS DE RIESGOS</t>
  </si>
  <si>
    <t>PERIOCIDAD DE CONTROL</t>
  </si>
  <si>
    <t>INDICADOR</t>
  </si>
  <si>
    <t>Trimestral</t>
  </si>
  <si>
    <t>Mensual</t>
  </si>
  <si>
    <t>Debil</t>
  </si>
  <si>
    <t>ALTA</t>
  </si>
  <si>
    <t>Director de Hospitalarios-Profesional de apoyo</t>
  </si>
  <si>
    <t>Directora de Complementarios-Líder de Farmacia</t>
  </si>
  <si>
    <t>Profesionales de convenios.</t>
  </si>
  <si>
    <t>Nombre y Cargo</t>
  </si>
  <si>
    <t>Realizado por :</t>
  </si>
  <si>
    <t>Revisado por:</t>
  </si>
  <si>
    <t>Aprobado por:</t>
  </si>
  <si>
    <t>IMPACTO RIESGO RESIDUAL</t>
  </si>
  <si>
    <t>PROBABILIDAD RIESGO RESIDUAL</t>
  </si>
  <si>
    <t xml:space="preserve">MAPA DE RIESGOS INSTITUCIONAL </t>
  </si>
  <si>
    <t xml:space="preserve">Participación social y Atención al Ciudadano. </t>
  </si>
  <si>
    <t xml:space="preserve">RIESGO RESIDUAL DESPUES DE CONTROLES </t>
  </si>
  <si>
    <t xml:space="preserve">CARGO O ACTIVIDAD DE RESPONSABLE
</t>
  </si>
  <si>
    <t>ID</t>
  </si>
  <si>
    <t xml:space="preserve">AMBIENTAL </t>
  </si>
  <si>
    <t xml:space="preserve">CLÍNICO </t>
  </si>
  <si>
    <t xml:space="preserve">CORRUPCIÓN </t>
  </si>
  <si>
    <t xml:space="preserve">ESTRATÉGICO </t>
  </si>
  <si>
    <t xml:space="preserve">FINANCIERO </t>
  </si>
  <si>
    <t xml:space="preserve">SEGURIDAD DEL PACIENTE </t>
  </si>
  <si>
    <t xml:space="preserve">LEGAL </t>
  </si>
  <si>
    <t xml:space="preserve">OPERATIVO </t>
  </si>
  <si>
    <t xml:space="preserve">POBLACIONAL </t>
  </si>
  <si>
    <t xml:space="preserve">IMAGEN </t>
  </si>
  <si>
    <t xml:space="preserve">SEGURIDAD INFORMÁTICA </t>
  </si>
  <si>
    <t>PRIMERA LINEA DE DEFENSA (AUTOCONTROL)
(FRECUENCIA: TRIMESTRAL )</t>
  </si>
  <si>
    <t xml:space="preserve">SEGUIMIENTO SEGUNDA LINEA DE DEFENSA
 CUATRIMESTRAL </t>
  </si>
  <si>
    <t>Acreditacion</t>
  </si>
  <si>
    <t xml:space="preserve">     ACTIVIDAD DE CONTROL.
1. RESPONSABLE. 2.PERIODICIDAD. 3. PROPOSITO.
4CÓMO REALIZA LA ACTIVIDAD. 5. DESVIACIONES.</t>
  </si>
  <si>
    <t>total de eventos adversos gestionados
total de eventos adversos reportados *100</t>
  </si>
  <si>
    <t>Total de servicios prestados
Total de servicios habilitados en REPS *100</t>
  </si>
  <si>
    <t>Total de documentos normalizados
Total de documento priorizados en el periodo *100</t>
  </si>
  <si>
    <t>trimestral</t>
  </si>
  <si>
    <t>total de acciones ejecutadas
Total de acciones planeadas en el periodo *100</t>
  </si>
  <si>
    <t>total indicadores con resultados superior a 90%
Total indicadores Plan gerencial *100</t>
  </si>
  <si>
    <t xml:space="preserve">Respuestas y/o conceptos jurídicos ajustados a intereses de particulares o de un tercero. </t>
  </si>
  <si>
    <t>Jefe Oficina Asesora Jurídica</t>
  </si>
  <si>
    <t xml:space="preserve">Ofrecimiento de dádivas a funcionarios / contratistas de la oficina jurídica.
Falta de Ética Profesional.
Falta de seguimiento y Control a las respuestas y conceptos jurídicos.
Presiones de superiores jerárquicos. 
Inadecuado sistema de archivo en  físico y digital con fines fraudulentos.
</t>
  </si>
  <si>
    <t xml:space="preserve">Detrimento Patrimonial de la ESE.
Sanciones Disciplinarias y penales.
Inhabilidades.
Investigaciones y demandas.
Deterioro de la imagen de la entidad </t>
  </si>
  <si>
    <t>Permanente</t>
  </si>
  <si>
    <t>Defensa Judicial
-
Asesoria Juridica</t>
  </si>
  <si>
    <t>Asesoria Juridica</t>
  </si>
  <si>
    <t>PRODUCTO IMPACTO PROBABILAD</t>
  </si>
  <si>
    <t>PROBABILIDAD
2</t>
  </si>
  <si>
    <t>IMPACTO
2</t>
  </si>
  <si>
    <t xml:space="preserve">Falta de control de prestamos documentales 
Incumplimiento del procedimiento de prestamos documentales 
</t>
  </si>
  <si>
    <t xml:space="preserve">Sanciones Disciplinarias y legales </t>
  </si>
  <si>
    <t>Gestion documental</t>
  </si>
  <si>
    <t xml:space="preserve">Adminsitracion de archivos . </t>
  </si>
  <si>
    <t xml:space="preserve">Control documental </t>
  </si>
  <si>
    <t>Back Up Sistemas de Información
Back up realizados / Back up programadas</t>
  </si>
  <si>
    <t xml:space="preserve">Ataques seguridad informática
Número de días con certificación vigente / Total de número de días </t>
  </si>
  <si>
    <t>Jefe Oficina Asesora de Comunicaciones</t>
  </si>
  <si>
    <t>Mayores costos para la Entidad
Baja calidad de los producto
Deterioro de la imagen institucional</t>
  </si>
  <si>
    <t>De acuerdo a la necesidad</t>
  </si>
  <si>
    <t>La Jefe Oficina Asesora de Comunicaciones verifica que cada propuesta cumpla con la ficha técnica del bien o servicio a contratar, definida en el estudio de necesidades, lo cual queda registrado en el formato de Verificación de los criterios habilitantes técnicos.</t>
  </si>
  <si>
    <t>Cumplimiento del PECO</t>
  </si>
  <si>
    <t>TRIMESTRAL</t>
  </si>
  <si>
    <t>Lista de chequeo y oficios en cumplimiento a la Ley 1712 de 2014</t>
  </si>
  <si>
    <t>Ataques seguridad informática
Número de días con certificación vigente / Total de número de días*100</t>
  </si>
  <si>
    <t>JEFE OFICINA DE PARTICIPACIÓN  COMUNITARIA Y SERVICIO AL CIUDADANO</t>
  </si>
  <si>
    <t xml:space="preserve">Actas de capacitaciones 
Actas de Articulación </t>
  </si>
  <si>
    <t>Oportunidad en la respuesta a PQRS (total de PQRS con respuesta oportuna  según normativa vigente/ total PQRS recepcionadas en el periodo</t>
  </si>
  <si>
    <t xml:space="preserve">Numero de participantes en la vigencia/ Numero de participantes en la vigencia anterior </t>
  </si>
  <si>
    <t>Delitos contra la propiedad intelectual y derechos de autor</t>
  </si>
  <si>
    <t xml:space="preserve">JEFE OFICINA DE GESTIÓN DEL CONOCIMIENTO </t>
  </si>
  <si>
    <t xml:space="preserve">VIOLACIÓN NORMATIVA
FALYA DE INTEGRIDAD CIENTIFICA </t>
  </si>
  <si>
    <t>Gestion del Conocimiento</t>
  </si>
  <si>
    <t xml:space="preserve">ESCENARIOS DE PRACTICA FORMATIVA </t>
  </si>
  <si>
    <t xml:space="preserve"># DE  CUPOS ACADEMICOS /CAPACIDAD INSTALADA </t>
  </si>
  <si>
    <t># DE ACCIONES REALIZADAS / # ACCIONES PROGRAMADAS EN EL PERIODO*100</t>
  </si>
  <si>
    <t>COMPETITIVIDAD EN EL SECTOR SALUD</t>
  </si>
  <si>
    <t># DE PROTOCOLOS SOMETIDOS A PLAN ANTIPLAGIO / TOTAL DE PROTOCOLOS PRESENTADOS</t>
  </si>
  <si>
    <t xml:space="preserve">Director de contratación-Profesional </t>
  </si>
  <si>
    <t>Jefe Oficina de Control Interno</t>
  </si>
  <si>
    <t xml:space="preserve">PORCENTAJE DE ADHERENCIA A LA GUIA DE PRACTICA CLINICA </t>
  </si>
  <si>
    <t>Gestion Ambiental</t>
  </si>
  <si>
    <t>1. porcentaje de cumplimiento
(No. De sedes que cumplen con los limites / No. Total de sedes muestreadas)</t>
  </si>
  <si>
    <t>CONTROL INTERNO DISCIPLINARIO</t>
  </si>
  <si>
    <t>Calidad</t>
  </si>
  <si>
    <t>Gestión de Servicios Hospitalarios</t>
  </si>
  <si>
    <t>CIRUGIA</t>
  </si>
  <si>
    <t>Hallazgos de auditorias internas o externas
Quejas
Reclamos
Investigaciones</t>
  </si>
  <si>
    <t>Direccion hospitalaria</t>
  </si>
  <si>
    <t>Control Interno Disciplinario</t>
  </si>
  <si>
    <t>Jefe de Oficina Control Interno Disciplinario</t>
  </si>
  <si>
    <t xml:space="preserve">Quejas secundarias a mora en el tramite del proceso disciplinario.
Continuidad y/o Reiteración de la presunta falta investigada.
Deterioro de la imagen del proceso. 
Investigaciones y sanciones. 
</t>
  </si>
  <si>
    <t>hospitalizacion</t>
  </si>
  <si>
    <t>control interno disciplinario</t>
  </si>
  <si>
    <t xml:space="preserve">Uso del poder para la expedición de incapacidades fraudulentas para beneficio propio o de un particular. </t>
  </si>
  <si>
    <t xml:space="preserve">Demandas 
daño de imagen Institucional </t>
  </si>
  <si>
    <t>MENSUAL
SEMESTRAL</t>
  </si>
  <si>
    <t>MENSUAL
CUATRIMESTRAL</t>
  </si>
  <si>
    <t>Soporte de conceptos de verificación de Incapacidades 
Informe de Auditoria de Autocontrol</t>
  </si>
  <si>
    <t xml:space="preserve">El profesional asignado por la Subgerencia de Servicios 
El profesional asignado por el director de Urgencias </t>
  </si>
  <si>
    <t xml:space="preserve">El lider de SIRC- APH </t>
  </si>
  <si>
    <t xml:space="preserve">OPORTUNIDAD DE TRASLADOS INTERNOS </t>
  </si>
  <si>
    <t>OPORTUNIDAD DE TRIAGE II</t>
  </si>
  <si>
    <t>ADHERENCIA A LA CALIDAD DEL REGISTRO DE H.C</t>
  </si>
  <si>
    <t># INCAPACIDADES GENERADAS POR MEDICOS SIN PENTINENCIA/ TOTAL DE INCAPACIDADES SOLICITADAS PARA VERIFICACIÓN*100</t>
  </si>
  <si>
    <t># DE PERSONAL CAPACITADO EN PREVECIÓN DE RIESGOS DE CORRUPCIÓN / TOTAL DE PERSONAL PROGRAMADO EN EL PERIODO.*100</t>
  </si>
  <si>
    <t>GESTION DEL RIESGO EN SALUD</t>
  </si>
  <si>
    <t xml:space="preserve">GESTIÓN DE SERVICIOS AMBULATORIOS </t>
  </si>
  <si>
    <t>Emisión de conceptos sanitarios de visitas de Inspección Vigilancia y Control (IVC), ajustados a intereses de particulares o de un tercero.</t>
  </si>
  <si>
    <t>Falta de Ética Profesional.
Falta de seguimiento y Control a los conceptos sanitarios, por competencia compartida con la Secretaria Distrital de Salud (SDS)
Presiones (amenazas, extorsión, agresiones fisicas y verbales, etc), por partes de Grupos de interes.</t>
  </si>
  <si>
    <t>Afectación de la Salud de la población
Sanciones Disciplinarias, fiscales y penales.
Inhabilidades.
Investigaciones y demandas.
Deterioro de la imagen de la entidad</t>
  </si>
  <si>
    <t>Inoportunidad en la contratación del talento humano
Baja adherencia al proceso de inducción de algunos colaboradores
Faltas al código de ética e integridad
Fallas en el proceso de de selección del talento humano que permite que algunos profesionales no cuenten con las competencias requeridas y se produzcan deserciones
Deficiencias en cobertura y contenidos en el proceso de inducción del personal.
Inoportunidad en la adquisición de los insumos requeridos.</t>
  </si>
  <si>
    <t>Inoportunidad en la contratación del talento humano
Baja adherencia al proceso de inducción de algunos colaboradores
Faltas al código de ética e integridad
Sobrecarga de productos a colaboradores de OPS por dificulta en el cumplimiento de metas por parte de algunos funcionarios de la planta de personal.
Fallas en el proceso de de selección del talento humano que permite que algunos profesionales no cuenten con las competencias requeridas y se produzcan deserciones
Deficiencias en cobertura y contenidos en el proceso de inducción del personal.
Inoportunidad en la entrega de los términos de referencia de algunos contratos por parte de la SDS o realización de ajustes intempestivos durante el desarrollo del contrato
Deficiencias en la definición de metas de productos (IVC, vigilancia epidemiológica) como resultado de la demanda esperada por parte de la SDS.
Inoportunidad en la adquisición de los insumos requeridos.</t>
  </si>
  <si>
    <t>Comportamientos individuales que favorezcan la expocisión de los colaboradores a actos de violencia e inseguridad
Falta de protocolos para la realización de acciones en campo que prevengan la posibilidad de ocurrencia de actos de violencia e Inseguridad contra los colaboradores
Condiciones de violencia y seguridad de sectores del área de influencia de la Subred Sur
Insuficiente disponibilidad de transporte institucional para el desplazamiento de ingreso y salida del personal a zonas inseguras identificadas</t>
  </si>
  <si>
    <t>Lideres de línea</t>
  </si>
  <si>
    <t>Formato de seguimiento concurrente o retrospectivo
Listados de asistencia a socializaciones y capacitaciones
Oficios remisorios a la Oficina de Control Interno Disciplinario.
Actas</t>
  </si>
  <si>
    <t>Gestión de riesgo individual y colectivo</t>
  </si>
  <si>
    <t>Número de  conceptos sanitarios de visitas de Inspección Vigilancia y Control (IVC) con presuntas irregularidades, remitidos a la Oficina de Control Interno Disciplinario/Número de  conceptos sanitarios de visitas de Inspección Vigilancia y Control (IVC) realizados en el periodo</t>
  </si>
  <si>
    <t>Valor glosas en la facturación del periodo / Valor de la facturación del periodo
Valor descuentos en la facturación del periodo / Valor de la facturación del periodo</t>
  </si>
  <si>
    <t>Valor no facturado por incumplimiento de metas en el periodo / Valor facturado en el periodo</t>
  </si>
  <si>
    <t>Número de actos de violencia e inseguridad contra los colaboradores en el desarrollo de funciones en campo
Número de actos de violencia e inseguridad contra los colaboradores en el desarrollo de funciones en campo/Número de colaboradores en desarrollo de funciones en campo</t>
  </si>
  <si>
    <t xml:space="preserve">Mensual </t>
  </si>
  <si>
    <t>Consulta Especializada</t>
  </si>
  <si>
    <t>Sumatoria de la diferencia de días calendario entre la fecha en que se asignó la cita de (medicina interna; pediatría; obstetricia) y la fecha en la cual el usuario la solicitó</t>
  </si>
  <si>
    <t xml:space="preserve">No de eventos adversos presentados en la consulta ambulatoria o prioritaria / Total de consultas realizadas en el periodo </t>
  </si>
  <si>
    <t xml:space="preserve">GESTIÓN  FINANCIERA </t>
  </si>
  <si>
    <t xml:space="preserve">DIRECCIONAMIENTO ESTRATEGICO </t>
  </si>
  <si>
    <t xml:space="preserve">GESTIÓN DE TALENTO HUMANO </t>
  </si>
  <si>
    <t>Falta de ética profesional
Extralimitación de funciones
Ocultar información considerada pública para los usuarios</t>
  </si>
  <si>
    <t>Presión de Directores o funcionarios con poder de decisión para ajustar los resultados de la gestión institucional.
Información Institucional enviada por los procesos que no se ajuste a la realidad de la gestión.
Manipulación de la información para la formulación de estrategias, planes, programas y proyectos. 
No contar con la evidencia que soporte los resultados de la Gestión Institucional.</t>
  </si>
  <si>
    <t>Pérdidas económicas.
Demandas y sanciones.
Pérdida de imagen institucional.</t>
  </si>
  <si>
    <t xml:space="preserve">Pérdida de imagen institucional
Desgaste administrativo por reprocesos
Investigaciones y sanciones
Detrimento patrimonial
Responsabilidad frente a afectaciones a terceros
Procesos de Responsabilidad Fiscal, disciplinaria, administrativa. </t>
  </si>
  <si>
    <t xml:space="preserve">Investigaciones penales, fiscales, disciplinarias, procesos sancionatorios por parte de los organismos de control.
Pérdida de la credibilidad e imagen  institucional.
Incumplimiento de la Planeación Estratégica y Plan de Desarrollo Institucional. 
</t>
  </si>
  <si>
    <t xml:space="preserve">Cuadres de Caja Recaudadoras 
Conciliaciones bancarias 
Comprobantes de transportador 
Acta de Reunión </t>
  </si>
  <si>
    <t xml:space="preserve">Actas con técnicos de glosas
Soportes de implementación del
sistema o gestión adelantada
Conciliación firmada por las partes </t>
  </si>
  <si>
    <t xml:space="preserve">Director Financiero
Personal de Tesoreria 
Personal de Facturación </t>
  </si>
  <si>
    <t>Director Financiero
Lideres de Facturación, Cartera y Glosas,  Presupuesto, Tesoreria, Cuentas Por Pagar, Contabilidad</t>
  </si>
  <si>
    <t>GESTIÓN DE URGENCIAS</t>
  </si>
  <si>
    <t xml:space="preserve">Trimestral </t>
  </si>
  <si>
    <t xml:space="preserve">Semestral </t>
  </si>
  <si>
    <t xml:space="preserve">Gestión de Gastos </t>
  </si>
  <si>
    <t xml:space="preserve">Gestión Ingresos </t>
  </si>
  <si>
    <t xml:space="preserve">Ingreso Laboral </t>
  </si>
  <si>
    <t xml:space="preserve">Permanencia Laboral </t>
  </si>
  <si>
    <t>Faltante de cuotas moderadoras / Total del valor de recaudo por cuotas moderadoras del mes</t>
  </si>
  <si>
    <t xml:space="preserve">(Total facturación radicada
en el periodo / Total
facturación generada en el
periodo)*100%
</t>
  </si>
  <si>
    <t>(valor recaudado efectivo de
cartera corriente/Valor
proyección de recaudo de la
cartera corriente)*100%</t>
  </si>
  <si>
    <t>(Total de la glosa recibida en
el periodo/total facturado en
el periodo)*100%</t>
  </si>
  <si>
    <t>(Total de las devoluciones
recibidas en el periodo/total
facturado)*100%</t>
  </si>
  <si>
    <t># de nombramientos con lleno de requisitos/ Total de los nombramiento de la entidad en la vigencia</t>
  </si>
  <si>
    <t xml:space="preserve">Formulación y socialización de los Planes. Plan Anual de Vacantes
Plan de Previsión de Recursos Humanos
Plan Estratégico de Talento Humano
Plan Institucional de Capacitación
Plan de Bienestar Social e Incentivos Institucionales
Plan de Trabajo Anual en Seguridad y Salud en el Trabajo
Numero de actividades realizadas / Total de actividades programadas  para la vigencia * 100
Plan Anual de Vacantes
Plan de Previsión de Recursos Humanos
Plan Estratégico de Talento Humano
Plan Institucional de Capacitación
Plan de Bienestar Social e Incentivos Institucionales
Plan de Trabajo Anual en Seguridad y Salud en el Trabajo
</t>
  </si>
  <si>
    <t xml:space="preserve"># Numero de Historias laborales deterioradas o perdidas / Total de las historias laborales de la entidad en custodia de la Direccion de Talento Humano </t>
  </si>
  <si>
    <t>Numero de Novedades incluidas en nómina / Total de Novedades recibidas en el periodo * 100</t>
  </si>
  <si>
    <t xml:space="preserve"> Numero de Reportes emitidos por la entidad a la UIAF / Total de Reportes Programados # 12</t>
  </si>
  <si>
    <t>Porcentaje de Cumplimiento de los Planes de Trabajo de los Proyectos de infraestructura y dotación</t>
  </si>
  <si>
    <t>No. De informes de seguimiento contractual  realizados /No. De  contratos vigentes para el periodo  *100
No. De informe de costo de los servicios generados /No. De informes de costo de los servicios  programados *100</t>
  </si>
  <si>
    <t>Porcentaje planeado por la entidad para la vigencia/ Porcentaje ejecutado por la entidad en la vigencia</t>
  </si>
  <si>
    <t>hospitalaria</t>
  </si>
  <si>
    <t>Procesos aperturados. /Cartera remitida vs. *100</t>
  </si>
  <si>
    <t xml:space="preserve">Planeacion </t>
  </si>
  <si>
    <t>Proyectos</t>
  </si>
  <si>
    <t>Mercadeo</t>
  </si>
  <si>
    <t>Indicador  Valor total adquisiciones de medicamentos y material médico quirúrgico realizadas en la vigencia evaluada mediante uno o más delos mecanismos / valor total de adquisiciones de la ESE por medicamentos y material médico quirúrgico en la vigencia evaluada</t>
  </si>
  <si>
    <t>Cumplimiento Componente otras iniciativas - PAAC</t>
  </si>
  <si>
    <t>Cumplimiento del Plan Anual de Auditorias de OCI</t>
  </si>
  <si>
    <t>Alto</t>
  </si>
  <si>
    <t>Jefe Oficina de Direccionamiento Estrategico</t>
  </si>
  <si>
    <t>Luz Maria Cotrina Romero
Referente de Direccionamiento Estrategico.</t>
  </si>
  <si>
    <t>Lideres de Procesos y Referente de Riesgos</t>
  </si>
  <si>
    <t>La Subred Integrada de Servicios de Salud Sur ESE, presta Servicios de Salud a través de un Modelo de Atención Integral en Red, bajo los enfoques de Gestión Integral del Riesgo, Seguridad, fortaleciendo la formación académica orientada a la investigación Científica e innovación, con un Talento Humano Comprometido, Humanizado y Competente que contribuya al mejoramiento de las condiciones de salud de nuestros usuarios urbanos y rurales de las localidades de Usme, Ciudad Bolívar, Tunjuelito y Sumapaz.</t>
  </si>
  <si>
    <t>En el 2024 seremos una Empresa Social del Estado referente en el Distrito por la Prestación de Servicios de Salud con Estándares Superiores de Calidad, Consolidada, Sostenible, referente en investigación, Docencia e Innovación, con Enfoque Diferencial, Territorial y comunitario, que promueven el cambio, la intersectorial ida, impactando positivamente la salud y calidad de vida de nuestros usuarios.</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</si>
  <si>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Organizada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</si>
  <si>
    <t>SUBGERENCIA DE SERVICIOS DE SALUD</t>
  </si>
  <si>
    <t>SUBGRENCIA DE SERVICIOS DE SALUD</t>
  </si>
  <si>
    <t>Oportunidad de etapas del estado de procesos 
(Número de decisiones con pérdida de validez / Total de procesos en trámite)*100</t>
  </si>
  <si>
    <t>Reserva legal de procesos
(numero de procesos o investigaciones en curso que cumplen con criterios de reserva legal / numero de procesos o investigaciones en curso)*100</t>
  </si>
  <si>
    <t>Decisiones  adoptadas con cumplimiento de requisitos legales y de transparencia
(Número decisiones adoptadas en término de ley / total de decisiones en curso)*100</t>
  </si>
  <si>
    <t>Suplantación y/o Adulteración de Documentos y expedientes
 Falta de adherencia Normatividad respecto a datos</t>
  </si>
  <si>
    <t>Recibir dádivas en beneficio propio o de un tercero, favoreciendo la consecución de un trámite o un servicio sin el cumplimiento de requisitos.</t>
  </si>
  <si>
    <t>Pérdida de credibilidad y confianza por parte de los usuarios.
Demandas y  sanciones.
Daño de la imagen institucional.</t>
  </si>
  <si>
    <t xml:space="preserve">Falta de competencias formativas de derecho de autor
Formulación y elaboración de proyectos, sin validación ética y académica </t>
  </si>
  <si>
    <t xml:space="preserve">Afectación en el servicio - Entidad 
Investigaciones administrativas, disciplinarias, fiscales y penales 
Sanciones 
Afectación de la imagen institucional
Posible detrimento patrimonial 
Pérdida de credibilidad </t>
  </si>
  <si>
    <t xml:space="preserve">Trafico de Influencias en la celebración de contratos para beneficio particular o de un tercero </t>
  </si>
  <si>
    <t>*Amiguismo o Clientelismo
*Disposiciones internas tendientes a favorecimiento particular o a tercero</t>
  </si>
  <si>
    <t>*Formato de análisis de hoja de vida que se aplica al personal de LNR el cual debe reposar en el expediente laboral si aplica.
* Actos administrativos de nombramientos
* Actas de posesión</t>
  </si>
  <si>
    <t>* Vinculación de personal sin el cumplimiento de requisitos. 
* Pérdida de Imagen Institucional.
* Incumplimiento del principio de transparencia. 
* Sanciones Legales y Disciplinarias</t>
  </si>
  <si>
    <t xml:space="preserve">Directora de Talento Humano
Profesional Responsable de la Linea de vinculación laboral  </t>
  </si>
  <si>
    <t>Alteración , ocultamiento y sustracción de información documental por interés propio o de terceros</t>
  </si>
  <si>
    <t>Uso del poder en evaluación tardía y/o contraria a la ley de la queja o informe en beneficio o interés propio o de un tercero</t>
  </si>
  <si>
    <t>Aceptar y/o permitir el tráfico de influencias en la provisión de empleos, con el fin de obtener un beneficio propio o para un tercero</t>
  </si>
  <si>
    <t>Ocultamiento o manipulación de información relacionada con la planeación estratégica, plan de ventas, proyectos de inversión, sus resultados y metas alcanzadas para favorecimiento particular o de un tercero</t>
  </si>
  <si>
    <t xml:space="preserve">Intereses particulares
Vínculos de consanguinidad o de afinidad
Falta de Ética Profesional.
Presiones de superiores jerárquicos.
Falta de seguimiento y Control en la supervisión y ejecución de los contratos
Ofrecimiento de dádivas a funcionarios / contratistas </t>
  </si>
  <si>
    <t xml:space="preserve">Manipular, no divulgar u ocultar información considerada pública a los grupos de interés en beneficio propio o  de un particular </t>
  </si>
  <si>
    <t>Multas, Sanciones  e investigaciones de carácter disciplinario
Peticiones Quejas y Reclamos en contra de la institución por parte de la Ciudadanía</t>
  </si>
  <si>
    <t xml:space="preserve">Por Tiempos de espera prolongados en las salas.
Desconocimiento de la ciudadanía de los trámites para acceder a los servicios.
 Falta de adherencia al manual de servicio al ciudadano
Falta de adherencia al código de integridad </t>
  </si>
  <si>
    <t>Falta de un usuario consultante de listas restrictivas a nivel exterior desde la Dirección de Contratación
Fallas en la verificación jurídica de los requisitos mínimos exigidos para persona natural -Bienes, servicio, u obra relacionados con prevención de corrupción ( antecedentes, Cámara de comercio) 
Falta de capacitación al contratista y supervisor frente a las estrategias de prevención a la corrupción que tiene la Institución  
Fallas de conducta ética en el colaborador que consulta el Reporte positivas de  SARLAFT</t>
  </si>
  <si>
    <t>Investigaciones y sanciones a que hubiere lugar 
Detrimento patrimonial 
Afectación en servicio
Afectación de la Gestión de la Entidad</t>
  </si>
  <si>
    <t xml:space="preserve">Prevalencia del interés  personal sobre el general en beneficio del individuo </t>
  </si>
  <si>
    <t>Falta de  formulación de la política de Conflictos de interés institucional y la estrategia que orienta su desarrollo</t>
  </si>
  <si>
    <t>1. Conflicto de interés
2.Incumplimiento a los objetivos estratégicos  de la entidad
3.Inoportunidad de la manifestación de impedimento
4. Pérdida de imagen reputacional
5. Sanciones disciplinarias</t>
  </si>
  <si>
    <t>Debilidad en la supervisión de contratos a terceros lo que conlleva un favorecimiento en la celebración de contratos.</t>
  </si>
  <si>
    <t xml:space="preserve">Debilidad  intencional en el seguimiento de control de términos en las etapas procesales 
 </t>
  </si>
  <si>
    <t xml:space="preserve">Demandas 
Perdidas de Contratos 
Glosas por error en registro de Historia Clínica </t>
  </si>
  <si>
    <t>Falta de Ética Profesional.
Falta de seguimiento y Control a los conceptos sanitarios, por competencia compartida con la Secretaria Distrital de Salud (SDS)
Presiones (amenazas, extorsión, agresiones físicas y verbales, etc.), por partes de Grupos de interés.</t>
  </si>
  <si>
    <t xml:space="preserve">Falta de Ética Profesional.
Falta de seguimiento y Control a la ejecución del contrato o convenio .
Presiones de superiores jerárquicos. 
Ofrecimiento de dádivas a funcionarios / contratistas de la dirección 
Inadecuado sistema de archivo en  físico y digital con fines fraudulentos.
</t>
  </si>
  <si>
    <t xml:space="preserve">Detrimento Patrimonial de la ESE.
Sanciones Disciplinarias y penales.
Inhabilidades.
Investigaciones y demandas.
Deterioro de la imagen de la entidad 
afectación en la prestación de los servicios ambulatorios </t>
  </si>
  <si>
    <t xml:space="preserve">Baja cultura de control en los colaboradores de la Entidad frente a la implementación del manual de funciones, manuales, código de integridad, política de conflicto de interés, Anticorrupción, Conflicto de Intereses, Financiera  y tipologías de actos de corrupción.
Falta de celeridad y contundencia en la aplicación de acciones disciplinarias contra actos de corrupción.
Debilidad en la concertación de alianzas estratégicas y de articulación interinstitucional para combatir la corrupción. 
Bajos niveles de denuncia de actos de corrupción.
</t>
  </si>
  <si>
    <t xml:space="preserve">Desviación en el uso de recursos  y/o Presencia de actos de soborno (dar o recibir dádivas) para favorecimiento propio o de un tercero.
</t>
  </si>
  <si>
    <t>Deficiente supervisión de contractos y/o convenios asignados a la dirección para beneficio propio o de un tercero</t>
  </si>
  <si>
    <t xml:space="preserve">* Débil cobertura en capacitaciones sobre prevención de corrupción en el proceso de Urgencias 
* Carencia de Auditorias de Autocontrol para verificar la adecuada expedición de incapacidades de acuerdo a la condición clínica del paciente, según muestreo. </t>
  </si>
  <si>
    <t xml:space="preserve">Formatos de prestamos documentales efectuados en el periodo y correos electrónicos de prestamos documentales  </t>
  </si>
  <si>
    <t xml:space="preserve">Formato de verificación de criterios habilitantes técnicos </t>
  </si>
  <si>
    <t>Soporte de la verificación del software antiplagio</t>
  </si>
  <si>
    <t xml:space="preserve">En el procedimiento de Consulta y prestamos de expedientes se describen las actividades ejecutadas por el auxiliar de archivo central, las solicitudes son enviadas desde correo institucional para ser tramitadas, se realiza la verificación de los folios a entregar y se consignan en el formato para entrega del préstamo físico, cuando regresa el expediente a archivo central se valida la completitud  de  los folios entregados por el conteo y se registra la entrega en la matriz de prestamos, se realiza rearchivo del expediente. </t>
  </si>
  <si>
    <t xml:space="preserve">1. Formulación y publicación de la Política y Estrategia
2. Seguimiento a PAAC Gestión Riesgos de Corrupción, identificación riesgo y controles
3. Seguimiento a PAAC componente Integridad actividades pedagógicas
1. Acta de Comité de Gestión y Desempeño
2. Evaluación al Plan de Trabajo cuya línea base es el resultado de la aplicación del autodiagnóstico de Conflictos de Interés
</t>
  </si>
  <si>
    <t xml:space="preserve">En el primer bimestre el auditor de la OCI designado   realiza seguimiento a la formulación, publicación e implementación de la Política  de conflictos de interés y de la Estrategia acorde a los lineamientos DAFP. A su vez presenta resultados en el comité CICCI y la alta dirección toma decisiones ante desviaciones  
Cuatrimestralmente el auditor de la OCI designado   realiza seguimiento a la implementación de la Política acorde a los lineamientos DAFP. A su vez presenta resultados en el comité CICCI y la alta dirección toma decisiones ante desviaciones  
</t>
  </si>
  <si>
    <t xml:space="preserve">Los supervisores de las Unidades asisten a las capacitaciones sobre el  manual de contratación y liderazgo, según programación de contratación. Se realizar acompañamiento por parte de la dirección a supervisores de las unidades, para afianzar la supervisión de contratos. </t>
  </si>
  <si>
    <t>De acuerdo a las obligaciones contractuales, el supervisor revisa los productos   / actividades desarrolladas conforme a obligaciones del contrato y autoriza pago una vez verificados y cumplidos los requisitos</t>
  </si>
  <si>
    <t xml:space="preserve">1, capacitar en manual de contratación y liderazgo 2. realizar acompañamiento por parte de la dirección a supervisores de las unidades, para afianzar la supervisión de contratos. </t>
  </si>
  <si>
    <t>Análisis de la decisión ajustada a derecho, acorde al recaudo y valoración de pruebas,  por parte de la Jefe Oficina Control Interno Disciplinario.
 La Jefe Oficina Control Interno Disciplinario realiza el reparto rotativo a sustanciadores, para  revisión, seguimiento y control de las noticias disciplinarias.</t>
  </si>
  <si>
    <t xml:space="preserve">El profesional asignado por la Subgerencia de Servicios , realizara la verificación de solicitudes por parte de diferentes entes de control, a las incapacidades generadas por médicos de los servicios de Urgencias. 
El profesional asignado por el director de Urgencias realizara auditorias de autocontrol para seguimiento a la adecuada generación de incapacidades. </t>
  </si>
  <si>
    <t>Soportes Fotográficos 
informe Mensual 
soporte de Capacitaciones</t>
  </si>
  <si>
    <t>El lider de SIRC- APH , Realizará mensualmente el registro fotográfico por parte de los tecnólogos al  interior de las móviles  avisando que el servicio de APH y Traslado interno no tiene costo y registrar en informe mensual.
El lider de SIRC- APH , solicita capacitación cuatrimestral a la Oficina de Desarrollo Institucional sobre prevención de riesgos de corrupción para tripulación de unidades móviles a cargo de la subred Sur E.S.E.</t>
  </si>
  <si>
    <t>Los lideres de línea realizan preauditoría mensual a los soportes, verificando que cumplan con los criterios de calidad establecidos. Se realiza a una muestra representativa del total de  las visitas realizadas ,de manera aleatoria.
Los lideres de línea realizan seguimiento permanente a deficiencias de registro en el acta, identificadas por parte de los técnicos, durante el proceso de digitación en el SISVEA.
Los líderes operativos realizan de manera permanente, seguimiento retrospectivo, simultaneo y telefónico, a partir de quejas, solicitudes o reclamos o seleccionando actas que presentaron observaciones en la preauditoría.</t>
  </si>
  <si>
    <t xml:space="preserve">Director Tecnico de Servicios ambulatorios 
apoyos a la supervisión </t>
  </si>
  <si>
    <t xml:space="preserve">Matriz de ejecución presupuestal ye informes de ejecución </t>
  </si>
  <si>
    <t xml:space="preserve">El supervisor y apoyos  a la supervisión realizan seguimiento mensual a la ejecución  del contrato o convenio con el cumplimiento de los productos y obligaciones establecidos-
</t>
  </si>
  <si>
    <t xml:space="preserve">Directora de Talento Humano
Profesional Universitarios Línea de vinculación laboral  </t>
  </si>
  <si>
    <t>* El profesional de Talento Humano antes de realizar un nombramiento y con el propósito de confirmar que la persona a nombrar cumple con los requisitos de acuerdo a la normatividad vigente,  realiza la revisión de cumplimiento de requisitos de la hoja de vida frente Manual de funciones y competencia laborales establecido por la entidad.
* El profesional de Talento Humano cada vez se  vaya a nombrar a una persona en la Planta de personal y  con el propósito que se cumpla con los requisitos establecidos frente al Manual de Funciones adoptado en la entidad, elabora un acto administrativo de nombramiento donde incorpora en los considerandos el resultado de la revisión de cumplimiento de requisitos.
* El profesional de Talento Humano cada vez se  a posesionar a una persona  en la Planta de personal   y con el propósito de cumplir con la normatividad vigente elabora un acta de posesión.</t>
  </si>
  <si>
    <t xml:space="preserve">Directora de Talento Humano 
Profesional de Nomina y técnicos </t>
  </si>
  <si>
    <t xml:space="preserve">Jefe Oficina de Direccionamiento  Estratégico 
Referentes de Planeación Estratégica, Proyectos, Mercadeo y Riesgos </t>
  </si>
  <si>
    <t>Informes de acuerdo a cada una de las líneas de acción de Direccionamiento Estratégico. 
Fichas técnicas ( Plan de Gestión, Fichas de Proyectos,  Fichas Poa, Contratos y Seguimiento a los contratos de Venta de Servicios,)</t>
  </si>
  <si>
    <t xml:space="preserve">El profesional asignado de la oficina de Direccionamiento estratégico, iniciando vigencia realizara la revisión y actualización si se requiere de los instrumentos y herramientas de planeación que se utilizan al interior de la entidad, igualmente se presentaran informes trimestrales de seguimientos de la gestión institucional de Metas, indicadores, proyectos de inversión, plan de ventas ante el comité Institucional de Gestión y Desempeño, en caso de encontrasen desviaciones en los resultados se procederá a la definición de acciones de mejora inmediatas. </t>
  </si>
  <si>
    <t xml:space="preserve">Referente Gestión documental </t>
  </si>
  <si>
    <t>Referente de gestión de la  Información</t>
  </si>
  <si>
    <t xml:space="preserve">1. El profesional de servicio al ciudadano,  capacita a colaboradores con respecto al código de integridad y manual de servicio al ciudadano, realiza la articulación con las diferentes áreas para optimizar los tiempos de atención, de acuerdo a los recursos disponibles. De igual manera se socializa a los usuarios los mecanismos de acceso a los servicios. </t>
  </si>
  <si>
    <t>Aceptación de dádivas o cobro para beneficio a nombre de propio o de terceros, durante la prestación de servicio de transporte Asistencial.</t>
  </si>
  <si>
    <t>(No. De incidentes en viajes  + No. De accidentes en viajes) / viajes totales</t>
  </si>
  <si>
    <t>Completitud en la entrega de información
Número de Reportes con información completa / Número de reportes realizados</t>
  </si>
  <si>
    <t>Fortalecimiento de imagen Institucional</t>
  </si>
  <si>
    <t>Numero de reclamos de usuarios por desinformación institucional/ Total de Atenciones Subred *10000</t>
  </si>
  <si>
    <t>% de Cumplimiento de Plan de trabajo Social
# de actividades cumplidas por trabajo social de Gestión de Abandono / Total de Actividades Programadas en el periodo*100
Meta : 100%</t>
  </si>
  <si>
    <t>Oportunidad en Términos de respuesta de ACCIONES JUDICIALES 
 (numero de tutelas, derechos de petición, procesos judiciales fueron tramitados oportunamente conforme a ley / total de tutelas, derechos de petición y procesos recibidos en el periodo *100)</t>
  </si>
  <si>
    <t xml:space="preserve">Configuración demandas por contratos realidad y fallas en la prestación del servicio "notificadas en la vigencia"
</t>
  </si>
  <si>
    <t>RESPUESTAS Y/O CONCEPTOS JURIDICOS AJUSTADOS A LA NORMATIVAD.
 (numero de tutelas, derechos de petición, procesos judiciales ajustados a la normatividad / total de tutelas, derechos de petición y procesos recibidos en el periodo *100</t>
  </si>
  <si>
    <t xml:space="preserve">
Indicador   Cto terminados-liquidados/ Informes finales allegados-paz y salvos </t>
  </si>
  <si>
    <t>Contratos publicados en SECOP con lleno de requisitos
(#contratos con lleno de requisitos en el periodo publicados en secop/ # contratos para legalización en el periodo)*100</t>
  </si>
  <si>
    <t>Contratos con consulta de LAFT en listas restrictivas y resultado favorable para continuar con contratación
(#contratos con consulta LAFT en listas restrictivas y resultado favorable para seguir con contratación / # contratos verificados en listas restrictivas )*100</t>
  </si>
  <si>
    <t>1. Segregación adecuada de residuos (lista de verificación interna)
(adherencia adecuada de gestión de residuos actual / adherencia de gestión de residuos)*100
2. indicador media móvil (generación de residuos)
3. Indicador de destinación (porcentaje del volumen de residuo total por tipo de tratamiento)</t>
  </si>
  <si>
    <t>Indicador de consumo energético y de gua en matriz de consumo.</t>
  </si>
  <si>
    <t>total de indicadores de la política con resultado mayor 90%
Total de Indicadores asociados a la Política de Seguridad del Paciente  *100</t>
  </si>
  <si>
    <t xml:space="preserve">Oportunidad de cirugías menor a treinta días </t>
  </si>
  <si>
    <t>1. proporción de eventos adversos relacionados con la administración de medicamentos en el servicio 2. numero de eventos reportados/total egresos en el periodo *100 y se expresa en %:</t>
  </si>
  <si>
    <t>1. tasa de caída en el servicio (UCI, hospitalización, cirugía y urgencias) 2. numero de caídas en el servicio/sumatorio días de estancia paciente en el periodo *100 y se expresa en %.</t>
  </si>
  <si>
    <t xml:space="preserve">1. tasa de incidencia de infección del torrente sanguíneo asociado a catéter ITS y AC 2. tasa de incidencia de infección del tracto urinario asociado a catéter ISTU y AC. </t>
  </si>
  <si>
    <t>1. % cumplimiento de completitud de registros clínicos mayor al 85 % 2. % de Adherencia a GPC mayor al 90% 3. % de cobertura de resultados socializados mayor al 90%.</t>
  </si>
  <si>
    <t xml:space="preserve">numero de quejas de colaboradores relacionadas con la supervisión </t>
  </si>
  <si>
    <t xml:space="preserve">Oportunidad de evaluaciones de  procesos o investigaciones 
(Número de procesos evaluados oportunamente / Numero de procesos en evaluación)*100 </t>
  </si>
  <si>
    <t># total de fallas activas / # total de exámenes tomados  en el periodo *100</t>
  </si>
  <si>
    <t>#  de complicaciones presentadas en los procedimientos / total de procedimientos realizados en el periodo*100</t>
  </si>
  <si>
    <t># de eventos reportados por mala entrega de resultados / total de exámenes realizados en el periodo*100</t>
  </si>
  <si>
    <t xml:space="preserve">Numero de usuarios Crónicos con complicaciones  generadas de atención de consulta ambulatoria/total de consultas de usuarios con patologías crónicas </t>
  </si>
  <si>
    <t xml:space="preserve">No convenios o contratos identificados con corrupción /total convenio o contratos asignados </t>
  </si>
  <si>
    <t xml:space="preserve">No de conciliaciones efectuadas mensualmente / Total de Conciliaciones programadas en el cronograma de cierre mensual de Contabilidad </t>
  </si>
  <si>
    <t>sumatoria total de días transcurridos entre la solicitud y la toma del examen / el numero total de exámenes tomados en el periodo
sumatoria total del tiempo  transcurrido entre la   toma  y lectura del examen / el numero total de exámenes realizados en el periodo</t>
  </si>
  <si>
    <t xml:space="preserve"># de capacitaciones realizadas / Total de capacitaciones promadas en el Plan de Capacitación de la entidad. </t>
  </si>
  <si>
    <t>Cumplimiento 80 = Numero de actividades cumplidas/ sobre total de actividades programadas</t>
  </si>
  <si>
    <t>Tendencia de  casos de COVID 19  confirmados en colaboradores
(colaboradores con COVID19 confirmados en el mes actual - colaboradores con COVID19 confirmados en el mes anterior)</t>
  </si>
  <si>
    <t xml:space="preserve">Porcentaje de cumplimiento POA Desarrollo Institucional
</t>
  </si>
  <si>
    <r>
      <rPr>
        <b/>
        <sz val="14"/>
        <color theme="1"/>
        <rFont val="Calibri"/>
        <family val="2"/>
        <scheme val="minor"/>
      </rPr>
      <t>Completitud en la entrega de información</t>
    </r>
    <r>
      <rPr>
        <sz val="14"/>
        <color theme="1"/>
        <rFont val="Calibri"/>
        <family val="2"/>
        <scheme val="minor"/>
      </rPr>
      <t xml:space="preserve">
Número de Reportes con información completa / Número de reportes realizados*100
</t>
    </r>
    <r>
      <rPr>
        <b/>
        <sz val="14"/>
        <color theme="1"/>
        <rFont val="Calibri"/>
        <family val="2"/>
        <scheme val="minor"/>
      </rPr>
      <t xml:space="preserve">
Back Up Sistemas de Información</t>
    </r>
    <r>
      <rPr>
        <sz val="14"/>
        <color theme="1"/>
        <rFont val="Calibri"/>
        <family val="2"/>
        <scheme val="minor"/>
      </rPr>
      <t xml:space="preserve">
Back up realizados / Back up programadas*100</t>
    </r>
  </si>
  <si>
    <t>Porcentaje de Cumplimiento del Plan de Anticorrupción y Atención al Ciudadano
Porcentaje de evaluaciones técnicas realizadas</t>
  </si>
  <si>
    <t>Documento de evaluación técnica</t>
  </si>
  <si>
    <t>RESIDUAL</t>
  </si>
  <si>
    <t>Etiquetas de fila</t>
  </si>
  <si>
    <t>(en blanco)</t>
  </si>
  <si>
    <t>Total general</t>
  </si>
  <si>
    <t>Cuenta de TIPOLOGIA</t>
  </si>
  <si>
    <t>El técnico recoge y verifica diariamente el dinero recaudado por conceptos de copagos y cuotas moderadoras y otros ingresos depositado en las cajas de seguridad por cada uno de los facturadores en los sobres, con el fin de detectar faltantes y/o sobrantes versus reporte de cuadre de caja del sistema de información que consta de informe de facturación por paciente, detallado de recibos de caja,  anticipos y pagares, el cual se cruza para identificar que los recursos a cargo del paciente sean realmente recaudados.  Cada cajero realiza el conteo físico del dinero y lo contrasta con el reporte de caja, en caso de faltante  se reporta al referente de facturación de cada unidad, quien debe realizar los correctivos para subsanar la novedad y los recursos sobrantes son ingresado en el recaudo diario. 
El técnico de tesorería, consolida la información, verifica el contenido y realiza el contenido del dinero recaudado por los cajeros este es entregado a la transportadora de valores y registrado en el sistema de información en la caja principal. El listado de recaudo, la planilla de la transportadora y/o las consignaciones bancarias y los correos de reportes de novedades evidencian la ejecución del control. 
Realizar por unidad capacitaciones a los nuevos  facturadores, una vez ingresan a la institución, con el fin de socializar el procedimiento de recaudo y traslado de los dineros recaudados  por la prestación de los servicios de salud., generando como soporte actas de capacitación  y listados de asistencia.
Realizar  reuniones periódicas entre tesorería y facturación con el animo de articular acciones tendientes a fortalecer el proceso de recaudo, generando  como soporte actas de reunión.
Capacitación al equipo de tesorería de las políticas de Anticorrupción, transparencia, código de integridad, política financiera</t>
  </si>
  <si>
    <t>Cumplimiento link de transparencia (acceso a la información pública)
Indicador:
Número de ítems cumplidos (publicados) / Número de ítems de acuerdo a la normatividad vigente</t>
  </si>
  <si>
    <t>Contratos publicados en SECOP con lleno de requisitos
(#contratos con lleno de requisitos en el periodo publicados en Secop / # contratos para legalización en el periodo)*100</t>
  </si>
  <si>
    <t xml:space="preserve"># de capacitaciones realizadas / Total de capacitaciones programadas en el Plan de Capacitación de la entidad. </t>
  </si>
  <si>
    <t>Documento con firma del Jefe de Oficina Asesora Jurídica que reposa en el archivo físico de la Oficina
Libro radicador</t>
  </si>
  <si>
    <t># de personal capacitado en prevención de riesgos de corrupción / total de personal programado en el periodo*100</t>
  </si>
  <si>
    <t># Incapacidades generadas sin pertenencia / Total de incapacidades solicitadas para verificación*100</t>
  </si>
  <si>
    <t>Alta</t>
  </si>
  <si>
    <t>GESTIÓN DE LA INFORMACIÓN TIC</t>
  </si>
  <si>
    <t>Favorecimiento a terceros en la evaluación técnica que se realiza a los oferentes en procesos precontractuales relacionados a impresos y comunicaciones.</t>
  </si>
  <si>
    <t xml:space="preserve">
Porcentaje de evaluaciones técnicas realizadas</t>
  </si>
  <si>
    <t xml:space="preserve">Registro de consultas de listas restrictivas
Muestreo  Verificación jurídica lista de chequeo  donde se evidencia los antecedentes y Cámara de Comercio 
Soportes de capacitación en PAAC y código de integridad y procedimientos de contratación  
</t>
  </si>
  <si>
    <t>Sanciones legales.  
Detrimento patrimonial. 
Perdida de confiabilidad en el proceso de líquidación</t>
  </si>
  <si>
    <t>Realizar Liquidación de Factores Salariales, Prestacionales, Parafiscales y Patronales que no correspondan al servidor público por el empleo que desempeña o factores asociados a las novedades, generando beneficios o afectación económica que no corresponden a valores reales.</t>
  </si>
  <si>
    <t>Registro erroneo de los reportes de novedades de nómina con beneficio a un servidor Público o Tercero.
Falta de revisión previa de las novedades que se ingresan al Software de nómina.</t>
  </si>
  <si>
    <t>Los técnicos de nomina revisan las novedades que ingresan en medio Físico o Magnético que ingresen con el lleno de requisitos; ingresan la Novedad y verifican en el Software que corresponda a la reportada, en los casos que no sea viable ajustar el error con los usuarios de nómina se solicita por mesa de ayuda a Sistemas la corrección.
El profesional  Responsable del proceso de nómina , liquida las novedades y verifica cada una de las novedades ,liquida prenomina, revisa y ajusta lo que corresponda y procede a liquidar nuevamente.
El Director de Gestión de Talento Humano, verifica por muestreo las novedades con el profesional responsable del proceso y ordena ajustar en los acasos que amerite o liquidar nomina definitiva.</t>
  </si>
  <si>
    <t>Novedades de Nómina
Mesas de Ayuda a Sistemas
Nómina definitiva</t>
  </si>
  <si>
    <t xml:space="preserve">Numero de Novedades incluidas en nómina que correspondan a cada servidor público  *100/ Total de Novedades recibidas e ingresadas en el Software de Nómina en el periodo </t>
  </si>
  <si>
    <t>Administración de archivos</t>
  </si>
  <si>
    <t>El Referente del Subproceso de Gestión de la Información realiza seguimiento a la información publicada en el link de transparencia correspondiente a 193 ítems (administrativa, financiera, jurídica entre otras) con el objetivo de verificar el cumplimiento a la ley 1712 de 2014. La actividad se hace en dos vías: 1. Lista de chequeo en la cual se verifica si todos los ítems de la norma se encuentran publicados de manera satisfactoria 2. Una vez se realiza la lista de chequeo y se verifica el cumplimiento, se remite oficio a cada uno de los responsables el cual contiene los pantallazos de la revisión realizada y se incluye observación si se está o no cumpliendo con la norma, con el objetivo que el Responsable subsane el cargue de la información</t>
  </si>
  <si>
    <t xml:space="preserve">Plataforma Secop II  ID PUBLICACION
Evidencia por Secop II la aprobación de las Garantías
Evidencia por Secop II Designación del supervisor 
</t>
  </si>
  <si>
    <t>Desde los lideres de cada una de las líneas del área financiera, implementar estrategias de socialización al personal a cargo del Código de Integridad y lucha contra la corrupción (preventivo) , se realizara la divulgación de los canales de denuncia de actos de Corrupción en las carteleras de la Subred Sur  y puntos de atención de la entidad (Preventivo) y en la pagina web. 
Desde la Dirección  Realizar socializaciones  a los colaboradores de la Subred Sur sobre el manual de contratación, Manual de Supervisión e Interventoría  con el propósito de fortalecer la gestión contractual de la Entidad. Así mismo socializar y realizar evolución de adherencia de Manual de Ingresos de la entidad GF-GGI-CAR-MA-01 V1, de la política de Anticorrupción y Antisoborno. (Preventivo).   
Verificar la aplicación de los puntos de control establecidos en los procedimientos e instructivos existentes. (Preventivo)
Verificar la eficacia y eficiencia de los instrumentos técnicos (procedimientos, instructivos o formatos, entre otros) para prevenir, identificar y tratar el conflicto de interés al interior de la Subred  (Preventivo).
Adelantar las investigaciones disciplinarias de conformidad con la Ley 734 de 2002. (Detectivo)</t>
  </si>
  <si>
    <t>Gestión de Urgencias</t>
  </si>
  <si>
    <t>GESTIÓN DOCUMENTAL</t>
  </si>
  <si>
    <t>PARTICIPACIÓN COMUNITARIA Y SERVICIO AL CIUDADANO</t>
  </si>
  <si>
    <t>GESTIÓN DEL CONOCIMIENTO</t>
  </si>
  <si>
    <t>GESTIÓN DE SERVICIOS HOSPITALARIOS</t>
  </si>
  <si>
    <t xml:space="preserve">Planeación </t>
  </si>
  <si>
    <t>Tecnología de Información y Comunicación en Salud</t>
  </si>
  <si>
    <t>Luz María Cotrina Romero - Referente de Direccionamiento Estratégico -2020.
Marcela Cárdenas- Referente Riesgos</t>
  </si>
  <si>
    <t>Gloria Libia Polania Aguillon
Jefe de Oficina Asesora de Desarrollo Institucional</t>
  </si>
  <si>
    <t>Consolidado y Revisado por:</t>
  </si>
  <si>
    <t>Lideres de Procesos</t>
  </si>
  <si>
    <t>La Jefe de la Oficina Asesora Jurídica valida de manera permanente las contestaciones realizadas por parte de los profesionales que integran la Oficina. Las contestaciones reposan en el archivo físico de la Oficina. Cuando se identifique inconsistencias en los conceptos emitidos se realizará devolución del documento para su subsanación.
La Jefe de la Oficina Asesora Jurídica valida de manera permanente los actos administrativos (resoluciones) y oficios emitidos por la Gerencia. Cuando se identifique inconsistencias en los actos administrativos (resoluciones) y oficios emitidos por la Gerencia, se realizará devolución del documento para su subsanación.  El registro del control documental se observa de manera física en el libro radicador.</t>
  </si>
  <si>
    <t xml:space="preserve">Celebración del contrato sin el lleno de requisitos de perfeccionamiento y legalización del contrato para el beneficio de un tercero </t>
  </si>
  <si>
    <t xml:space="preserve">Profesional de contratación asignado realiza la verificación  jurídica de los criterios preventivos a la corrupción revisando  (antecedentes, Cámara de Comercio)  registrando en la lista de chequeo  requisitos de verificación jurídica 
Profesional asignado realizara dos capacitaciones como mínimo al año sobre Plan anticorrupción y atención al ciudadano y sobre el código de integridad y buen gobierno, y en las acciones de prevención a la corrupción en los procedimientos de contratación y en las responsabilidades que se derivan de las obligaciones contractuales.
</t>
  </si>
  <si>
    <t>Favorecimiento propio o a terceros en la supervisión de contratos de bienes o servicios y/o OPS en la Dirección Hospitalaria</t>
  </si>
  <si>
    <t>El profesional de la Oficina de Gestión del Conocimiento aplicará un detector de plagio a los protocolos postulados al Comité de Ética de Investigación.</t>
  </si>
  <si>
    <t>Apropiación para sí mismo o para terceros, del dinero en efectivo recaudado en las cajas como pago por la prestación de los servicios de salud.</t>
  </si>
  <si>
    <t>Extremo</t>
  </si>
  <si>
    <t xml:space="preserve">Inoportunidad /omisión en la solicitud del Registro Presupuestal 
Deficiencias en la Aprobación de las Garantías 
Debilidad en el monitorio  de la Base de Datos de los contratos suscritos 
Desconocimiento de los Manuales, procedimientos y formatos asociados al proceso 
No adherencia  a los procedimientos establecidos 
</t>
  </si>
  <si>
    <t>El Auxiliar Administrativo proyecta la Designación del supervisor para la firma del Ordenador del Gasto y notifica al supervisor respectivo una vez se haya verificado que reúne los requisitos legales de Registro presupuestal y aprobación de las Garantías. En línea con lo anterior,  los profesionales designados verifican las Garantías y el Director aprueba las Garantías en la plataforma Secop II evidenciado la trazabilidad que permite mitigar el riesgo sin los requisitos de legalización para iniciar la ejecución del contrato.
Los profesionales asignados realizan la socialización de Manuales, procedimientos, formatos  con el fin de afianzar los conocimientos que permita mejorar la estructuración de los procesos , periodicidad semestral</t>
  </si>
  <si>
    <t xml:space="preserve">* Debilidad en existencias de piezas comunicativas dentro de las móviles que indiquen a los usuarios que el servicio  es gratuito.
* Débil conocimiento de tratamiento y responsabilidades de los colaboradores de SIRC - APH , ante situaciones de Corrupción </t>
  </si>
  <si>
    <t>La Subred Integrada de Servicios de Salud Sur E.S.E., presta Servicios de Salud a través de un Modelo de Atención Integral en Red, bajo los enfoques de gestión integral del riesgo y seguridad, fortaleciendo la formación académica orientada a la investigación científica e innovación, con un talento humano comprometido, humanizado y competente que contribuye al mejoramiento de las condiciones de salud de nuestros usuarios urbanos y rurales de las localidades de Usme, Ciudad Bolívar, Tunjuelito y Sumapaz.</t>
  </si>
  <si>
    <t>En el año 2024 seremos una Empresa Social del Estado referente en el Distrito por la prestación de servicios de salud con estándares superiores de calidad, consolidada, sostenible, referente en investigación, docencia e innovación, con enfoque diferencial, territorial y comunitario, que promueven el cambio, la intersectorialidad, impactando positivamente la salud y calidad de vida de nuestros usuarios.</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</si>
  <si>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Organizacional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</si>
  <si>
    <t>MAPA DE RIESGOS DE CORRUPCION 2021</t>
  </si>
  <si>
    <t>Porcentaje de cumplimiento del indicador</t>
  </si>
  <si>
    <t xml:space="preserve">MATERIALIZACIÓN
(SI / NO) </t>
  </si>
  <si>
    <t>IMPACTO RIESGO RESIDUAL
2</t>
  </si>
  <si>
    <t>PROBABILIDAD RIESGO RESIDUAL
2</t>
  </si>
  <si>
    <t>Mensualmente se realiza el seguimiento al cumplimiento del link de transparencia de los 192 items desde el Subproceso de Gestión de la Información en calidad de primera línea de seguimiento</t>
  </si>
  <si>
    <t>Se remite adjunto listas de chequeo de los meses de enero a marzo de 2021</t>
  </si>
  <si>
    <t>De enero a marzo la Oficina Asesora de Comunicaciones no tuvo ningún contrato directo a cargo, por lo que no se realizaron verificaciones de criterios habilitantes técnicos evitando de esta manera favorecer a terceros.</t>
  </si>
  <si>
    <t>Durante el I trimestre de 2021 se presentaron 15 protocolos. Se elaboró un documento preliminar antiplagio y se hizo prueba piloto con un software oficial a 2 de los mismos</t>
  </si>
  <si>
    <t>Desde la oficina de Servicio al ciudadano se realiza convocatoria en el mes de marzo para la realización del curso de Integridad, trasparencia y lucha contra la corrupción, dictado por el Departamento administratico de la función pública, con un cumplimiento de cobertura del 100% del equipo de Participación comunitaria y Servicio al Ciudadano.
Se capacitó al equipo de informadores en el manual de servicio al ciudadano y se realizó  aclaración de novedades en el servicio con el fin de brindar una orientacion adecuada al usuario.  
No se recepcionaron PQRS ni notificaciones de control interno deciplinario  por situaciones relacionadas con recibimiento de dádivas.
Se realizan reuniones de articulación con la dirección de ambulatorios con el fin de optimizar los tiempos de atención de los usuarios en consulta externa.</t>
  </si>
  <si>
    <t xml:space="preserve">Para B y S El auxiliar administrativo notifica la designacicon al supervisor una vez aprobado las polizas en Secop II como se evidencia ,se adjunta lo Base con el Id de publicacion de contratos y registrados en Sivicof   enero  2, Febrero 11 Marzo 29 Total 42 ctos Cps  Publicacion de contratos vs lo reportado en Sivicof  Enero 114 Febrero 2852 Marzo 433 total 3399 GRAN TOTAL DE 3431
</t>
  </si>
  <si>
    <t>Análisis de la decisión ajustada a derecho, acorde al recaudo y valoración de pruebas,  por parte de la Jefe Oficina Control Interno Disciplinario.
 La Jefe Oficina Control Interno Disciplinario realiza el reparto rotativo a sustanciadores, para  revisión, seguimiento y control de las noticias disciplinarias.
No se materializó riesgo alguno para la oficina.</t>
  </si>
  <si>
    <t xml:space="preserve">Seguimiento y control de la base de datos
Semaforización de Terminos
Informes periodicos sobre el estado de los procesos 
De conformidad con informe periódico rendido por profesionales a la Jefe de Oficina, para el trimestre comprendido entre 1 de enero al 31 de marzo de 2021, se adoptaron 365 decisiones con cumplimiento de requisitos legales y de transparencia, en los 339 procesos activos para la fecha de corte del informe.
</t>
  </si>
  <si>
    <t xml:space="preserve">El profesional realiza la verificacion de requisitos minimos juridicos  - evaluacion que aparece cargada en Secop II y se registra en la lista de chequeo. 
La  Direccion de contratacion ha realizado las capacitaciones  a los supervisores y sus apoyos en temas de responsabilidades, obligaciones, corrupcion y sus procedimientos . igualemente, para los contratististas de Cps se le ha suministrado mediante correo electronico  la cartilla del Código Etica  como se evidencia en las lista de recibido del carnet instituconal y de la cartilla en mencion. </t>
  </si>
  <si>
    <t>DENTRO DEL I TRIMESTRE DEL AÑO EN CURSO SE VALIDARON DE MANERA PERMANENTE LAS CONTESTACIONES REALIZADAS POR PARTE DE LOS PROFESIONALES QUE INTEGRAN LA OFICINA A SU VEZ LAS CONTESTACIONES SON GUARDAS DE MANERA FÍSICA EN LA OFICINA, SUMADO A ESTO SE ADELANTO LA VERIFICACIÓN LAS RESOLUCIONES Y DE LOS OFICIOS QUE EMITIÓ LA GERENCIA. 
SE CONTINUA CON EL REGISTRO DEL CONTROL DOCUMENTAL DE MANERA FÍSICA EN EL LIBRO RADICADOR.</t>
  </si>
  <si>
    <t>Porcentaje de cumplimiento POA: N/A para el trimestre</t>
  </si>
  <si>
    <t>1, Soporte de capacitación a supervisores y apoyos a la supervisión de contratos de bienes y servicios del miércoles 04 de marzo de 2021.
2. Para el periodo en referencia no se ha encontrado ninguna PQRS del asunto y por  tratarse de un riesgo por posible acto de corrupción  consultada la Oficina de control Interno Disciplinario en cuanto a las PQRS registradas en el Sistema Bogotá Te Escucha  por otras entidades  o Usuarios, informan que para el periodo no hay ninguna PQRS relacionada.</t>
  </si>
  <si>
    <t xml:space="preserve">En conjunto con la Subgerencia de prestacion de servicios se realiza seguimiento a toda solicitud realizada por las EPS y las diferentes instituciones a donde llegan las incapacidades y quienes solicitan la verificacion de dicha incapacidad presentada por el trabajador. Se realizan acciones como: 
*Verificacion en Historia Clinica del usuario 
*Comunicacion con los coordinadores de los servicios de urgencias para verificacion de la pertinencia de la misma 
En relacion a los resultados obtenidos para el primer trimestre, es de indicar que una vez realizada la verificaciones a las solicitudes para verificacion de incapacidades, se realiza la revision y seguimiento a 11 incapacidades en donde no se encuentra que estas hayan sido generadas sin pertinencia por parte del personal medico de la Subred Sur, sin embargo si se identificaron que estos documentos si eran falsas por parte de los mismos usuarios, como: 
1. Formato de incapacidad con nombre de otra Subred pero con unidad de servicio de salud de la Subred Sur 
2. No se encuentra registro de asistencia de la personal a la institucion en historia clinica electronica o fisica </t>
  </si>
  <si>
    <t>Primer trimestre: 0%</t>
  </si>
  <si>
    <t xml:space="preserve">Según programacion de matriz de  riesgo este indicador es de forma cuatrimestral, por tal motivo se llevara a cabo en el mes de abril con resultados para el mes de mayo. Esta trazabilidad se llevara a cabo por el lider del SIRC,  APH y su delegado </t>
  </si>
  <si>
    <t xml:space="preserve">Se realizo la verificación de las acciones  de inspeccion vigilancia y control desarrolladas por el equipo operativo mediante procesos de preauditoria, verificando que se cumplan con los criterios de calidad establecidos en los documentos tecnicos de la SDS, se realizo seguimiento simultaneo y retrospectivo de las acciones desarrolladas en cada una de las localidad de influencia de la Subred Integrada de Servcios de Salud Sur de manera aleatoria. 
La direccion de control interno solicito informacion al componente frente a la investigacion de 2 casos, se remitio la informacion correspondiente que se encuentran en proceso de revisión.
</t>
  </si>
  <si>
    <t>Procesos de preauditora: 100%
Seguimiento Calidad del Registro: 100%
Seguimiento retrospectivo, simultaneo y/o telefonico: 100%</t>
  </si>
  <si>
    <t>0/5.691 = 100%</t>
  </si>
  <si>
    <t>x</t>
  </si>
  <si>
    <t>Sin seguimiento primera linea de defensa</t>
  </si>
  <si>
    <t xml:space="preserve">El profesional de Talento Humano confirmo que las cuarenta y siete (47) personas a nombrar cumplian con los requisitos de acuerdo a la normatividad vigente,  revisión de cumplimiento de requisitos de la hoja de vida frente Manual de funciones y competencia laborales.
* El profesional de Talento Humano  elaboro los cuarenta y siete (47) actos administrativo de nombramiento donde incorporo en los considerandos el resultado de la revisión de cumplimiento de requisitos.
* El profesional de Talento Humano elaboraro las actas de posesión de los 27 nombramientos en la planta de Personal de la Subred Sur. </t>
  </si>
  <si>
    <t xml:space="preserve">Durante el primer trimestre de la presente vigencia, los técnicos de nomina revisaron las novedades que ingresaronn en medio Físico o Magnético; registraron la Novedad y verificaron en el Software que correspondia a la reportada. 
El profesional  Responsable del proceso de nómina , liquido las novedades y verifico cada una de ellas, realizo los ajustes identificados durante el proceso y genero la liquidación fional de nomina.
la Directora de Gestión de Talento Humano, verifico por muestreo las novedades con el profesional responsable del proceso y solicito los ajuses pertinentes. </t>
  </si>
  <si>
    <t xml:space="preserve">Control de foliación de préstamos documentales 
Durante el primer trimestre del 2021 se obtuvo un porcentaje de cumplimiento del 99,60 % se recibieron 468 requerimientos, que dieron resultado a la entrega de 2226 expedientes de los cuales se realizó proceso de foliación a 2217 expedientes, 9 expedientes se enviaron sin foliación enviados por correo electrónico por lo cual no representa un riesgo de manipulación el expediente original.
</t>
  </si>
  <si>
    <t>Control de foliación de préstamos documentales  2217/2226 se adjunta matriz de control de préstamos, ficha del indicador y muestreo de los prestamos físicos y por correo electrónico</t>
  </si>
  <si>
    <t>Verificación ficha técnica propuestas: Para el primer trimestre de 2021 no adelantó procesos, por lo cual no se desarrollo el control establecido.</t>
  </si>
  <si>
    <t>Seguimiento link Transparencia: Mensualmente se ha aplicado la lista de verificación y seguimiento al link de transparencia.
Dado que en todos los periodos se observaron items no cumplidos, es importante que efectuar acciones adicionales a las existentes para que el cumplimiento de la ley sea al 100%
Ver fecha de ficha del indicador.</t>
  </si>
  <si>
    <t>Capacitación Código de Integridad y articulación: De acuerdo a lo indicado por el proceso, se cuenta con el 100% de colaboradores de Participación Comunicataria y Serivio al Ciudadano inscritos en el curso de Integridad del DAFP. En ese sentido, se envían soportes de las Certificaciones obtenidas por los Colaboradores con finalización posterior al trimestre (abril de 2021). Así mismo se observó soporte de articulación con Servicios Ambulatorios.
Capacitación Manual de Servicios al Ciudadano para Socialización de mecanismos de acceso a los servicios: Se observan capcitaciones efectuadas a los Auxiliares Administrativos sobre los aspectos claves de la prestación de los servicios.</t>
  </si>
  <si>
    <t>Seguimiento semestral
Detector de plagio: Se han efectuado atividades frente a la Detección de Palgio. No obstante se sugiere formalizar a la mayor brevedad para fortalecer el control y mitigación del riesgo.
Ajuste indicador propuesto por el proceso:
PROTOCOLOS CON VERIFICACIÓN ANTIPLAGIO
# DE PROTOCOLOS SOMETIDOS A PLAN ANTIPLAGIO / TOTAL DE PROTOCOLOS PRESENTADOS ANTE EL COMITÉ DE ÉTICA EN INVESTIGACIÓN *100</t>
  </si>
  <si>
    <t>Validación permanente de las contestaciones: Control efectuado en medio físico y de manera manual, apoyado con libro radicador.
Validación permanente de actos adminsitrativos (resoluciones) y oficios Gerencia:  Control efectuado en medio físico y de manera manual, apoyado con libro radicador.
Para estos controles se sugiere analizar la posibilidad de implementar el control de manera digital.</t>
  </si>
  <si>
    <t>Designación de supervisión de contrato y verificación de garantias: El proceso evidencia a través de muestra la designación de supervisión y la verificación de garantías.
Socializaciones para afianzar conocimientos que permita mejorar la estructuración de los procesos con periodicidad semestral: No aplica por no corresponder al periodo.</t>
  </si>
  <si>
    <t>Capacitaciones para supervisores: Se evidencia capacitación recibida por parte de una supervisora y dos apoyos de la Dirección de Servicios Hospitalarios efectuada el 02 de marzo de 2021.
Se sugiere al proceso revisar las definiciones para este riesgo sobre le control, evidencia.</t>
  </si>
  <si>
    <t>Análisis de la decisión ajustada a derecho, acorde al recaudo y valoración de pruebas: Se observa evidencia de análisis de procesos mediante actas de reunión efectuadas por el equipo de trabajo de Control Interno Disciplinario en los meses de enero y febrerro de 2021 pero no especificamente respecto a la reserva legal. No se allega soporte del mes marzo de 2021,  dado que el proceso indica que "será allegada una vez sea aprobada en reunión que se llevará a cabo en el mes en curso". 
Reparto rotativo a sustanciadores, para revisión, seguimiento y control de las noticias disciplinarias. Se observa evidencia de reparto de procesos mediante actas de reunión efectuadas por el equipo de trabajo de Control Interno Disciplinario en los meses de enero y febrerro de 2021 pero no especificamente respecto a la reserva legal. No se allega soporte del mes marzo de 2021,  dado que el proceso indica que "será allegada una vez sea aprobada en reunión que se llevará a cabo en el mes en curso". 
Adiconalmente se soporta pedienta pantallazo, la base de datos y semaforización en Excel.</t>
  </si>
  <si>
    <t>Verificación solicitudes entes de control sobre incapacidades Unrgencias: De acuerdo a lo registrado en el soporte de validación de incapacidades, se observan 12 casos. Si bien no se identificó casos de incapacidades generadas sin pertinencia, el proceso indica que identificó casos de falsedad por parte de usuarios, por lo cual se sugiere efectuar las acciones correspondientes.
Auditorias seguimiento adecuada generación de incapacidades. N/A Control Semenstral.</t>
  </si>
  <si>
    <t>Registro fotográfico mensual en móviles - servicio de APH y Traslado interno no tiene costo y registrar en informe mensual: De acuedo al registro fotográfico, las móviles indican que el servicio prehospitalario no tiene ningún costo.
Capacitación prevención riesgos de corrupción: tripulación unidades móviles: N/A Control cuartimestral.</t>
  </si>
  <si>
    <t>Preauditoria mensual a soportes (muestra aleatoria) - cumplimiento criterios de calidad establecidos: Se observan soportes de preauditorias en las líneas de aire-ruido-REM, ETOZ (vacunación), Medicamentos seguros, seguridad química , alimentos en los tres meses del primer trimestre de 2021.
Seguimiento deficiencias registro acta: En el primer trimestre de 2021, se efectuaron reuniones de socialización de las reuniones con la SDS y se establecieron compromisos.
Seguimiento retrospectivo, simultaneo y telefónico PQR / actas preauditoria: Se evidencia seguimiento a las intervenciones del componente de salud ambiental para los tres meses del primer trimestre de 2021.
Los lideres de línea realizan seguimiento permanente a deficiencias de registro en el acta, identificadas por parte de los técnicos, durante el proceso de digitación en el SISVEA.
Se identifican casos que se encuentran el proceso de investigación por parte de la Oficina de Control Interno Disciplinario.</t>
  </si>
  <si>
    <t>Revisión cumplimiento requisitos HV vs. Manual de Funciones y Competencias: El proceso indica que efectuó revisión de 47 personas a nombrar sobre cumplimiento de requisitos, se envía soporte de un caso.
Acto Administrativo de Nombramiento (considerandos el resultado de la revisión de cumplimiento de requisitos): El proceso indica que efectuó 47 actos administrativo de nombramiento donde incorporo en los considerandos que la Subred evaluó la Hoja de Vida del Aspitante y cumple los requisitos establecidos en el Manual Específico de Funciones y Competencias Laborales. Se envían 16 actos administrativos.
Acta de posesión: Se identifican 27 actas de posesión de personal en la Subred.</t>
  </si>
  <si>
    <t>Novedades de Nómina: Se observan las novedades de nómina recibidas. Los tecnicos de nómina firman la nómina definitiva.
Liquidación prenómina: El profesional especializado de nómina firma la nómina definitiva.
Nómina definitiva: Se observa nómina definitiva de los meses de enero, febrero y marzo firmada por los colaboradores de Nómina, la Directora de Talento Humano, el Director Financiero, la Subgerente Corporativo y el Gerente. Por otra pa</t>
  </si>
  <si>
    <t>Revisión y actualización de instrumentos: Al final de la vigencia 2020, se revisó y actualizó el Plan de Desarrollo y la Plataforma Estratégica mediante el acuerdo 74 de 2020 para inicar su implementación en la vigencia 2021. En ese orden de ideas, se definió la matriz de metas institucionales - POA 2021 mediante el acuerdo 04 de 2021, el cual está publicado en la página web. Adicionalmente, se definieron los planes estrategicos (12) que fueron aprobados en el Comité Institucional de Gestión y Desempeño.
Por otra parte, es de mencionar que al inicio del año, se aprobó el Plan de Mercadeo de Servicios de Salud mediante el acuerdo 05 de 2021.
Respecto a los informes trimestrales, se tiene que:
1. Metas e Indicadores: El seguimiento esta en desarrollo toda vez que de acuerdo a los lineamientos de reportes del POA el plazo de entrega de información por parte de los procesos es de 12 días calendario posterior a la terminación del trimestre.
2. Proyectos de inversión:  Se  realizó seguimiento a los cronogramas de los convenios los cuales fue necesario actualizar en el mes de enero y febrero de 2021 y presentados en comité operativo.  Se elaboraron y radicaron en SDS los informes de seguimiento a la ejecución de  los convenios interadministrativos.
3. Plan de Ventas: Para los meses de enero y febrero de 2021 se efectuó el seguimiento correspondiente. El seguimiento al corte del primer trimestre de 2021, se encuentra en construcción.</t>
  </si>
  <si>
    <t>Al final de la vigencia 2020, se revisó y actualizó el Plan de Desarrollo y la Plataforma Estratégica mediante el acuerdo 74 de 2020 para inicar su implementación en la vigencia 2021. En ese orden de ideas, se definió la matriz de metas institucionales - POA 2021 mediante el acuerdo 04 de 2021, el cual está publicado en la página web. Adicionalmente, se definieron los planes estrategicos (12) que fueron aprobados en el Comité Institucional de Gestión y Desempeño.
Por otra parte, es de mencionar que al inicio del año, se aprobó el Plan de Mercadeo de Servicios de Salud mediante el acuerdo 05 de 2021.
Informes trimestrales de seguimiento:
1. Metas e Indicadores: El seguimiento esta en desarrollo toda vez que de acuerdo a los lineamientos de reportes del POA el plazo de entrega de información por parte de los procesos es de 12 días calendario posterior a la terminación del trimestre.
2. Proyectos de inversión:  Se  realizó seguimiento a los cronogramas de los convenios los cuales fue necesario actualizar en el mes de enero y febrero de 2021 y presentados en comité operativo.  Se elaboraron y radicaron en SDS los informes de seguimiento a la ejecución de  los convenios interadministrativos, enero y febrero de 2021. El proceso indica termino de entrega de informe, el mes siguiente.
3. Plan de Ventas: Para los meses de enero y febrero de 2021 se efectuó el seguimiento correspondiente. El seguimiento al corte del primer trimestre de 2021, se encuentra en construcción.</t>
  </si>
  <si>
    <t>Seguimiento cuatrimestral - corte Primer trimestre de 2021</t>
  </si>
  <si>
    <t xml:space="preserve">Se recomienda que los procesos efectúen las acciones frente a los resultados del seguimiento.
</t>
  </si>
  <si>
    <t xml:space="preserve">Control de foliación de préstamos documentales: Como resultado del ejercicio efectuado por la primera lína de defensa, se identifica que el indicador que se había registrado para el presente riesgo referente a Ataques de seguridad informática, no es aplicable. Por lo anterior, se efectúa el seguimiento con el indicador denominado "Control de foliación de prestamos documentales".
De acuerdo a la evidencia suministrada, se observa que se efectuó el control en 99,645 de los casos. El porcentaje restante corresponde a 8 expedientes enviados sin foliación. Si bien, el porcentaje no es alto y el indicador se encuentra en un nivel satisfactorio, se sugiere evaluar la meta del indicador, toda vez que desde la perpectiva del riesgo analizado y que corresponde a una tipología de corrupción, este margen puede generar espacio a una materialización.
Nota: Como resultado del ejercicio efectuado por la primera lína de defensa, se identifica que es necesario ajustar el indicador establecido para este riesgo que permita mayor alineación. En ese sentido, se formula en siguiente indicador: 
Control de foliacion de prestamos documentales: Número de expedientes en préstamos  con proceso de foliacion /  Número total de expedientes de los préstamos solicitados </t>
  </si>
  <si>
    <t>En el primer trimestre no se ha presentado nìngun faltande de las cuotas moderadoras, como se eviencia en los boletines de caja mensuales y las auditoria realizadas 
Se han recaudado los siguientes valores:
Enero: $72.333.187 
Febrero:  $73.040.450
Marzo: $99.792.812</t>
  </si>
  <si>
    <t>Se han efectuado las cuatro capacitacones que se han programado, las cuales son enfocadas al personal nuevo de facturación, y algunas recomendaciones generales para personal antiguo en el área.</t>
  </si>
  <si>
    <t xml:space="preserve">EXTREMO </t>
  </si>
  <si>
    <t>Verificar diariamente el dinero recaudado por conceptos de copagos y cuotas moderadoras y otros ingresos depositado en las cajas de seguridad por cada uno de los facturadores en los sobres, consolidación de información en Tesoreria, capacitaciones, reunione periódicas de articulación, capacitaciones Tesoreria: De acuerdo a lo reportado por el proceso, no se han presentado faltantes y se evidencia boletines de caja.
Se sugiere en el seguimiento de la primera línea de defensa ampliar la descripción de la ejecución del control. Adicionalmente, se sugiere verificar el resultado del indicador.</t>
  </si>
  <si>
    <t>Socializaciones en temáticas relacionadas: Se evidencian capacitaciones en temáticas relacionadas a las actividades relacionadas con manejo de recursos. Es importante continuar con el desarrollo de la totalidad de las tématicas establecidas y de las acttividaddes de control</t>
  </si>
  <si>
    <t>Verificación jurídica de criterios preventivos a la corrución: Se observa soporte de verificación jurídica en la lista de chequeo establecida para tal fin.
Capacitaciones  Plan Anticorrupción y Atención al Ciudadano y sobre el código de integridad y buen gobierno, y en las acciones de prevención a la corrupción en los procedimientos de contratación y en las responsabilidades que se derivan de las obligaciones contractuales (mínimo 2 /año): El proceso indica que "El codigo de integridad se socializa a los contratistas una vez se les entrega el carnet institucional mediante correo electronico y  firma de planilla". Se evidencian registro del listado de entregas. Para el primer trimestre no se han efectuado capacitaciones en las demás temáticas.</t>
  </si>
  <si>
    <t>Los resultados se identifican en el seguimiento efectuado por la segunda línea de defensa en el Mapa de Riesgos.
A continuación los aspectos mas relevantes identificados:
* De los 20 riesgos identificados, la primera línea de defensa no hizo seguimiento a dos riesgos.
* No se idetifica materialización de riesgos
* Algunos procesos efectuaron seguimiento preventivo a riesgos con una periodicidad mayor al periodo de evaluación.
* Se identifican riesgos con oportunidades de mejora en la descrición de alguno de sus componentes, como por ejemplo la definición de los indicadores.</t>
  </si>
  <si>
    <t>SEGUIMIENTO SEGUNDA LINEA DE DEFENSA
 CUATRIMESTRAL 
(Corte I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</si>
</sst>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quot;$&quot;\ * #,##0.00_ ;_ &quot;$&quot;\ * \-#,##0.00_ ;_ &quot;$&quot;\ * &quot;-&quot;??_ ;_ @_ "/>
  </numFmts>
  <fonts count="48"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0"/>
      <name val="Arial"/>
      <family val="2"/>
    </font>
    <font>
      <sz val="12"/>
      <color theme="1"/>
      <name val="Calibri"/>
      <family val="2"/>
      <scheme val="minor"/>
    </font>
    <font>
      <sz val="9"/>
      <color indexed="81"/>
      <name val="Tahoma"/>
      <family val="2"/>
    </font>
    <font>
      <b/>
      <sz val="9"/>
      <color indexed="81"/>
      <name val="Tahoma"/>
      <family val="2"/>
    </font>
    <font>
      <b/>
      <sz val="12"/>
      <name val="Arial"/>
      <family val="2"/>
    </font>
    <font>
      <b/>
      <sz val="16"/>
      <name val="Arial"/>
      <family val="2"/>
    </font>
    <font>
      <sz val="12"/>
      <color theme="1"/>
      <name val="Arial"/>
      <family val="2"/>
    </font>
    <font>
      <b/>
      <sz val="14"/>
      <name val="Arial"/>
      <family val="2"/>
    </font>
    <font>
      <sz val="10"/>
      <color theme="1"/>
      <name val="Arial"/>
      <family val="2"/>
    </font>
    <font>
      <sz val="14"/>
      <color theme="1"/>
      <name val="Arial"/>
      <family val="2"/>
    </font>
    <font>
      <b/>
      <sz val="14"/>
      <color theme="1"/>
      <name val="Arial"/>
      <family val="2"/>
    </font>
    <font>
      <sz val="11"/>
      <color rgb="FF000000"/>
      <name val="Calibri"/>
      <family val="2"/>
      <scheme val="minor"/>
    </font>
    <font>
      <sz val="11"/>
      <color theme="1"/>
      <name val="Calibri"/>
      <family val="2"/>
      <scheme val="minor"/>
    </font>
    <font>
      <sz val="12"/>
      <name val="Arial"/>
      <family val="2"/>
    </font>
    <font>
      <b/>
      <sz val="16"/>
      <color theme="1"/>
      <name val="Calibri"/>
      <family val="2"/>
      <scheme val="minor"/>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name val="Arial Narrow"/>
      <family val="2"/>
    </font>
    <font>
      <b/>
      <sz val="14"/>
      <name val="Calibri"/>
      <family val="2"/>
      <scheme val="minor"/>
    </font>
    <font>
      <b/>
      <sz val="14"/>
      <color theme="1"/>
      <name val="Calibri"/>
      <family val="2"/>
      <scheme val="minor"/>
    </font>
    <font>
      <sz val="14"/>
      <name val="Calibri"/>
      <family val="2"/>
      <scheme val="minor"/>
    </font>
    <font>
      <sz val="14"/>
      <color theme="1"/>
      <name val="Calibri"/>
      <family val="2"/>
      <scheme val="minor"/>
    </font>
    <font>
      <b/>
      <sz val="14"/>
      <color theme="0"/>
      <name val="Calibri"/>
      <family val="2"/>
      <scheme val="minor"/>
    </font>
    <font>
      <b/>
      <sz val="14"/>
      <color theme="0" tint="-4.9989318521683403E-2"/>
      <name val="Calibri"/>
      <family val="2"/>
      <scheme val="minor"/>
    </font>
    <font>
      <b/>
      <sz val="14"/>
      <color rgb="FFF2F2F2"/>
      <name val="Calibri"/>
      <family val="2"/>
      <scheme val="minor"/>
    </font>
    <font>
      <sz val="14"/>
      <name val="Arial"/>
      <family val="2"/>
    </font>
    <font>
      <b/>
      <sz val="28"/>
      <color theme="0"/>
      <name val="Calibri"/>
      <family val="2"/>
      <scheme val="minor"/>
    </font>
    <font>
      <sz val="20"/>
      <color theme="0"/>
      <name val="Calibri"/>
      <family val="2"/>
      <scheme val="minor"/>
    </font>
    <font>
      <sz val="14"/>
      <color theme="8"/>
      <name val="Calibri"/>
      <family val="2"/>
      <scheme val="minor"/>
    </font>
  </fonts>
  <fills count="53">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rgb="FFFFFF0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theme="4" tint="0.79998168889431442"/>
      </patternFill>
    </fill>
    <fill>
      <patternFill patternType="solid">
        <fgColor rgb="FFFFFF00"/>
        <bgColor theme="4" tint="0.79998168889431442"/>
      </patternFill>
    </fill>
    <fill>
      <patternFill patternType="solid">
        <fgColor theme="2" tint="-0.249977111117893"/>
        <bgColor indexed="64"/>
      </patternFill>
    </fill>
    <fill>
      <patternFill patternType="solid">
        <fgColor theme="2" tint="-0.249977111117893"/>
        <bgColor theme="4" tint="0.79998168889431442"/>
      </patternFill>
    </fill>
    <fill>
      <patternFill patternType="solid">
        <fgColor theme="7" tint="0.79998168889431442"/>
        <bgColor indexed="64"/>
      </patternFill>
    </fill>
    <fill>
      <patternFill patternType="solid">
        <fgColor theme="8" tint="0.79998168889431442"/>
        <bgColor theme="4" tint="0.79998168889431442"/>
      </patternFill>
    </fill>
    <fill>
      <patternFill patternType="solid">
        <fgColor rgb="FF7030A0"/>
        <bgColor indexed="64"/>
      </patternFill>
    </fill>
    <fill>
      <patternFill patternType="solid">
        <fgColor rgb="FFC00000"/>
        <bgColor indexed="64"/>
      </patternFill>
    </fill>
    <fill>
      <patternFill patternType="solid">
        <fgColor theme="7" tint="0.59999389629810485"/>
        <bgColor indexed="64"/>
      </patternFill>
    </fill>
    <fill>
      <patternFill patternType="solid">
        <fgColor rgb="FFCC3300"/>
        <bgColor indexed="64"/>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bottom style="thin">
        <color auto="1"/>
      </bottom>
      <diagonal/>
    </border>
    <border>
      <left style="medium">
        <color indexed="64"/>
      </left>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indexed="64"/>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theme="4" tint="0.3999755851924192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s>
  <cellStyleXfs count="21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9" fontId="16"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0" fontId="19" fillId="22"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0" fillId="23"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30"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31" borderId="48" applyNumberFormat="0" applyAlignment="0" applyProtection="0"/>
    <xf numFmtId="0" fontId="23" fillId="31" borderId="48" applyNumberFormat="0" applyAlignment="0" applyProtection="0"/>
    <xf numFmtId="0" fontId="23" fillId="31" borderId="48" applyNumberFormat="0" applyAlignment="0" applyProtection="0"/>
    <xf numFmtId="0" fontId="24" fillId="32" borderId="49" applyNumberFormat="0" applyAlignment="0" applyProtection="0"/>
    <xf numFmtId="0" fontId="24" fillId="32" borderId="49" applyNumberFormat="0" applyAlignment="0" applyProtection="0"/>
    <xf numFmtId="0" fontId="25" fillId="0" borderId="50" applyNumberFormat="0" applyFill="0" applyAlignment="0" applyProtection="0"/>
    <xf numFmtId="0" fontId="25" fillId="0" borderId="50" applyNumberFormat="0" applyFill="0" applyAlignment="0" applyProtection="0"/>
    <xf numFmtId="0" fontId="24" fillId="32" borderId="49"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7" fillId="18" borderId="48" applyNumberFormat="0" applyAlignment="0" applyProtection="0"/>
    <xf numFmtId="0" fontId="27" fillId="18" borderId="48" applyNumberFormat="0" applyAlignment="0" applyProtection="0"/>
    <xf numFmtId="0" fontId="28" fillId="0" borderId="0" applyNumberFormat="0" applyFill="0" applyBorder="0" applyAlignment="0" applyProtection="0"/>
    <xf numFmtId="0" fontId="22" fillId="15" borderId="0" applyNumberFormat="0" applyBorder="0" applyAlignment="0" applyProtection="0"/>
    <xf numFmtId="0" fontId="29" fillId="0" borderId="51" applyNumberFormat="0" applyFill="0" applyAlignment="0" applyProtection="0"/>
    <xf numFmtId="0" fontId="30" fillId="0" borderId="52" applyNumberFormat="0" applyFill="0" applyAlignment="0" applyProtection="0"/>
    <xf numFmtId="0" fontId="26" fillId="0" borderId="53" applyNumberFormat="0" applyFill="0" applyAlignment="0" applyProtection="0"/>
    <xf numFmtId="0" fontId="26" fillId="0" borderId="0" applyNumberFormat="0" applyFill="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7" fillId="18" borderId="48" applyNumberFormat="0" applyAlignment="0" applyProtection="0"/>
    <xf numFmtId="0" fontId="25" fillId="0" borderId="50"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0" borderId="0"/>
    <xf numFmtId="0"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34" borderId="54" applyNumberFormat="0" applyFont="0" applyAlignment="0" applyProtection="0"/>
    <xf numFmtId="0" fontId="4" fillId="34" borderId="54" applyNumberFormat="0" applyFont="0" applyAlignment="0" applyProtection="0"/>
    <xf numFmtId="0" fontId="4" fillId="34" borderId="54" applyNumberFormat="0" applyFont="0" applyAlignment="0" applyProtection="0"/>
    <xf numFmtId="0" fontId="32" fillId="31" borderId="55" applyNumberFormat="0" applyAlignment="0" applyProtection="0"/>
    <xf numFmtId="0" fontId="32" fillId="31" borderId="55" applyNumberFormat="0" applyAlignment="0" applyProtection="0"/>
    <xf numFmtId="0" fontId="32" fillId="31" borderId="55" applyNumberFormat="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9" fillId="0" borderId="51" applyNumberFormat="0" applyFill="0" applyAlignment="0" applyProtection="0"/>
    <xf numFmtId="0" fontId="30" fillId="0" borderId="52" applyNumberFormat="0" applyFill="0" applyAlignment="0" applyProtection="0"/>
    <xf numFmtId="0" fontId="30" fillId="0" borderId="52" applyNumberFormat="0" applyFill="0" applyAlignment="0" applyProtection="0"/>
    <xf numFmtId="0" fontId="26" fillId="0" borderId="53" applyNumberFormat="0" applyFill="0" applyAlignment="0" applyProtection="0"/>
    <xf numFmtId="0" fontId="26" fillId="0" borderId="53" applyNumberFormat="0" applyFill="0" applyAlignment="0" applyProtection="0"/>
    <xf numFmtId="0" fontId="34" fillId="0" borderId="0" applyNumberFormat="0" applyFill="0" applyBorder="0" applyAlignment="0" applyProtection="0"/>
    <xf numFmtId="0" fontId="35" fillId="0" borderId="56" applyNumberFormat="0" applyFill="0" applyAlignment="0" applyProtection="0"/>
    <xf numFmtId="0" fontId="35" fillId="0" borderId="56" applyNumberFormat="0" applyFill="0" applyAlignment="0" applyProtection="0"/>
    <xf numFmtId="0" fontId="35" fillId="0" borderId="56" applyNumberFormat="0" applyFill="0" applyAlignment="0" applyProtection="0"/>
    <xf numFmtId="0" fontId="35" fillId="0" borderId="56" applyNumberFormat="0" applyFill="0" applyAlignment="0" applyProtection="0"/>
    <xf numFmtId="0" fontId="35" fillId="0" borderId="56" applyNumberFormat="0" applyFill="0" applyAlignment="0" applyProtection="0"/>
    <xf numFmtId="0" fontId="35" fillId="0" borderId="56" applyNumberFormat="0" applyFill="0" applyAlignment="0" applyProtection="0"/>
    <xf numFmtId="0" fontId="35" fillId="0" borderId="56" applyNumberFormat="0" applyFill="0" applyAlignment="0" applyProtection="0"/>
    <xf numFmtId="0" fontId="35" fillId="0" borderId="56" applyNumberFormat="0" applyFill="0" applyAlignment="0" applyProtection="0"/>
    <xf numFmtId="0" fontId="35" fillId="0" borderId="56" applyNumberFormat="0" applyFill="0" applyAlignment="0" applyProtection="0"/>
    <xf numFmtId="0" fontId="33" fillId="0" borderId="0" applyNumberFormat="0" applyFill="0" applyBorder="0" applyAlignment="0" applyProtection="0"/>
    <xf numFmtId="0" fontId="23" fillId="31" borderId="48" applyNumberFormat="0" applyAlignment="0" applyProtection="0"/>
    <xf numFmtId="0" fontId="23" fillId="31" borderId="48" applyNumberFormat="0" applyAlignment="0" applyProtection="0"/>
    <xf numFmtId="0" fontId="23" fillId="31" borderId="48" applyNumberFormat="0" applyAlignment="0" applyProtection="0"/>
    <xf numFmtId="0" fontId="27" fillId="18" borderId="48" applyNumberFormat="0" applyAlignment="0" applyProtection="0"/>
    <xf numFmtId="0" fontId="27" fillId="18" borderId="48" applyNumberFormat="0" applyAlignment="0" applyProtection="0"/>
    <xf numFmtId="0" fontId="27" fillId="18" borderId="48" applyNumberFormat="0" applyAlignment="0" applyProtection="0"/>
    <xf numFmtId="0" fontId="36" fillId="35" borderId="1">
      <alignment horizontal="center" vertical="center" textRotation="90" wrapText="1"/>
    </xf>
    <xf numFmtId="0" fontId="36" fillId="36" borderId="1">
      <alignment horizontal="center" vertical="center" textRotation="90" wrapText="1"/>
    </xf>
    <xf numFmtId="0" fontId="36" fillId="37" borderId="1">
      <alignment horizontal="center" vertical="center" textRotation="90" wrapText="1"/>
    </xf>
    <xf numFmtId="0" fontId="36" fillId="38" borderId="1">
      <alignment horizontal="center" vertical="center" textRotation="90" wrapText="1"/>
    </xf>
    <xf numFmtId="0" fontId="36" fillId="39" borderId="1">
      <alignment horizontal="center" vertical="center" textRotation="90" wrapText="1"/>
    </xf>
    <xf numFmtId="0" fontId="36" fillId="38" borderId="1">
      <alignment horizontal="center" vertical="center" textRotation="90" wrapText="1"/>
    </xf>
    <xf numFmtId="0" fontId="36" fillId="40" borderId="1">
      <alignment horizontal="center" vertical="center" textRotation="90" wrapText="1"/>
    </xf>
    <xf numFmtId="0" fontId="36" fillId="41" borderId="1">
      <alignment horizontal="center" vertical="center" textRotation="90" wrapText="1"/>
    </xf>
    <xf numFmtId="0" fontId="36" fillId="42" borderId="1">
      <alignment horizontal="center" vertical="center" textRotation="90" wrapText="1"/>
    </xf>
    <xf numFmtId="165" fontId="4" fillId="0" borderId="0" applyFont="0" applyFill="0" applyBorder="0" applyAlignment="0" applyProtection="0"/>
    <xf numFmtId="9" fontId="4" fillId="0" borderId="0" applyFont="0" applyFill="0" applyBorder="0" applyAlignment="0" applyProtection="0"/>
    <xf numFmtId="0" fontId="23" fillId="31" borderId="58" applyNumberFormat="0" applyAlignment="0" applyProtection="0"/>
    <xf numFmtId="0" fontId="23" fillId="31" borderId="58" applyNumberFormat="0" applyAlignment="0" applyProtection="0"/>
    <xf numFmtId="0" fontId="23" fillId="31" borderId="58" applyNumberFormat="0" applyAlignment="0" applyProtection="0"/>
    <xf numFmtId="0" fontId="27" fillId="18" borderId="58" applyNumberFormat="0" applyAlignment="0" applyProtection="0"/>
    <xf numFmtId="0" fontId="27" fillId="18" borderId="58" applyNumberFormat="0" applyAlignment="0" applyProtection="0"/>
    <xf numFmtId="0" fontId="27" fillId="18" borderId="58" applyNumberFormat="0" applyAlignment="0" applyProtection="0"/>
    <xf numFmtId="0" fontId="19" fillId="34" borderId="59" applyNumberFormat="0" applyFont="0" applyAlignment="0" applyProtection="0"/>
    <xf numFmtId="0" fontId="4" fillId="34" borderId="59" applyNumberFormat="0" applyFont="0" applyAlignment="0" applyProtection="0"/>
    <xf numFmtId="0" fontId="4" fillId="34" borderId="59" applyNumberFormat="0" applyFont="0" applyAlignment="0" applyProtection="0"/>
    <xf numFmtId="0" fontId="32" fillId="31" borderId="60" applyNumberFormat="0" applyAlignment="0" applyProtection="0"/>
    <xf numFmtId="0" fontId="32" fillId="31" borderId="60" applyNumberFormat="0" applyAlignment="0" applyProtection="0"/>
    <xf numFmtId="0" fontId="32" fillId="31" borderId="60" applyNumberFormat="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23" fillId="31" borderId="58" applyNumberFormat="0" applyAlignment="0" applyProtection="0"/>
    <xf numFmtId="0" fontId="23" fillId="31" borderId="58" applyNumberFormat="0" applyAlignment="0" applyProtection="0"/>
    <xf numFmtId="0" fontId="23" fillId="31" borderId="58" applyNumberFormat="0" applyAlignment="0" applyProtection="0"/>
    <xf numFmtId="0" fontId="27" fillId="18" borderId="58" applyNumberFormat="0" applyAlignment="0" applyProtection="0"/>
    <xf numFmtId="0" fontId="27" fillId="18" borderId="58" applyNumberFormat="0" applyAlignment="0" applyProtection="0"/>
    <xf numFmtId="0" fontId="27" fillId="18" borderId="58" applyNumberFormat="0" applyAlignment="0" applyProtection="0"/>
    <xf numFmtId="0" fontId="36" fillId="35" borderId="57">
      <alignment horizontal="center" vertical="center" textRotation="90" wrapText="1"/>
    </xf>
    <xf numFmtId="0" fontId="36" fillId="36" borderId="57">
      <alignment horizontal="center" vertical="center" textRotation="90" wrapText="1"/>
    </xf>
    <xf numFmtId="0" fontId="36" fillId="37" borderId="57">
      <alignment horizontal="center" vertical="center" textRotation="90" wrapText="1"/>
    </xf>
    <xf numFmtId="0" fontId="36" fillId="38" borderId="57">
      <alignment horizontal="center" vertical="center" textRotation="90" wrapText="1"/>
    </xf>
    <xf numFmtId="0" fontId="36" fillId="39" borderId="57">
      <alignment horizontal="center" vertical="center" textRotation="90" wrapText="1"/>
    </xf>
    <xf numFmtId="0" fontId="36" fillId="38" borderId="57">
      <alignment horizontal="center" vertical="center" textRotation="90" wrapText="1"/>
    </xf>
    <xf numFmtId="0" fontId="36" fillId="40" borderId="57">
      <alignment horizontal="center" vertical="center" textRotation="90" wrapText="1"/>
    </xf>
    <xf numFmtId="0" fontId="36" fillId="41" borderId="57">
      <alignment horizontal="center" vertical="center" textRotation="90" wrapText="1"/>
    </xf>
    <xf numFmtId="0" fontId="36" fillId="42" borderId="57">
      <alignment horizontal="center" vertical="center" textRotation="90" wrapText="1"/>
    </xf>
  </cellStyleXfs>
  <cellXfs count="370">
    <xf numFmtId="0" fontId="0" fillId="0" borderId="0" xfId="0"/>
    <xf numFmtId="0" fontId="0" fillId="3" borderId="0" xfId="0" applyFill="1" applyProtection="1">
      <protection locked="0"/>
    </xf>
    <xf numFmtId="0" fontId="5" fillId="6" borderId="0" xfId="0" applyFont="1" applyFill="1" applyProtection="1">
      <protection locked="0"/>
    </xf>
    <xf numFmtId="0" fontId="10" fillId="6" borderId="0" xfId="0" applyFont="1" applyFill="1" applyProtection="1">
      <protection locked="0"/>
    </xf>
    <xf numFmtId="0" fontId="9" fillId="2" borderId="20" xfId="0" applyFont="1" applyFill="1" applyBorder="1" applyAlignment="1" applyProtection="1">
      <alignment vertical="top"/>
      <protection locked="0"/>
    </xf>
    <xf numFmtId="0" fontId="9" fillId="2" borderId="22" xfId="0" applyFont="1" applyFill="1" applyBorder="1" applyAlignment="1" applyProtection="1">
      <alignment vertical="top"/>
      <protection locked="0"/>
    </xf>
    <xf numFmtId="0" fontId="9" fillId="2" borderId="21" xfId="0" applyFont="1" applyFill="1" applyBorder="1" applyAlignment="1" applyProtection="1">
      <alignment vertical="top"/>
      <protection locked="0"/>
    </xf>
    <xf numFmtId="0" fontId="8" fillId="2" borderId="9" xfId="0" applyFont="1" applyFill="1" applyBorder="1" applyAlignment="1" applyProtection="1">
      <alignment vertical="top"/>
      <protection locked="0"/>
    </xf>
    <xf numFmtId="0" fontId="8" fillId="2" borderId="0" xfId="0" applyFont="1" applyFill="1" applyBorder="1" applyAlignment="1" applyProtection="1">
      <alignment vertical="top"/>
      <protection locked="0"/>
    </xf>
    <xf numFmtId="0" fontId="8" fillId="2" borderId="10" xfId="0" applyFont="1" applyFill="1" applyBorder="1" applyAlignment="1" applyProtection="1">
      <alignment vertical="top"/>
      <protection locked="0"/>
    </xf>
    <xf numFmtId="0" fontId="11" fillId="2" borderId="0" xfId="0" applyFont="1" applyFill="1" applyBorder="1" applyAlignment="1" applyProtection="1">
      <alignment vertical="top"/>
      <protection locked="0"/>
    </xf>
    <xf numFmtId="0" fontId="1" fillId="5" borderId="0" xfId="0" applyFont="1" applyFill="1" applyAlignment="1" applyProtection="1">
      <alignment horizontal="center" vertical="center"/>
    </xf>
    <xf numFmtId="0" fontId="12" fillId="0" borderId="0" xfId="0" applyFont="1" applyAlignment="1" applyProtection="1">
      <alignment vertical="center" wrapText="1"/>
      <protection locked="0"/>
    </xf>
    <xf numFmtId="0" fontId="15" fillId="0" borderId="0" xfId="0" applyFont="1" applyAlignment="1">
      <alignment vertical="center"/>
    </xf>
    <xf numFmtId="0" fontId="0" fillId="0" borderId="0" xfId="0"/>
    <xf numFmtId="0" fontId="40" fillId="0" borderId="1" xfId="0" applyFont="1" applyBorder="1"/>
    <xf numFmtId="0" fontId="40" fillId="0" borderId="1" xfId="0" applyFont="1" applyBorder="1" applyAlignment="1">
      <alignment horizontal="center" vertical="center" wrapText="1"/>
    </xf>
    <xf numFmtId="0" fontId="40" fillId="0" borderId="1" xfId="0" applyFont="1" applyBorder="1" applyAlignment="1">
      <alignment horizontal="center" vertical="center"/>
    </xf>
    <xf numFmtId="0" fontId="40" fillId="2" borderId="1" xfId="0" applyFont="1" applyFill="1" applyBorder="1" applyAlignment="1">
      <alignment horizontal="center" vertical="center" wrapText="1"/>
    </xf>
    <xf numFmtId="0" fontId="40" fillId="2" borderId="1" xfId="0" applyFont="1" applyFill="1" applyBorder="1" applyAlignment="1" applyProtection="1">
      <alignment horizontal="left" vertical="center" wrapText="1"/>
      <protection locked="0"/>
    </xf>
    <xf numFmtId="0" fontId="40" fillId="2" borderId="62" xfId="0" applyFont="1" applyFill="1" applyBorder="1" applyAlignment="1">
      <alignment horizontal="center" vertical="center" wrapText="1"/>
    </xf>
    <xf numFmtId="0" fontId="39" fillId="2" borderId="62" xfId="0" applyFont="1" applyFill="1" applyBorder="1" applyAlignment="1">
      <alignment horizontal="center" vertical="center" wrapText="1"/>
    </xf>
    <xf numFmtId="0" fontId="40" fillId="0" borderId="62" xfId="0" applyFont="1" applyFill="1" applyBorder="1" applyAlignment="1">
      <alignment horizontal="center" vertical="center" wrapText="1"/>
    </xf>
    <xf numFmtId="0" fontId="40" fillId="2" borderId="62" xfId="0" applyFont="1" applyFill="1" applyBorder="1" applyAlignment="1">
      <alignment horizontal="left" vertical="center" wrapText="1"/>
    </xf>
    <xf numFmtId="0" fontId="40" fillId="12" borderId="1" xfId="0" applyFont="1" applyFill="1" applyBorder="1" applyAlignment="1">
      <alignment horizontal="center" vertical="center" wrapText="1"/>
    </xf>
    <xf numFmtId="0" fontId="40" fillId="0" borderId="1" xfId="0" applyFont="1" applyFill="1" applyBorder="1" applyAlignment="1" applyProtection="1">
      <alignment horizontal="center" vertical="center" textRotation="90" wrapText="1"/>
      <protection locked="0"/>
    </xf>
    <xf numFmtId="0" fontId="40" fillId="0" borderId="0" xfId="0" applyFont="1" applyProtection="1">
      <protection locked="0"/>
    </xf>
    <xf numFmtId="0" fontId="40" fillId="0" borderId="0" xfId="0" applyFont="1" applyAlignment="1" applyProtection="1">
      <alignment horizontal="center"/>
      <protection locked="0"/>
    </xf>
    <xf numFmtId="0" fontId="40" fillId="0" borderId="0" xfId="0" applyFont="1" applyFill="1" applyProtection="1">
      <protection locked="0"/>
    </xf>
    <xf numFmtId="0" fontId="40" fillId="0" borderId="0" xfId="0" applyFont="1" applyFill="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40" fillId="0" borderId="0" xfId="0" applyFont="1" applyAlignment="1" applyProtection="1">
      <alignment wrapText="1"/>
      <protection locked="0"/>
    </xf>
    <xf numFmtId="0" fontId="40" fillId="0" borderId="0" xfId="0" applyFont="1" applyBorder="1" applyAlignment="1" applyProtection="1">
      <alignment horizontal="left" vertical="center" wrapText="1"/>
      <protection locked="0"/>
    </xf>
    <xf numFmtId="0" fontId="40" fillId="0" borderId="0" xfId="0" applyFont="1" applyBorder="1" applyAlignment="1" applyProtection="1">
      <alignment horizontal="center" vertical="center" wrapText="1"/>
      <protection locked="0"/>
    </xf>
    <xf numFmtId="0" fontId="42" fillId="10" borderId="29" xfId="0" applyFont="1" applyFill="1" applyBorder="1" applyAlignment="1" applyProtection="1">
      <alignment horizontal="center" vertical="center" textRotation="180" wrapText="1"/>
      <protection locked="0"/>
    </xf>
    <xf numFmtId="0" fontId="42" fillId="10" borderId="2" xfId="0" applyFont="1" applyFill="1" applyBorder="1" applyAlignment="1" applyProtection="1">
      <alignment horizontal="center" vertical="center" textRotation="180" wrapText="1"/>
      <protection locked="0"/>
    </xf>
    <xf numFmtId="0" fontId="42" fillId="10" borderId="45" xfId="0" applyFont="1" applyFill="1" applyBorder="1" applyAlignment="1" applyProtection="1">
      <alignment horizontal="center" vertical="center" textRotation="180" wrapText="1"/>
      <protection locked="0"/>
    </xf>
    <xf numFmtId="0" fontId="42" fillId="10" borderId="10" xfId="0" applyFont="1" applyFill="1" applyBorder="1" applyAlignment="1" applyProtection="1">
      <alignment horizontal="center" vertical="center" textRotation="180" wrapText="1"/>
      <protection locked="0"/>
    </xf>
    <xf numFmtId="0" fontId="42" fillId="10" borderId="12" xfId="0" applyFont="1" applyFill="1" applyBorder="1" applyAlignment="1" applyProtection="1">
      <alignment horizontal="center" vertical="center" textRotation="180" wrapText="1"/>
      <protection locked="0"/>
    </xf>
    <xf numFmtId="0" fontId="42" fillId="10" borderId="12" xfId="0" applyFont="1" applyFill="1" applyBorder="1" applyAlignment="1" applyProtection="1">
      <alignment horizontal="center" vertical="center" wrapText="1"/>
      <protection locked="0"/>
    </xf>
    <xf numFmtId="0" fontId="42" fillId="10" borderId="46" xfId="0" applyFont="1" applyFill="1" applyBorder="1" applyAlignment="1" applyProtection="1">
      <alignment horizontal="center" vertical="center" wrapText="1"/>
      <protection locked="0"/>
    </xf>
    <xf numFmtId="0" fontId="42" fillId="10" borderId="47" xfId="0" applyFont="1" applyFill="1" applyBorder="1" applyAlignment="1" applyProtection="1">
      <alignment horizontal="center" vertical="center" wrapText="1"/>
      <protection locked="0"/>
    </xf>
    <xf numFmtId="0" fontId="43" fillId="10" borderId="43" xfId="0" applyFont="1" applyFill="1" applyBorder="1" applyAlignment="1" applyProtection="1">
      <alignment horizontal="center" vertical="center" wrapText="1"/>
      <protection locked="0"/>
    </xf>
    <xf numFmtId="0" fontId="43" fillId="10" borderId="16" xfId="0" applyFont="1" applyFill="1" applyBorder="1" applyAlignment="1" applyProtection="1">
      <alignment horizontal="center" vertical="center" wrapText="1"/>
      <protection locked="0"/>
    </xf>
    <xf numFmtId="0" fontId="42" fillId="10" borderId="38" xfId="0" applyFont="1" applyFill="1" applyBorder="1" applyAlignment="1" applyProtection="1">
      <alignment horizontal="center" vertical="center" wrapText="1"/>
      <protection locked="0"/>
    </xf>
    <xf numFmtId="0" fontId="42" fillId="10" borderId="9" xfId="0" applyFont="1" applyFill="1" applyBorder="1" applyAlignment="1" applyProtection="1">
      <alignment horizontal="center" vertical="center" wrapText="1"/>
      <protection locked="0"/>
    </xf>
    <xf numFmtId="0" fontId="42" fillId="10" borderId="44"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center" vertical="center" wrapText="1"/>
      <protection locked="0"/>
    </xf>
    <xf numFmtId="0" fontId="40" fillId="0" borderId="1" xfId="0" applyFont="1" applyBorder="1" applyAlignment="1" applyProtection="1">
      <alignment horizontal="center" vertical="center" textRotation="90" wrapText="1"/>
      <protection locked="0"/>
    </xf>
    <xf numFmtId="0" fontId="39" fillId="2" borderId="1"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center" vertical="center" textRotation="180" wrapText="1"/>
      <protection locked="0"/>
    </xf>
    <xf numFmtId="0" fontId="40" fillId="0" borderId="1" xfId="0" applyFont="1" applyBorder="1" applyAlignment="1" applyProtection="1">
      <alignment horizontal="left" vertical="center" wrapText="1"/>
      <protection locked="0"/>
    </xf>
    <xf numFmtId="0" fontId="40" fillId="0" borderId="1" xfId="0" applyFont="1" applyBorder="1" applyAlignment="1" applyProtection="1">
      <alignment horizontal="center" vertical="center"/>
      <protection locked="0"/>
    </xf>
    <xf numFmtId="0" fontId="40" fillId="0" borderId="1" xfId="0" applyNumberFormat="1" applyFont="1" applyFill="1" applyBorder="1" applyAlignment="1" applyProtection="1">
      <alignment horizontal="center" vertical="center" wrapText="1"/>
      <protection locked="0"/>
    </xf>
    <xf numFmtId="0" fontId="40" fillId="2" borderId="1" xfId="0" applyFont="1" applyFill="1" applyBorder="1" applyAlignment="1" applyProtection="1">
      <alignment horizontal="left" vertical="top" wrapText="1"/>
      <protection locked="0"/>
    </xf>
    <xf numFmtId="0" fontId="39" fillId="0" borderId="1" xfId="0" applyFont="1" applyFill="1" applyBorder="1" applyAlignment="1" applyProtection="1">
      <alignment horizontal="center" vertical="center" wrapText="1"/>
      <protection locked="0"/>
    </xf>
    <xf numFmtId="0" fontId="40" fillId="2" borderId="1"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textRotation="90" wrapText="1"/>
      <protection hidden="1"/>
    </xf>
    <xf numFmtId="0" fontId="40" fillId="0" borderId="1" xfId="0" applyFont="1" applyFill="1" applyBorder="1" applyAlignment="1" applyProtection="1">
      <alignment horizontal="left" vertical="center" wrapText="1"/>
      <protection locked="0"/>
    </xf>
    <xf numFmtId="0" fontId="40" fillId="0" borderId="1" xfId="0" applyFont="1" applyFill="1" applyBorder="1" applyAlignment="1" applyProtection="1">
      <alignment horizontal="center" vertical="center" textRotation="90" wrapText="1"/>
    </xf>
    <xf numFmtId="0" fontId="40" fillId="0" borderId="1" xfId="0" applyFont="1" applyFill="1" applyBorder="1" applyAlignment="1" applyProtection="1">
      <alignment horizontal="center" vertical="center" wrapText="1"/>
      <protection hidden="1"/>
    </xf>
    <xf numFmtId="0" fontId="40" fillId="2" borderId="1" xfId="0" applyFont="1" applyFill="1" applyBorder="1" applyAlignment="1" applyProtection="1">
      <alignment horizontal="justify" vertical="center" wrapText="1"/>
      <protection locked="0"/>
    </xf>
    <xf numFmtId="0" fontId="40" fillId="0" borderId="1" xfId="0" applyFont="1" applyFill="1" applyBorder="1" applyAlignment="1" applyProtection="1">
      <alignment horizontal="justify" vertical="center" wrapText="1"/>
      <protection locked="0"/>
    </xf>
    <xf numFmtId="0" fontId="40" fillId="2" borderId="2" xfId="0" applyFont="1" applyFill="1" applyBorder="1" applyAlignment="1" applyProtection="1">
      <alignment horizontal="left" vertical="center" wrapText="1"/>
      <protection locked="0"/>
    </xf>
    <xf numFmtId="0" fontId="40" fillId="8" borderId="1" xfId="0" applyFont="1" applyFill="1" applyBorder="1" applyAlignment="1" applyProtection="1">
      <alignment horizontal="center" vertical="center" wrapText="1"/>
      <protection locked="0"/>
    </xf>
    <xf numFmtId="0" fontId="40" fillId="8" borderId="1" xfId="0" applyFont="1" applyFill="1" applyBorder="1" applyAlignment="1" applyProtection="1">
      <alignment horizontal="center" vertical="center" textRotation="90" wrapText="1"/>
      <protection locked="0"/>
    </xf>
    <xf numFmtId="0" fontId="40" fillId="8" borderId="1" xfId="0" applyFont="1" applyFill="1" applyBorder="1" applyAlignment="1" applyProtection="1">
      <alignment horizontal="justify" vertical="center" wrapText="1"/>
      <protection locked="0"/>
    </xf>
    <xf numFmtId="0" fontId="40" fillId="8" borderId="1" xfId="0" applyFont="1" applyFill="1" applyBorder="1" applyAlignment="1" applyProtection="1">
      <alignment horizontal="center" vertical="center" textRotation="180" wrapText="1"/>
      <protection locked="0"/>
    </xf>
    <xf numFmtId="0" fontId="40" fillId="12" borderId="1" xfId="0" applyFont="1" applyFill="1" applyBorder="1" applyAlignment="1">
      <alignment horizontal="center" vertical="center"/>
    </xf>
    <xf numFmtId="0" fontId="40" fillId="8" borderId="1" xfId="0" applyFont="1" applyFill="1" applyBorder="1" applyAlignment="1">
      <alignment horizontal="center" vertical="center" wrapText="1"/>
    </xf>
    <xf numFmtId="0" fontId="40" fillId="12" borderId="1" xfId="0" applyFont="1" applyFill="1" applyBorder="1" applyAlignment="1" applyProtection="1">
      <alignment horizontal="left" vertical="center" wrapText="1"/>
      <protection locked="0"/>
    </xf>
    <xf numFmtId="0" fontId="39" fillId="0" borderId="1" xfId="0" applyFont="1" applyBorder="1" applyAlignment="1">
      <alignment horizontal="center" vertical="center" wrapText="1"/>
    </xf>
    <xf numFmtId="0" fontId="40" fillId="8" borderId="1" xfId="0" applyFont="1" applyFill="1" applyBorder="1" applyAlignment="1">
      <alignment horizontal="center" vertical="center" textRotation="90" wrapText="1"/>
    </xf>
    <xf numFmtId="0" fontId="40" fillId="0" borderId="1" xfId="0" applyFont="1" applyBorder="1" applyAlignment="1">
      <alignment horizontal="center" vertical="center" textRotation="90" wrapText="1"/>
    </xf>
    <xf numFmtId="0" fontId="40" fillId="2" borderId="1" xfId="0" applyFont="1" applyFill="1" applyBorder="1" applyAlignment="1" applyProtection="1">
      <alignment horizontal="center" vertical="center"/>
      <protection locked="0"/>
    </xf>
    <xf numFmtId="0" fontId="40" fillId="11" borderId="1" xfId="0" applyFont="1" applyFill="1" applyBorder="1" applyAlignment="1" applyProtection="1">
      <alignment horizontal="center" vertical="center" textRotation="90" wrapText="1"/>
      <protection locked="0"/>
    </xf>
    <xf numFmtId="0" fontId="40" fillId="2" borderId="62" xfId="0" applyFont="1" applyFill="1" applyBorder="1" applyAlignment="1" applyProtection="1">
      <alignment vertical="center" wrapText="1"/>
      <protection locked="0"/>
    </xf>
    <xf numFmtId="0" fontId="38" fillId="0" borderId="0" xfId="0" applyFont="1" applyFill="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40" fillId="5" borderId="0" xfId="0" applyFont="1" applyFill="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0" borderId="1" xfId="0" applyFont="1" applyBorder="1" applyAlignment="1">
      <alignment horizontal="center" vertical="center" wrapText="1"/>
    </xf>
    <xf numFmtId="0" fontId="39" fillId="2" borderId="1" xfId="0" applyFont="1" applyFill="1" applyBorder="1" applyAlignment="1" applyProtection="1">
      <alignment horizontal="left" vertical="center" wrapText="1"/>
      <protection locked="0"/>
    </xf>
    <xf numFmtId="0" fontId="43" fillId="10" borderId="63" xfId="0" applyFont="1" applyFill="1" applyBorder="1" applyAlignment="1">
      <alignment horizontal="center" vertical="center" wrapText="1"/>
    </xf>
    <xf numFmtId="0" fontId="40" fillId="0" borderId="13" xfId="0" applyFont="1" applyBorder="1" applyAlignment="1" applyProtection="1">
      <alignment vertical="center"/>
      <protection locked="0"/>
    </xf>
    <xf numFmtId="0" fontId="40" fillId="0" borderId="31" xfId="0" applyFont="1" applyBorder="1" applyAlignment="1" applyProtection="1">
      <protection locked="0"/>
    </xf>
    <xf numFmtId="0" fontId="40" fillId="2" borderId="1" xfId="0" applyFont="1" applyFill="1" applyBorder="1" applyAlignment="1" applyProtection="1">
      <alignment horizontal="center" vertical="center" textRotation="180" wrapText="1"/>
      <protection locked="0"/>
    </xf>
    <xf numFmtId="14" fontId="39" fillId="12" borderId="1" xfId="0" applyNumberFormat="1" applyFont="1" applyFill="1" applyBorder="1" applyAlignment="1" applyProtection="1">
      <alignment horizontal="center" vertical="center" wrapText="1"/>
      <protection locked="0"/>
    </xf>
    <xf numFmtId="0" fontId="40" fillId="2" borderId="64" xfId="0" applyFont="1" applyFill="1" applyBorder="1" applyAlignment="1">
      <alignment horizontal="center" vertical="center"/>
    </xf>
    <xf numFmtId="0" fontId="39" fillId="12" borderId="1" xfId="0" applyFont="1" applyFill="1" applyBorder="1" applyAlignment="1">
      <alignment horizontal="center" vertical="center" wrapText="1"/>
    </xf>
    <xf numFmtId="0" fontId="40" fillId="2" borderId="1" xfId="0" applyFont="1" applyFill="1" applyBorder="1" applyAlignment="1">
      <alignment horizontal="left" vertical="center" wrapText="1"/>
    </xf>
    <xf numFmtId="0" fontId="40" fillId="12" borderId="1" xfId="0" applyFont="1" applyFill="1" applyBorder="1" applyAlignment="1">
      <alignment horizontal="left" vertical="center" wrapText="1"/>
    </xf>
    <xf numFmtId="0" fontId="39" fillId="2" borderId="1" xfId="0" applyFont="1" applyFill="1" applyBorder="1" applyAlignment="1">
      <alignment horizontal="center" vertical="center" wrapText="1"/>
    </xf>
    <xf numFmtId="0" fontId="40" fillId="12" borderId="1" xfId="0" applyFont="1" applyFill="1" applyBorder="1" applyAlignment="1">
      <alignment horizontal="justify" vertical="center" wrapText="1"/>
    </xf>
    <xf numFmtId="0" fontId="40" fillId="2" borderId="1" xfId="0" applyFont="1" applyFill="1" applyBorder="1" applyAlignment="1">
      <alignment horizontal="justify" vertical="center" wrapText="1"/>
    </xf>
    <xf numFmtId="0" fontId="40" fillId="2" borderId="1" xfId="0" applyFont="1" applyFill="1" applyBorder="1" applyAlignment="1" applyProtection="1">
      <alignment vertical="center" wrapText="1"/>
      <protection locked="0"/>
    </xf>
    <xf numFmtId="0" fontId="40" fillId="2" borderId="1" xfId="0" applyFont="1" applyFill="1" applyBorder="1" applyAlignment="1">
      <alignment horizontal="center" vertical="center"/>
    </xf>
    <xf numFmtId="0" fontId="40" fillId="10" borderId="1" xfId="0" applyFont="1" applyFill="1" applyBorder="1" applyAlignment="1" applyProtection="1">
      <alignment horizontal="center" vertical="center" textRotation="180" wrapText="1"/>
      <protection locked="0"/>
    </xf>
    <xf numFmtId="0" fontId="40" fillId="10" borderId="1" xfId="0" applyFont="1" applyFill="1" applyBorder="1" applyAlignment="1">
      <alignment horizontal="center" vertical="center" textRotation="180" wrapText="1"/>
    </xf>
    <xf numFmtId="0" fontId="40" fillId="43" borderId="1" xfId="0" applyFont="1" applyFill="1" applyBorder="1" applyAlignment="1" applyProtection="1">
      <alignment horizontal="center" vertical="center" textRotation="180" wrapText="1"/>
      <protection locked="0"/>
    </xf>
    <xf numFmtId="0" fontId="40" fillId="4" borderId="1" xfId="0" applyFont="1" applyFill="1" applyBorder="1" applyAlignment="1" applyProtection="1">
      <alignment horizontal="left" vertical="center" wrapText="1"/>
      <protection locked="0"/>
    </xf>
    <xf numFmtId="0" fontId="40" fillId="44" borderId="1" xfId="0" applyFont="1" applyFill="1" applyBorder="1" applyAlignment="1" applyProtection="1">
      <alignment horizontal="justify" vertical="center" wrapText="1"/>
      <protection locked="0"/>
    </xf>
    <xf numFmtId="0" fontId="40" fillId="45" borderId="1" xfId="0" applyFont="1" applyFill="1" applyBorder="1" applyAlignment="1" applyProtection="1">
      <alignment horizontal="center" vertical="center" wrapText="1"/>
      <protection locked="0"/>
    </xf>
    <xf numFmtId="0" fontId="40" fillId="45" borderId="1" xfId="0" applyFont="1" applyFill="1" applyBorder="1" applyAlignment="1" applyProtection="1">
      <alignment horizontal="center" vertical="center" textRotation="90" wrapText="1"/>
      <protection locked="0"/>
    </xf>
    <xf numFmtId="0" fontId="40" fillId="46" borderId="1" xfId="0" applyFont="1" applyFill="1" applyBorder="1" applyAlignment="1" applyProtection="1">
      <alignment horizontal="justify" vertical="center" wrapText="1"/>
      <protection locked="0"/>
    </xf>
    <xf numFmtId="0" fontId="40" fillId="45" borderId="1" xfId="0" applyFont="1" applyFill="1" applyBorder="1" applyAlignment="1" applyProtection="1">
      <alignment horizontal="center" vertical="center" textRotation="180" wrapText="1"/>
      <protection locked="0"/>
    </xf>
    <xf numFmtId="0" fontId="40" fillId="45" borderId="1" xfId="0" applyFont="1" applyFill="1" applyBorder="1" applyAlignment="1" applyProtection="1">
      <alignment horizontal="left" vertical="center" wrapText="1"/>
      <protection locked="0"/>
    </xf>
    <xf numFmtId="0" fontId="40" fillId="45" borderId="1" xfId="0" applyFont="1" applyFill="1" applyBorder="1" applyAlignment="1">
      <alignment horizontal="center" vertical="center"/>
    </xf>
    <xf numFmtId="0" fontId="40" fillId="46" borderId="1" xfId="0" applyFont="1" applyFill="1" applyBorder="1" applyAlignment="1">
      <alignment horizontal="center" vertical="center"/>
    </xf>
    <xf numFmtId="0" fontId="40" fillId="46" borderId="1" xfId="0" applyFont="1" applyFill="1" applyBorder="1" applyAlignment="1">
      <alignment horizontal="center" vertical="center" wrapText="1"/>
    </xf>
    <xf numFmtId="0" fontId="40" fillId="46" borderId="1" xfId="0" applyFont="1" applyFill="1" applyBorder="1" applyAlignment="1" applyProtection="1">
      <alignment horizontal="center" vertical="center" textRotation="180" wrapText="1"/>
      <protection locked="0"/>
    </xf>
    <xf numFmtId="0" fontId="40" fillId="45" borderId="1" xfId="0" applyFont="1" applyFill="1" applyBorder="1" applyAlignment="1" applyProtection="1">
      <alignment horizontal="center" vertical="center"/>
      <protection locked="0"/>
    </xf>
    <xf numFmtId="0" fontId="39" fillId="45" borderId="62" xfId="0" applyFont="1" applyFill="1" applyBorder="1" applyAlignment="1">
      <alignment horizontal="center" vertical="center" wrapText="1"/>
    </xf>
    <xf numFmtId="0" fontId="40" fillId="2" borderId="66" xfId="0" applyFont="1" applyFill="1" applyBorder="1" applyAlignment="1" applyProtection="1">
      <alignment horizontal="center" vertical="center"/>
      <protection locked="0"/>
    </xf>
    <xf numFmtId="0" fontId="40" fillId="7" borderId="1" xfId="0" applyFont="1" applyFill="1" applyBorder="1" applyAlignment="1" applyProtection="1">
      <alignment horizontal="left" vertical="center" wrapText="1"/>
      <protection locked="0"/>
    </xf>
    <xf numFmtId="0" fontId="40" fillId="7" borderId="1" xfId="0" applyFont="1" applyFill="1" applyBorder="1" applyAlignment="1" applyProtection="1">
      <alignment horizontal="center" vertical="center" wrapText="1"/>
      <protection locked="0"/>
    </xf>
    <xf numFmtId="0" fontId="39" fillId="7" borderId="1" xfId="0" applyFont="1" applyFill="1" applyBorder="1" applyAlignment="1" applyProtection="1">
      <alignment horizontal="left" vertical="center" wrapText="1"/>
      <protection locked="0"/>
    </xf>
    <xf numFmtId="0" fontId="40" fillId="7" borderId="1" xfId="0" applyFont="1" applyFill="1" applyBorder="1" applyAlignment="1" applyProtection="1">
      <alignment horizontal="center" vertical="center" textRotation="180" wrapText="1"/>
      <protection locked="0"/>
    </xf>
    <xf numFmtId="0" fontId="39" fillId="7" borderId="62" xfId="0" applyFont="1" applyFill="1" applyBorder="1" applyAlignment="1" applyProtection="1">
      <alignment vertical="center" wrapText="1"/>
      <protection locked="0"/>
    </xf>
    <xf numFmtId="0" fontId="38" fillId="0" borderId="0" xfId="0" applyFont="1" applyBorder="1" applyAlignment="1" applyProtection="1">
      <alignment horizontal="center" vertical="center" wrapText="1"/>
      <protection locked="0"/>
    </xf>
    <xf numFmtId="0" fontId="40" fillId="0" borderId="33" xfId="0" applyFont="1" applyBorder="1" applyAlignment="1" applyProtection="1">
      <alignment horizontal="left" vertical="center" wrapText="1"/>
      <protection locked="0"/>
    </xf>
    <xf numFmtId="0" fontId="40" fillId="0" borderId="1" xfId="0" applyFont="1" applyFill="1" applyBorder="1" applyAlignment="1">
      <alignment horizontal="center" vertical="center"/>
    </xf>
    <xf numFmtId="0" fontId="40" fillId="2" borderId="68" xfId="0" applyFont="1" applyFill="1" applyBorder="1" applyAlignment="1" applyProtection="1">
      <alignment horizontal="center" vertical="center" wrapText="1"/>
      <protection locked="0"/>
    </xf>
    <xf numFmtId="0" fontId="40" fillId="7" borderId="68" xfId="0" applyFont="1" applyFill="1" applyBorder="1" applyAlignment="1" applyProtection="1">
      <alignment horizontal="left" vertical="center" wrapText="1"/>
      <protection locked="0"/>
    </xf>
    <xf numFmtId="0" fontId="40" fillId="7" borderId="68" xfId="0" applyFont="1" applyFill="1" applyBorder="1" applyAlignment="1" applyProtection="1">
      <alignment horizontal="center" vertical="center" textRotation="180" wrapText="1"/>
      <protection locked="0"/>
    </xf>
    <xf numFmtId="0" fontId="40" fillId="47" borderId="68" xfId="0" applyFont="1" applyFill="1" applyBorder="1" applyAlignment="1" applyProtection="1">
      <alignment horizontal="center" vertical="center" wrapText="1"/>
      <protection locked="0"/>
    </xf>
    <xf numFmtId="0" fontId="40" fillId="7" borderId="1" xfId="0" applyFont="1" applyFill="1" applyBorder="1" applyAlignment="1">
      <alignment horizontal="center" vertical="center"/>
    </xf>
    <xf numFmtId="0" fontId="40" fillId="48" borderId="1" xfId="0" applyFont="1" applyFill="1" applyBorder="1" applyAlignment="1">
      <alignment horizontal="center" vertical="center"/>
    </xf>
    <xf numFmtId="0" fontId="40" fillId="0" borderId="68" xfId="0" applyFont="1" applyFill="1" applyBorder="1" applyAlignment="1" applyProtection="1">
      <alignment horizontal="center" vertical="center" textRotation="180" wrapText="1"/>
      <protection locked="0"/>
    </xf>
    <xf numFmtId="0" fontId="40" fillId="48" borderId="1" xfId="0" applyFont="1" applyFill="1" applyBorder="1" applyAlignment="1">
      <alignment horizontal="center" vertical="center" textRotation="180" wrapText="1"/>
    </xf>
    <xf numFmtId="0" fontId="40" fillId="7" borderId="65" xfId="0" applyFont="1" applyFill="1" applyBorder="1" applyAlignment="1" applyProtection="1">
      <alignment horizontal="center" vertical="center" textRotation="180" wrapText="1"/>
      <protection locked="0"/>
    </xf>
    <xf numFmtId="0" fontId="40" fillId="0" borderId="0" xfId="0" applyFont="1" applyBorder="1" applyAlignment="1" applyProtection="1">
      <alignment horizontal="justify" vertical="center" wrapText="1"/>
      <protection locked="0"/>
    </xf>
    <xf numFmtId="0" fontId="40" fillId="48" borderId="68" xfId="0" applyFont="1" applyFill="1" applyBorder="1" applyAlignment="1">
      <alignment horizontal="center" vertical="center" textRotation="180" wrapText="1"/>
    </xf>
    <xf numFmtId="0" fontId="40" fillId="7" borderId="69" xfId="0" applyFont="1" applyFill="1" applyBorder="1" applyAlignment="1" applyProtection="1">
      <alignment horizontal="center" vertical="center" textRotation="180" wrapText="1"/>
      <protection locked="0"/>
    </xf>
    <xf numFmtId="0" fontId="40" fillId="7" borderId="4" xfId="0" applyFont="1" applyFill="1" applyBorder="1" applyAlignment="1" applyProtection="1">
      <alignment horizontal="center" vertical="center" textRotation="180" wrapText="1"/>
      <protection locked="0"/>
    </xf>
    <xf numFmtId="0" fontId="40" fillId="49" borderId="1" xfId="0" applyFont="1" applyFill="1" applyBorder="1" applyAlignment="1" applyProtection="1">
      <alignment horizontal="center" vertical="center" wrapText="1"/>
      <protection locked="0"/>
    </xf>
    <xf numFmtId="0" fontId="40" fillId="49" borderId="1" xfId="0" applyFont="1" applyFill="1" applyBorder="1" applyAlignment="1" applyProtection="1">
      <alignment horizontal="left" vertical="center" wrapText="1"/>
      <protection locked="0"/>
    </xf>
    <xf numFmtId="0" fontId="0" fillId="0" borderId="0" xfId="0" pivotButton="1"/>
    <xf numFmtId="0" fontId="0" fillId="0" borderId="0" xfId="0" applyAlignment="1">
      <alignment horizontal="left"/>
    </xf>
    <xf numFmtId="0" fontId="0" fillId="0" borderId="0" xfId="0" applyNumberFormat="1"/>
    <xf numFmtId="0" fontId="40" fillId="0" borderId="1" xfId="0" applyFont="1" applyFill="1" applyBorder="1" applyAlignment="1">
      <alignment horizontal="center" vertical="center" wrapText="1"/>
    </xf>
    <xf numFmtId="0" fontId="40" fillId="0" borderId="1" xfId="0" applyFont="1" applyFill="1" applyBorder="1" applyAlignment="1">
      <alignment horizontal="center" vertical="center" textRotation="90" wrapText="1"/>
    </xf>
    <xf numFmtId="0" fontId="40" fillId="0" borderId="1" xfId="0" applyFont="1" applyFill="1" applyBorder="1" applyAlignment="1" applyProtection="1">
      <alignment horizontal="left" vertical="top" wrapText="1"/>
      <protection locked="0"/>
    </xf>
    <xf numFmtId="0" fontId="40" fillId="0" borderId="1" xfId="0" applyFont="1" applyFill="1" applyBorder="1" applyAlignment="1" applyProtection="1">
      <alignment vertical="center" wrapText="1"/>
      <protection locked="0"/>
    </xf>
    <xf numFmtId="0" fontId="39" fillId="0" borderId="1" xfId="0" applyFont="1" applyFill="1" applyBorder="1" applyAlignment="1" applyProtection="1">
      <alignment horizontal="left" vertical="center" wrapText="1"/>
      <protection locked="0"/>
    </xf>
    <xf numFmtId="0" fontId="39" fillId="0" borderId="1" xfId="0" applyFont="1" applyFill="1" applyBorder="1" applyAlignment="1">
      <alignment horizontal="center" vertical="center" wrapText="1"/>
    </xf>
    <xf numFmtId="0" fontId="39" fillId="0" borderId="62" xfId="0" applyFont="1" applyFill="1" applyBorder="1" applyAlignment="1">
      <alignment horizontal="center" vertical="center" wrapText="1"/>
    </xf>
    <xf numFmtId="0" fontId="39" fillId="0" borderId="62" xfId="0" applyFont="1" applyFill="1" applyBorder="1" applyAlignment="1" applyProtection="1">
      <alignment vertical="center" wrapText="1"/>
      <protection locked="0"/>
    </xf>
    <xf numFmtId="14" fontId="39" fillId="0" borderId="1" xfId="0" applyNumberFormat="1" applyFont="1" applyFill="1" applyBorder="1" applyAlignment="1" applyProtection="1">
      <alignment horizontal="center" vertical="center" wrapText="1"/>
      <protection locked="0"/>
    </xf>
    <xf numFmtId="0" fontId="40" fillId="8" borderId="70" xfId="0" applyFont="1" applyFill="1" applyBorder="1" applyAlignment="1">
      <alignment horizontal="center" vertical="center" wrapText="1"/>
    </xf>
    <xf numFmtId="0" fontId="40" fillId="0" borderId="70" xfId="0" applyFont="1" applyFill="1" applyBorder="1" applyAlignment="1">
      <alignment horizontal="center" vertical="center"/>
    </xf>
    <xf numFmtId="0" fontId="39" fillId="0" borderId="71" xfId="0" applyFont="1" applyFill="1" applyBorder="1" applyAlignment="1">
      <alignment horizontal="left" vertical="center" wrapText="1"/>
    </xf>
    <xf numFmtId="0" fontId="39" fillId="0" borderId="1" xfId="0" applyFont="1" applyFill="1" applyBorder="1" applyAlignment="1" applyProtection="1">
      <alignment horizontal="center" vertical="center" textRotation="180" wrapText="1"/>
      <protection locked="0"/>
    </xf>
    <xf numFmtId="0" fontId="39" fillId="0" borderId="1" xfId="0" applyFont="1" applyFill="1" applyBorder="1" applyAlignment="1" applyProtection="1">
      <alignment horizontal="center" vertical="center"/>
      <protection locked="0"/>
    </xf>
    <xf numFmtId="0" fontId="39" fillId="0" borderId="65" xfId="0" applyFont="1" applyFill="1" applyBorder="1" applyAlignment="1" applyProtection="1">
      <alignment horizontal="center" vertical="center" textRotation="180" wrapText="1"/>
      <protection locked="0"/>
    </xf>
    <xf numFmtId="0" fontId="40" fillId="51" borderId="41" xfId="0" applyFont="1" applyFill="1" applyBorder="1" applyAlignment="1" applyProtection="1">
      <alignment vertical="center"/>
      <protection locked="0"/>
    </xf>
    <xf numFmtId="0" fontId="40" fillId="51" borderId="41" xfId="0" applyFont="1" applyFill="1" applyBorder="1" applyProtection="1">
      <protection locked="0"/>
    </xf>
    <xf numFmtId="0" fontId="40" fillId="51" borderId="41" xfId="0" applyFont="1" applyFill="1" applyBorder="1" applyAlignment="1" applyProtection="1">
      <alignment horizontal="center" vertical="center" wrapText="1"/>
      <protection locked="0"/>
    </xf>
    <xf numFmtId="0" fontId="37" fillId="47" borderId="29" xfId="0" applyFont="1" applyFill="1" applyBorder="1" applyAlignment="1" applyProtection="1">
      <alignment horizontal="center" vertical="center" textRotation="180" wrapText="1"/>
      <protection locked="0"/>
    </xf>
    <xf numFmtId="0" fontId="37" fillId="47" borderId="72" xfId="0" applyFont="1" applyFill="1" applyBorder="1" applyAlignment="1" applyProtection="1">
      <alignment horizontal="center" vertical="center" textRotation="180" wrapText="1"/>
      <protection locked="0"/>
    </xf>
    <xf numFmtId="0" fontId="37" fillId="47" borderId="45" xfId="0" applyFont="1" applyFill="1" applyBorder="1" applyAlignment="1" applyProtection="1">
      <alignment horizontal="center" vertical="center" textRotation="180" wrapText="1"/>
      <protection locked="0"/>
    </xf>
    <xf numFmtId="0" fontId="37" fillId="47" borderId="10" xfId="0" applyFont="1" applyFill="1" applyBorder="1" applyAlignment="1" applyProtection="1">
      <alignment horizontal="center" vertical="center" textRotation="180" wrapText="1"/>
      <protection locked="0"/>
    </xf>
    <xf numFmtId="0" fontId="37" fillId="47" borderId="12" xfId="0" applyFont="1" applyFill="1" applyBorder="1" applyAlignment="1" applyProtection="1">
      <alignment horizontal="center" vertical="center" textRotation="180" wrapText="1"/>
      <protection locked="0"/>
    </xf>
    <xf numFmtId="0" fontId="37" fillId="47" borderId="12" xfId="0" applyFont="1" applyFill="1" applyBorder="1" applyAlignment="1" applyProtection="1">
      <alignment horizontal="center" vertical="center" wrapText="1"/>
      <protection locked="0"/>
    </xf>
    <xf numFmtId="0" fontId="37" fillId="47" borderId="46" xfId="0" applyFont="1" applyFill="1" applyBorder="1" applyAlignment="1" applyProtection="1">
      <alignment horizontal="center" vertical="center" wrapText="1"/>
      <protection locked="0"/>
    </xf>
    <xf numFmtId="0" fontId="37" fillId="47" borderId="47" xfId="0" applyFont="1" applyFill="1" applyBorder="1" applyAlignment="1" applyProtection="1">
      <alignment horizontal="center" vertical="center" wrapText="1"/>
      <protection locked="0"/>
    </xf>
    <xf numFmtId="0" fontId="37" fillId="47" borderId="43" xfId="0" applyFont="1" applyFill="1" applyBorder="1" applyAlignment="1" applyProtection="1">
      <alignment horizontal="center" vertical="center" wrapText="1"/>
      <protection locked="0"/>
    </xf>
    <xf numFmtId="0" fontId="37" fillId="47" borderId="16" xfId="0" applyFont="1" applyFill="1" applyBorder="1" applyAlignment="1" applyProtection="1">
      <alignment horizontal="center" vertical="center" wrapText="1"/>
      <protection locked="0"/>
    </xf>
    <xf numFmtId="0" fontId="40" fillId="2" borderId="73" xfId="0" applyFont="1" applyFill="1" applyBorder="1" applyAlignment="1" applyProtection="1">
      <alignment horizontal="center" vertical="center"/>
      <protection locked="0"/>
    </xf>
    <xf numFmtId="14" fontId="39" fillId="0" borderId="74" xfId="0" applyNumberFormat="1" applyFont="1" applyFill="1" applyBorder="1" applyAlignment="1" applyProtection="1">
      <alignment horizontal="center" vertical="center" wrapText="1"/>
      <protection locked="0"/>
    </xf>
    <xf numFmtId="0" fontId="39" fillId="0" borderId="74" xfId="0" applyFont="1" applyFill="1" applyBorder="1" applyAlignment="1" applyProtection="1">
      <alignment horizontal="center" vertical="center" wrapText="1"/>
      <protection locked="0"/>
    </xf>
    <xf numFmtId="0" fontId="40" fillId="2" borderId="74" xfId="0" applyFont="1" applyFill="1" applyBorder="1" applyAlignment="1" applyProtection="1">
      <alignment horizontal="center" vertical="center"/>
      <protection locked="0"/>
    </xf>
    <xf numFmtId="0" fontId="39" fillId="0" borderId="75" xfId="0" applyFont="1" applyFill="1" applyBorder="1" applyAlignment="1" applyProtection="1">
      <alignment horizontal="center" vertical="center" wrapText="1"/>
      <protection locked="0"/>
    </xf>
    <xf numFmtId="10" fontId="39" fillId="0" borderId="75" xfId="0" applyNumberFormat="1" applyFont="1" applyFill="1" applyBorder="1" applyAlignment="1" applyProtection="1">
      <alignment horizontal="center" vertical="center" wrapText="1"/>
      <protection locked="0"/>
    </xf>
    <xf numFmtId="14" fontId="39" fillId="0" borderId="75" xfId="0" applyNumberFormat="1" applyFont="1" applyFill="1" applyBorder="1" applyAlignment="1" applyProtection="1">
      <alignment horizontal="center" vertical="center" wrapText="1"/>
      <protection locked="0"/>
    </xf>
    <xf numFmtId="9" fontId="39" fillId="0" borderId="73" xfId="6" applyFont="1" applyFill="1" applyBorder="1" applyAlignment="1" applyProtection="1">
      <alignment horizontal="center" vertical="center" wrapText="1"/>
      <protection locked="0"/>
    </xf>
    <xf numFmtId="9" fontId="39" fillId="0" borderId="76" xfId="6" applyFont="1" applyFill="1" applyBorder="1" applyAlignment="1" applyProtection="1">
      <alignment horizontal="center" vertical="center" wrapText="1"/>
      <protection locked="0"/>
    </xf>
    <xf numFmtId="14" fontId="39" fillId="0" borderId="76" xfId="0" applyNumberFormat="1" applyFont="1" applyFill="1" applyBorder="1" applyAlignment="1" applyProtection="1">
      <alignment horizontal="center" vertical="center" wrapText="1"/>
      <protection locked="0"/>
    </xf>
    <xf numFmtId="0" fontId="40" fillId="0" borderId="74" xfId="0" applyFont="1" applyFill="1" applyBorder="1" applyAlignment="1" applyProtection="1">
      <alignment horizontal="center" vertical="center"/>
      <protection locked="0"/>
    </xf>
    <xf numFmtId="0" fontId="39" fillId="0" borderId="77" xfId="0" applyFont="1" applyFill="1" applyBorder="1" applyAlignment="1" applyProtection="1">
      <alignment horizontal="left" vertical="center" wrapText="1"/>
      <protection locked="0"/>
    </xf>
    <xf numFmtId="9" fontId="39" fillId="0" borderId="78" xfId="0" applyNumberFormat="1" applyFont="1" applyFill="1" applyBorder="1" applyAlignment="1" applyProtection="1">
      <alignment horizontal="center" vertical="center" wrapText="1"/>
      <protection locked="0"/>
    </xf>
    <xf numFmtId="0" fontId="39" fillId="0" borderId="78" xfId="0" applyFont="1" applyFill="1" applyBorder="1" applyAlignment="1" applyProtection="1">
      <alignment horizontal="center" vertical="center" wrapText="1"/>
      <protection locked="0"/>
    </xf>
    <xf numFmtId="9" fontId="39" fillId="0" borderId="78" xfId="6" applyFont="1" applyFill="1" applyBorder="1" applyAlignment="1" applyProtection="1">
      <alignment horizontal="center" vertical="center" wrapText="1"/>
      <protection locked="0"/>
    </xf>
    <xf numFmtId="14" fontId="39" fillId="0" borderId="78" xfId="0" applyNumberFormat="1" applyFont="1" applyFill="1" applyBorder="1" applyAlignment="1" applyProtection="1">
      <alignment horizontal="center" vertical="center" wrapText="1"/>
      <protection locked="0"/>
    </xf>
    <xf numFmtId="0" fontId="39" fillId="0" borderId="78" xfId="0" applyFont="1" applyFill="1" applyBorder="1" applyAlignment="1" applyProtection="1">
      <alignment horizontal="left" vertical="center" wrapText="1"/>
      <protection locked="0"/>
    </xf>
    <xf numFmtId="14" fontId="40" fillId="0" borderId="1" xfId="0" applyNumberFormat="1" applyFont="1" applyFill="1" applyBorder="1" applyAlignment="1" applyProtection="1">
      <alignment horizontal="center" vertical="center"/>
      <protection locked="0"/>
    </xf>
    <xf numFmtId="14" fontId="39" fillId="0" borderId="81" xfId="0" applyNumberFormat="1" applyFont="1" applyFill="1" applyBorder="1" applyAlignment="1" applyProtection="1">
      <alignment horizontal="center" vertical="center" wrapText="1"/>
      <protection locked="0"/>
    </xf>
    <xf numFmtId="9" fontId="39" fillId="0" borderId="80" xfId="0" applyNumberFormat="1" applyFont="1" applyFill="1" applyBorder="1" applyAlignment="1" applyProtection="1">
      <alignment horizontal="center" vertical="center" wrapText="1"/>
      <protection locked="0"/>
    </xf>
    <xf numFmtId="0" fontId="39" fillId="0" borderId="82" xfId="0" applyFont="1" applyFill="1" applyBorder="1" applyAlignment="1" applyProtection="1">
      <alignment horizontal="center" vertical="center" wrapText="1"/>
      <protection locked="0"/>
    </xf>
    <xf numFmtId="0" fontId="40" fillId="0" borderId="1" xfId="0" applyFont="1" applyFill="1" applyBorder="1" applyAlignment="1">
      <alignment vertical="top" wrapText="1"/>
    </xf>
    <xf numFmtId="0" fontId="39" fillId="0" borderId="83" xfId="0" applyFont="1" applyFill="1" applyBorder="1" applyAlignment="1" applyProtection="1">
      <alignment horizontal="center" vertical="center" wrapText="1"/>
      <protection locked="0"/>
    </xf>
    <xf numFmtId="14" fontId="47" fillId="0" borderId="1" xfId="0" applyNumberFormat="1" applyFont="1" applyFill="1" applyBorder="1" applyAlignment="1" applyProtection="1">
      <alignment horizontal="center" vertical="center" wrapText="1"/>
      <protection locked="0"/>
    </xf>
    <xf numFmtId="14" fontId="39" fillId="0" borderId="1" xfId="0" applyNumberFormat="1" applyFont="1" applyFill="1" applyBorder="1" applyAlignment="1" applyProtection="1">
      <alignment horizontal="left" vertical="top" wrapText="1"/>
      <protection locked="0"/>
    </xf>
    <xf numFmtId="14" fontId="40" fillId="0" borderId="85" xfId="0" applyNumberFormat="1" applyFont="1" applyFill="1" applyBorder="1" applyAlignment="1" applyProtection="1">
      <alignment horizontal="center" vertical="center"/>
      <protection locked="0"/>
    </xf>
    <xf numFmtId="0" fontId="40" fillId="0" borderId="85" xfId="0" applyFont="1" applyFill="1" applyBorder="1" applyAlignment="1" applyProtection="1">
      <alignment horizontal="justify" vertical="center" wrapText="1"/>
      <protection locked="0"/>
    </xf>
    <xf numFmtId="9" fontId="40" fillId="0" borderId="85" xfId="6" applyFont="1" applyFill="1" applyBorder="1" applyAlignment="1" applyProtection="1">
      <alignment horizontal="center" vertical="center"/>
      <protection locked="0"/>
    </xf>
    <xf numFmtId="0" fontId="40" fillId="0" borderId="85" xfId="0" applyFont="1" applyFill="1" applyBorder="1" applyAlignment="1" applyProtection="1">
      <alignment horizontal="center" vertical="center"/>
      <protection locked="0"/>
    </xf>
    <xf numFmtId="1" fontId="39" fillId="0" borderId="1" xfId="0" applyNumberFormat="1" applyFont="1" applyFill="1" applyBorder="1" applyAlignment="1" applyProtection="1">
      <alignment horizontal="center" vertical="center" wrapText="1"/>
      <protection locked="0"/>
    </xf>
    <xf numFmtId="0" fontId="37" fillId="47" borderId="9" xfId="0" applyFont="1" applyFill="1" applyBorder="1" applyAlignment="1" applyProtection="1">
      <alignment horizontal="center" vertical="center" wrapText="1"/>
      <protection locked="0"/>
    </xf>
    <xf numFmtId="0" fontId="37" fillId="47" borderId="44" xfId="0" applyFont="1" applyFill="1" applyBorder="1" applyAlignment="1" applyProtection="1">
      <alignment horizontal="center" vertical="center" wrapText="1"/>
      <protection locked="0"/>
    </xf>
    <xf numFmtId="0" fontId="37" fillId="47" borderId="63" xfId="0" applyFont="1" applyFill="1" applyBorder="1" applyAlignment="1">
      <alignment horizontal="center" vertical="center" wrapText="1"/>
    </xf>
    <xf numFmtId="0" fontId="39" fillId="0" borderId="76" xfId="0" applyFont="1" applyFill="1" applyBorder="1" applyAlignment="1" applyProtection="1">
      <alignment horizontal="center" vertical="center" wrapText="1"/>
      <protection locked="0"/>
    </xf>
    <xf numFmtId="0" fontId="40" fillId="0" borderId="84" xfId="0" applyFont="1" applyFill="1" applyBorder="1" applyAlignment="1">
      <alignment horizontal="center" vertical="center"/>
    </xf>
    <xf numFmtId="0" fontId="40" fillId="0" borderId="73" xfId="0" applyFont="1" applyFill="1" applyBorder="1" applyAlignment="1" applyProtection="1">
      <alignment horizontal="center" vertical="center"/>
      <protection locked="0"/>
    </xf>
    <xf numFmtId="0" fontId="39" fillId="0" borderId="1" xfId="0" applyFont="1" applyFill="1" applyBorder="1" applyAlignment="1">
      <alignment vertical="top" wrapText="1"/>
    </xf>
    <xf numFmtId="0" fontId="40" fillId="0" borderId="91" xfId="0" applyFont="1" applyFill="1" applyBorder="1" applyAlignment="1" applyProtection="1">
      <alignment horizontal="center" vertical="center"/>
      <protection locked="0"/>
    </xf>
    <xf numFmtId="0" fontId="40" fillId="0" borderId="91" xfId="0" applyFont="1" applyFill="1" applyBorder="1" applyAlignment="1" applyProtection="1">
      <alignment horizontal="center" vertical="center" wrapText="1"/>
      <protection locked="0"/>
    </xf>
    <xf numFmtId="9" fontId="40" fillId="0" borderId="91" xfId="0" applyNumberFormat="1" applyFont="1" applyFill="1" applyBorder="1" applyAlignment="1" applyProtection="1">
      <alignment horizontal="center" vertical="center"/>
      <protection locked="0"/>
    </xf>
    <xf numFmtId="9" fontId="40" fillId="0" borderId="91" xfId="6" applyFont="1" applyFill="1" applyBorder="1" applyAlignment="1" applyProtection="1">
      <alignment horizontal="center" vertical="center"/>
      <protection locked="0"/>
    </xf>
    <xf numFmtId="14" fontId="40" fillId="0" borderId="91" xfId="0" applyNumberFormat="1" applyFont="1" applyFill="1" applyBorder="1" applyAlignment="1" applyProtection="1">
      <alignment horizontal="center" vertical="center"/>
      <protection locked="0"/>
    </xf>
    <xf numFmtId="0" fontId="38" fillId="0" borderId="5" xfId="0" applyFont="1" applyFill="1" applyBorder="1" applyAlignment="1" applyProtection="1">
      <alignment horizontal="center" vertical="center" wrapText="1"/>
    </xf>
    <xf numFmtId="0" fontId="38" fillId="0" borderId="0" xfId="0" applyFont="1" applyBorder="1" applyAlignment="1" applyProtection="1">
      <alignment horizontal="center" vertical="center" wrapText="1"/>
      <protection locked="0"/>
    </xf>
    <xf numFmtId="0" fontId="39" fillId="0" borderId="75" xfId="0" applyFont="1" applyFill="1" applyBorder="1" applyAlignment="1" applyProtection="1">
      <alignment horizontal="left" vertical="center" wrapText="1"/>
      <protection locked="0"/>
    </xf>
    <xf numFmtId="0" fontId="39" fillId="0" borderId="75" xfId="0" applyFont="1" applyFill="1" applyBorder="1" applyAlignment="1" applyProtection="1">
      <alignment horizontal="justify" vertical="center" wrapText="1"/>
      <protection locked="0"/>
    </xf>
    <xf numFmtId="0" fontId="39" fillId="0" borderId="76" xfId="0" applyFont="1" applyFill="1" applyBorder="1" applyAlignment="1" applyProtection="1">
      <alignment horizontal="left" vertical="top" wrapText="1"/>
      <protection locked="0"/>
    </xf>
    <xf numFmtId="9" fontId="39" fillId="0" borderId="76" xfId="0" applyNumberFormat="1" applyFont="1" applyFill="1" applyBorder="1" applyAlignment="1" applyProtection="1">
      <alignment horizontal="center" vertical="center" wrapText="1"/>
      <protection locked="0"/>
    </xf>
    <xf numFmtId="0" fontId="40" fillId="0" borderId="76" xfId="0" applyFont="1" applyFill="1" applyBorder="1" applyAlignment="1" applyProtection="1">
      <alignment horizontal="justify" vertical="center" wrapText="1"/>
      <protection locked="0"/>
    </xf>
    <xf numFmtId="0" fontId="39" fillId="0" borderId="80" xfId="0" applyFont="1" applyFill="1" applyBorder="1" applyAlignment="1" applyProtection="1">
      <alignment horizontal="left" vertical="center" wrapText="1"/>
      <protection locked="0"/>
    </xf>
    <xf numFmtId="0" fontId="40" fillId="0" borderId="79" xfId="0" applyFont="1" applyFill="1" applyBorder="1" applyAlignment="1">
      <alignment horizontal="center" vertical="center" wrapText="1"/>
    </xf>
    <xf numFmtId="14" fontId="39" fillId="0" borderId="83" xfId="0" applyNumberFormat="1" applyFont="1" applyFill="1" applyBorder="1" applyAlignment="1" applyProtection="1">
      <alignment horizontal="center" vertical="center" wrapText="1"/>
      <protection locked="0"/>
    </xf>
    <xf numFmtId="0" fontId="39" fillId="0" borderId="83" xfId="0" applyFont="1" applyFill="1" applyBorder="1" applyAlignment="1" applyProtection="1">
      <alignment horizontal="left" vertical="center" wrapText="1"/>
      <protection locked="0"/>
    </xf>
    <xf numFmtId="0" fontId="39" fillId="0" borderId="83" xfId="0" applyFont="1" applyFill="1" applyBorder="1" applyAlignment="1" applyProtection="1">
      <alignment horizontal="left" vertical="top" wrapText="1"/>
      <protection locked="0"/>
    </xf>
    <xf numFmtId="9" fontId="39" fillId="0" borderId="83" xfId="0" applyNumberFormat="1" applyFont="1" applyFill="1" applyBorder="1" applyAlignment="1" applyProtection="1">
      <alignment horizontal="center" vertical="center" wrapText="1"/>
      <protection locked="0"/>
    </xf>
    <xf numFmtId="9" fontId="40" fillId="0" borderId="91" xfId="0" applyNumberFormat="1" applyFont="1" applyFill="1" applyBorder="1" applyAlignment="1" applyProtection="1">
      <alignment horizontal="center" vertical="center" wrapText="1"/>
      <protection locked="0"/>
    </xf>
    <xf numFmtId="0" fontId="40" fillId="0" borderId="86" xfId="0" applyFont="1" applyFill="1" applyBorder="1" applyAlignment="1" applyProtection="1">
      <alignment horizontal="left" vertical="center" wrapText="1"/>
      <protection locked="0"/>
    </xf>
    <xf numFmtId="9" fontId="40" fillId="0" borderId="1" xfId="0" applyNumberFormat="1" applyFont="1" applyFill="1" applyBorder="1" applyAlignment="1" applyProtection="1">
      <alignment horizontal="center" vertical="center"/>
      <protection locked="0"/>
    </xf>
    <xf numFmtId="0" fontId="40" fillId="0" borderId="73" xfId="0" applyFont="1" applyFill="1" applyBorder="1" applyAlignment="1" applyProtection="1">
      <alignment horizontal="center" vertical="center" wrapText="1"/>
      <protection locked="0"/>
    </xf>
    <xf numFmtId="0" fontId="38" fillId="0" borderId="31" xfId="0" applyFont="1" applyBorder="1" applyAlignment="1" applyProtection="1">
      <alignment horizontal="center" vertical="center" wrapText="1"/>
      <protection locked="0"/>
    </xf>
    <xf numFmtId="0" fontId="38" fillId="0" borderId="30" xfId="0" applyFont="1" applyBorder="1" applyAlignment="1" applyProtection="1">
      <alignment horizontal="center" vertical="center" wrapText="1"/>
      <protection locked="0"/>
    </xf>
    <xf numFmtId="0" fontId="40" fillId="0" borderId="31" xfId="0" applyFont="1" applyBorder="1" applyAlignment="1" applyProtection="1">
      <alignment horizontal="justify" vertical="center" wrapText="1"/>
      <protection locked="0"/>
    </xf>
    <xf numFmtId="0" fontId="40" fillId="0" borderId="33" xfId="0" applyFont="1" applyBorder="1" applyAlignment="1" applyProtection="1">
      <alignment horizontal="justify" vertical="center" wrapText="1"/>
      <protection locked="0"/>
    </xf>
    <xf numFmtId="0" fontId="40" fillId="0" borderId="30" xfId="0" applyFont="1" applyBorder="1" applyAlignment="1" applyProtection="1">
      <alignment horizontal="justify" vertical="center" wrapText="1"/>
      <protection locked="0"/>
    </xf>
    <xf numFmtId="0" fontId="40" fillId="0" borderId="13" xfId="0" applyFont="1" applyBorder="1" applyAlignment="1" applyProtection="1">
      <alignment horizontal="center" wrapText="1"/>
      <protection locked="0"/>
    </xf>
    <xf numFmtId="0" fontId="40" fillId="0" borderId="14" xfId="0" applyFont="1" applyBorder="1" applyAlignment="1" applyProtection="1">
      <alignment horizontal="center" wrapText="1"/>
      <protection locked="0"/>
    </xf>
    <xf numFmtId="0" fontId="40" fillId="0" borderId="32" xfId="0" applyFont="1" applyBorder="1" applyAlignment="1" applyProtection="1">
      <alignment horizontal="center" wrapText="1"/>
      <protection locked="0"/>
    </xf>
    <xf numFmtId="0" fontId="40" fillId="0" borderId="17" xfId="0" applyFont="1" applyBorder="1" applyAlignment="1" applyProtection="1">
      <alignment horizontal="center" wrapText="1"/>
      <protection locked="0"/>
    </xf>
    <xf numFmtId="0" fontId="40" fillId="0" borderId="18" xfId="0" applyFont="1" applyBorder="1" applyAlignment="1" applyProtection="1">
      <alignment horizontal="center" wrapText="1"/>
      <protection locked="0"/>
    </xf>
    <xf numFmtId="0" fontId="40" fillId="0" borderId="19" xfId="0" applyFont="1" applyBorder="1" applyAlignment="1" applyProtection="1">
      <alignment horizontal="center" wrapText="1"/>
      <protection locked="0"/>
    </xf>
    <xf numFmtId="0" fontId="18" fillId="0" borderId="0" xfId="0" applyFont="1" applyBorder="1" applyAlignment="1" applyProtection="1">
      <alignment horizontal="center" vertical="center" wrapText="1"/>
      <protection locked="0"/>
    </xf>
    <xf numFmtId="0" fontId="40" fillId="0" borderId="31"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wrapText="1"/>
      <protection locked="0"/>
    </xf>
    <xf numFmtId="0" fontId="40" fillId="0" borderId="30" xfId="0" applyFont="1" applyBorder="1" applyAlignment="1" applyProtection="1">
      <alignment horizontal="left" vertical="center" wrapText="1"/>
      <protection locked="0"/>
    </xf>
    <xf numFmtId="0" fontId="38" fillId="0" borderId="18" xfId="0" applyFont="1" applyFill="1" applyBorder="1" applyAlignment="1" applyProtection="1">
      <alignment horizontal="center"/>
      <protection locked="0"/>
    </xf>
    <xf numFmtId="0" fontId="38" fillId="0" borderId="19" xfId="0" applyFont="1" applyFill="1" applyBorder="1" applyAlignment="1" applyProtection="1">
      <alignment horizontal="center"/>
      <protection locked="0"/>
    </xf>
    <xf numFmtId="0" fontId="38" fillId="9" borderId="39" xfId="0" applyFont="1" applyFill="1" applyBorder="1" applyAlignment="1" applyProtection="1">
      <alignment horizontal="center" vertical="center"/>
      <protection locked="0"/>
    </xf>
    <xf numFmtId="0" fontId="38" fillId="9" borderId="38" xfId="0" applyFont="1" applyFill="1" applyBorder="1" applyAlignment="1" applyProtection="1">
      <alignment horizontal="center" vertical="center"/>
      <protection locked="0"/>
    </xf>
    <xf numFmtId="0" fontId="38" fillId="9" borderId="23" xfId="0" applyFont="1" applyFill="1" applyBorder="1" applyAlignment="1" applyProtection="1">
      <alignment horizontal="center" vertical="center"/>
      <protection locked="0"/>
    </xf>
    <xf numFmtId="0" fontId="38" fillId="9" borderId="13" xfId="0" applyFont="1" applyFill="1" applyBorder="1" applyAlignment="1" applyProtection="1">
      <alignment horizontal="center" vertical="center" wrapText="1"/>
      <protection locked="0"/>
    </xf>
    <xf numFmtId="0" fontId="38" fillId="9" borderId="14" xfId="0" applyFont="1" applyFill="1" applyBorder="1" applyAlignment="1" applyProtection="1">
      <alignment horizontal="center" vertical="center" wrapText="1"/>
      <protection locked="0"/>
    </xf>
    <xf numFmtId="0" fontId="38" fillId="9" borderId="32" xfId="0" applyFont="1" applyFill="1" applyBorder="1" applyAlignment="1" applyProtection="1">
      <alignment horizontal="center" vertical="center" wrapText="1"/>
      <protection locked="0"/>
    </xf>
    <xf numFmtId="0" fontId="38" fillId="9" borderId="26" xfId="0" applyFont="1" applyFill="1" applyBorder="1" applyAlignment="1" applyProtection="1">
      <alignment horizontal="center" vertical="center" wrapText="1"/>
      <protection locked="0"/>
    </xf>
    <xf numFmtId="0" fontId="38" fillId="9" borderId="7" xfId="0" applyFont="1" applyFill="1" applyBorder="1" applyAlignment="1" applyProtection="1">
      <alignment horizontal="center" vertical="center" wrapText="1"/>
      <protection locked="0"/>
    </xf>
    <xf numFmtId="0" fontId="38" fillId="9" borderId="25" xfId="0" applyFont="1" applyFill="1" applyBorder="1" applyAlignment="1" applyProtection="1">
      <alignment horizontal="center" vertical="center" wrapText="1"/>
      <protection locked="0"/>
    </xf>
    <xf numFmtId="0" fontId="38" fillId="9" borderId="17" xfId="0" applyFont="1" applyFill="1" applyBorder="1" applyAlignment="1" applyProtection="1">
      <alignment horizontal="center" vertical="center" wrapText="1"/>
      <protection locked="0"/>
    </xf>
    <xf numFmtId="0" fontId="38" fillId="9" borderId="18" xfId="0" applyFont="1" applyFill="1" applyBorder="1" applyAlignment="1" applyProtection="1">
      <alignment horizontal="center" vertical="center" wrapText="1"/>
      <protection locked="0"/>
    </xf>
    <xf numFmtId="0" fontId="38" fillId="9" borderId="3" xfId="0" applyFont="1" applyFill="1" applyBorder="1" applyAlignment="1" applyProtection="1">
      <alignment horizontal="center" vertical="center" wrapText="1"/>
      <protection locked="0"/>
    </xf>
    <xf numFmtId="0" fontId="38" fillId="9" borderId="1" xfId="0" applyFont="1" applyFill="1" applyBorder="1" applyAlignment="1" applyProtection="1">
      <alignment horizontal="center" vertical="center" wrapText="1"/>
      <protection locked="0"/>
    </xf>
    <xf numFmtId="0" fontId="38" fillId="9" borderId="2" xfId="0" applyFont="1" applyFill="1" applyBorder="1" applyAlignment="1" applyProtection="1">
      <alignment horizontal="center" vertical="center" wrapText="1"/>
      <protection locked="0"/>
    </xf>
    <xf numFmtId="0" fontId="40" fillId="0" borderId="5" xfId="0" applyFont="1" applyFill="1" applyBorder="1" applyAlignment="1" applyProtection="1">
      <alignment horizontal="center" vertical="center" wrapText="1"/>
      <protection locked="0"/>
    </xf>
    <xf numFmtId="0" fontId="40" fillId="0" borderId="6" xfId="0" applyFont="1" applyFill="1" applyBorder="1" applyAlignment="1" applyProtection="1">
      <alignment horizontal="center" vertical="center" wrapText="1"/>
      <protection locked="0"/>
    </xf>
    <xf numFmtId="0" fontId="40" fillId="0" borderId="3" xfId="0" applyFont="1" applyFill="1" applyBorder="1" applyAlignment="1" applyProtection="1">
      <alignment horizontal="center" vertical="center" wrapText="1"/>
      <protection locked="0"/>
    </xf>
    <xf numFmtId="0" fontId="40" fillId="0" borderId="5" xfId="0" applyFont="1" applyFill="1" applyBorder="1" applyAlignment="1" applyProtection="1">
      <alignment horizontal="center" wrapText="1"/>
      <protection locked="0"/>
    </xf>
    <xf numFmtId="0" fontId="40" fillId="0" borderId="6" xfId="0" applyFont="1" applyFill="1" applyBorder="1" applyAlignment="1" applyProtection="1">
      <alignment horizontal="center" wrapText="1"/>
      <protection locked="0"/>
    </xf>
    <xf numFmtId="0" fontId="40" fillId="0" borderId="3" xfId="0" applyFont="1" applyFill="1" applyBorder="1" applyAlignment="1" applyProtection="1">
      <alignment horizontal="center" wrapText="1"/>
      <protection locked="0"/>
    </xf>
    <xf numFmtId="0" fontId="14" fillId="0" borderId="14" xfId="0" applyFont="1" applyBorder="1" applyAlignment="1" applyProtection="1">
      <alignment horizontal="center" vertical="center" wrapText="1"/>
    </xf>
    <xf numFmtId="0" fontId="14" fillId="0" borderId="32"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4" fillId="0" borderId="31" xfId="0" applyFont="1" applyBorder="1" applyAlignment="1" applyProtection="1">
      <alignment horizontal="center" vertical="center" wrapText="1"/>
    </xf>
    <xf numFmtId="0" fontId="14" fillId="0" borderId="33" xfId="0" applyFont="1" applyBorder="1" applyAlignment="1" applyProtection="1">
      <alignment horizontal="center" vertical="center" wrapText="1"/>
    </xf>
    <xf numFmtId="0" fontId="11" fillId="0" borderId="5" xfId="0" applyFont="1" applyFill="1" applyBorder="1" applyAlignment="1" applyProtection="1">
      <alignment horizontal="left" vertical="center"/>
      <protection locked="0"/>
    </xf>
    <xf numFmtId="0" fontId="11" fillId="0" borderId="6"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8" fillId="2" borderId="7" xfId="0" applyFont="1" applyFill="1" applyBorder="1" applyAlignment="1" applyProtection="1">
      <alignment horizontal="center" vertical="top"/>
      <protection locked="0"/>
    </xf>
    <xf numFmtId="0" fontId="8" fillId="2" borderId="0" xfId="0" applyFont="1" applyFill="1" applyBorder="1" applyAlignment="1" applyProtection="1">
      <alignment horizontal="center" vertical="top"/>
      <protection locked="0"/>
    </xf>
    <xf numFmtId="0" fontId="11" fillId="0" borderId="1" xfId="0" applyFont="1" applyFill="1" applyBorder="1" applyAlignment="1" applyProtection="1">
      <alignment horizontal="left" vertical="center"/>
      <protection locked="0"/>
    </xf>
    <xf numFmtId="14" fontId="44" fillId="0" borderId="1" xfId="0" applyNumberFormat="1" applyFont="1" applyFill="1" applyBorder="1" applyAlignment="1" applyProtection="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13" fillId="0" borderId="22" xfId="0" applyFont="1" applyBorder="1" applyAlignment="1" applyProtection="1">
      <alignment horizontal="center" wrapText="1"/>
    </xf>
    <xf numFmtId="0" fontId="13" fillId="0" borderId="18" xfId="0" applyFont="1" applyBorder="1" applyAlignment="1" applyProtection="1">
      <alignment horizontal="center" wrapText="1"/>
    </xf>
    <xf numFmtId="0" fontId="11" fillId="2" borderId="7" xfId="0" applyFont="1" applyFill="1" applyBorder="1" applyAlignment="1" applyProtection="1">
      <alignment horizontal="center" vertical="top"/>
      <protection locked="0"/>
    </xf>
    <xf numFmtId="0" fontId="11" fillId="2" borderId="0" xfId="0" applyFont="1" applyFill="1" applyBorder="1" applyAlignment="1" applyProtection="1">
      <alignment horizontal="center" vertical="top"/>
      <protection locked="0"/>
    </xf>
    <xf numFmtId="0" fontId="44" fillId="0" borderId="5" xfId="0" applyFont="1" applyFill="1" applyBorder="1" applyAlignment="1" applyProtection="1">
      <alignment horizontal="center" vertical="center" wrapText="1"/>
      <protection locked="0"/>
    </xf>
    <xf numFmtId="0" fontId="44" fillId="0" borderId="6" xfId="0" applyFont="1" applyFill="1" applyBorder="1" applyAlignment="1" applyProtection="1">
      <alignment horizontal="center" vertical="center" wrapText="1"/>
      <protection locked="0"/>
    </xf>
    <xf numFmtId="0" fontId="44" fillId="0" borderId="3"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45" fillId="50" borderId="15" xfId="0" applyFont="1" applyFill="1" applyBorder="1" applyAlignment="1" applyProtection="1">
      <alignment horizontal="center" vertical="center" wrapText="1"/>
      <protection locked="0"/>
    </xf>
    <xf numFmtId="0" fontId="45" fillId="50" borderId="0" xfId="0" applyFont="1" applyFill="1" applyBorder="1" applyAlignment="1" applyProtection="1">
      <alignment horizontal="center" vertical="center" wrapText="1"/>
      <protection locked="0"/>
    </xf>
    <xf numFmtId="0" fontId="45" fillId="50" borderId="16" xfId="0" applyFont="1" applyFill="1" applyBorder="1" applyAlignment="1" applyProtection="1">
      <alignment horizontal="center" vertical="center" wrapText="1"/>
      <protection locked="0"/>
    </xf>
    <xf numFmtId="0" fontId="46" fillId="50" borderId="14" xfId="0" applyFont="1" applyFill="1" applyBorder="1" applyAlignment="1" applyProtection="1">
      <alignment horizontal="center" vertical="center"/>
      <protection locked="0"/>
    </xf>
    <xf numFmtId="0" fontId="46" fillId="50" borderId="0" xfId="0" applyFont="1" applyFill="1" applyBorder="1" applyAlignment="1" applyProtection="1">
      <alignment horizontal="center" vertical="center"/>
      <protection locked="0"/>
    </xf>
    <xf numFmtId="0" fontId="45" fillId="50" borderId="13" xfId="0" applyFont="1" applyFill="1" applyBorder="1" applyAlignment="1" applyProtection="1">
      <alignment horizontal="center" vertical="center" wrapText="1"/>
      <protection locked="0"/>
    </xf>
    <xf numFmtId="0" fontId="45" fillId="50" borderId="14" xfId="0" applyFont="1" applyFill="1" applyBorder="1" applyAlignment="1" applyProtection="1">
      <alignment horizontal="center" vertical="center" wrapText="1"/>
      <protection locked="0"/>
    </xf>
    <xf numFmtId="0" fontId="45" fillId="50" borderId="32" xfId="0" applyFont="1" applyFill="1" applyBorder="1" applyAlignment="1" applyProtection="1">
      <alignment horizontal="center" vertical="center" wrapText="1"/>
      <protection locked="0"/>
    </xf>
    <xf numFmtId="0" fontId="45" fillId="50" borderId="17" xfId="0" applyFont="1" applyFill="1" applyBorder="1" applyAlignment="1" applyProtection="1">
      <alignment horizontal="center" vertical="center" wrapText="1"/>
      <protection locked="0"/>
    </xf>
    <xf numFmtId="0" fontId="45" fillId="50" borderId="18" xfId="0" applyFont="1" applyFill="1" applyBorder="1" applyAlignment="1" applyProtection="1">
      <alignment horizontal="center" vertical="center" wrapText="1"/>
      <protection locked="0"/>
    </xf>
    <xf numFmtId="0" fontId="45" fillId="50" borderId="19" xfId="0" applyFont="1" applyFill="1" applyBorder="1" applyAlignment="1" applyProtection="1">
      <alignment horizontal="center" vertical="center" wrapText="1"/>
      <protection locked="0"/>
    </xf>
    <xf numFmtId="0" fontId="38" fillId="51" borderId="31" xfId="0" applyFont="1" applyFill="1" applyBorder="1" applyAlignment="1" applyProtection="1">
      <alignment horizontal="center" vertical="center" wrapText="1"/>
      <protection locked="0"/>
    </xf>
    <xf numFmtId="0" fontId="38" fillId="51" borderId="30" xfId="0" applyFont="1" applyFill="1" applyBorder="1" applyAlignment="1" applyProtection="1">
      <alignment horizontal="center" vertical="center" wrapText="1"/>
      <protection locked="0"/>
    </xf>
    <xf numFmtId="0" fontId="40" fillId="51" borderId="13" xfId="0" applyFont="1" applyFill="1" applyBorder="1" applyAlignment="1" applyProtection="1">
      <alignment horizontal="center" vertical="center" wrapText="1"/>
      <protection locked="0"/>
    </xf>
    <xf numFmtId="0" fontId="40" fillId="51" borderId="14" xfId="0" applyFont="1" applyFill="1" applyBorder="1" applyAlignment="1" applyProtection="1">
      <alignment horizontal="center" vertical="center" wrapText="1"/>
      <protection locked="0"/>
    </xf>
    <xf numFmtId="0" fontId="40" fillId="51" borderId="32" xfId="0" applyFont="1" applyFill="1" applyBorder="1" applyAlignment="1" applyProtection="1">
      <alignment horizontal="center" vertical="center" wrapText="1"/>
      <protection locked="0"/>
    </xf>
    <xf numFmtId="0" fontId="40" fillId="51" borderId="17" xfId="0" applyFont="1" applyFill="1" applyBorder="1" applyAlignment="1" applyProtection="1">
      <alignment horizontal="center" vertical="center" wrapText="1"/>
      <protection locked="0"/>
    </xf>
    <xf numFmtId="0" fontId="40" fillId="51" borderId="18" xfId="0" applyFont="1" applyFill="1" applyBorder="1" applyAlignment="1" applyProtection="1">
      <alignment horizontal="center" vertical="center" wrapText="1"/>
      <protection locked="0"/>
    </xf>
    <xf numFmtId="0" fontId="40" fillId="51" borderId="19" xfId="0" applyFont="1" applyFill="1" applyBorder="1" applyAlignment="1" applyProtection="1">
      <alignment horizontal="center" vertical="center" wrapText="1"/>
      <protection locked="0"/>
    </xf>
    <xf numFmtId="0" fontId="40" fillId="51" borderId="31" xfId="0" applyFont="1" applyFill="1" applyBorder="1" applyAlignment="1" applyProtection="1">
      <alignment horizontal="center" vertical="center" wrapText="1"/>
      <protection locked="0"/>
    </xf>
    <xf numFmtId="0" fontId="40" fillId="51" borderId="33" xfId="0" applyFont="1" applyFill="1" applyBorder="1" applyAlignment="1" applyProtection="1">
      <alignment horizontal="center" vertical="center" wrapText="1"/>
      <protection locked="0"/>
    </xf>
    <xf numFmtId="0" fontId="40" fillId="51" borderId="30" xfId="0" applyFont="1" applyFill="1" applyBorder="1" applyAlignment="1" applyProtection="1">
      <alignment horizontal="center" vertical="center" wrapText="1"/>
      <protection locked="0"/>
    </xf>
    <xf numFmtId="0" fontId="41" fillId="52" borderId="42" xfId="0" applyFont="1" applyFill="1" applyBorder="1" applyAlignment="1" applyProtection="1">
      <alignment horizontal="center" vertical="center"/>
      <protection locked="0"/>
    </xf>
    <xf numFmtId="0" fontId="41" fillId="52" borderId="28" xfId="0" applyFont="1" applyFill="1" applyBorder="1" applyAlignment="1" applyProtection="1">
      <alignment horizontal="center" vertical="center"/>
      <protection locked="0"/>
    </xf>
    <xf numFmtId="0" fontId="41" fillId="52" borderId="27" xfId="0" applyFont="1" applyFill="1" applyBorder="1" applyAlignment="1" applyProtection="1">
      <alignment horizontal="center" vertical="center"/>
      <protection locked="0"/>
    </xf>
    <xf numFmtId="0" fontId="41" fillId="50" borderId="13" xfId="0" applyFont="1" applyFill="1" applyBorder="1" applyAlignment="1" applyProtection="1">
      <alignment horizontal="center" vertical="center" wrapText="1"/>
      <protection locked="0"/>
    </xf>
    <xf numFmtId="0" fontId="41" fillId="50" borderId="14" xfId="0" applyFont="1" applyFill="1" applyBorder="1" applyAlignment="1" applyProtection="1">
      <alignment horizontal="center" vertical="center" wrapText="1"/>
      <protection locked="0"/>
    </xf>
    <xf numFmtId="0" fontId="41" fillId="50" borderId="32" xfId="0" applyFont="1" applyFill="1" applyBorder="1" applyAlignment="1" applyProtection="1">
      <alignment horizontal="center" vertical="center" wrapText="1"/>
      <protection locked="0"/>
    </xf>
    <xf numFmtId="0" fontId="41" fillId="50" borderId="26" xfId="0" applyFont="1" applyFill="1" applyBorder="1" applyAlignment="1" applyProtection="1">
      <alignment horizontal="center" vertical="center" wrapText="1"/>
      <protection locked="0"/>
    </xf>
    <xf numFmtId="0" fontId="41" fillId="50" borderId="7" xfId="0" applyFont="1" applyFill="1" applyBorder="1" applyAlignment="1" applyProtection="1">
      <alignment horizontal="center" vertical="center" wrapText="1"/>
      <protection locked="0"/>
    </xf>
    <xf numFmtId="0" fontId="41" fillId="50" borderId="25" xfId="0" applyFont="1" applyFill="1" applyBorder="1" applyAlignment="1" applyProtection="1">
      <alignment horizontal="center" vertical="center" wrapText="1"/>
      <protection locked="0"/>
    </xf>
    <xf numFmtId="0" fontId="41" fillId="50" borderId="17" xfId="0" applyFont="1" applyFill="1" applyBorder="1" applyAlignment="1" applyProtection="1">
      <alignment horizontal="center" vertical="center" wrapText="1"/>
      <protection locked="0"/>
    </xf>
    <xf numFmtId="0" fontId="41" fillId="50" borderId="18" xfId="0" applyFont="1" applyFill="1" applyBorder="1" applyAlignment="1" applyProtection="1">
      <alignment horizontal="center" vertical="center" wrapText="1"/>
      <protection locked="0"/>
    </xf>
    <xf numFmtId="0" fontId="41" fillId="50" borderId="19" xfId="0" applyFont="1" applyFill="1" applyBorder="1" applyAlignment="1" applyProtection="1">
      <alignment horizontal="center" vertical="center" wrapText="1"/>
      <protection locked="0"/>
    </xf>
    <xf numFmtId="0" fontId="41" fillId="52" borderId="89" xfId="0" applyFont="1" applyFill="1" applyBorder="1" applyAlignment="1" applyProtection="1">
      <alignment horizontal="center" vertical="center" wrapText="1"/>
      <protection locked="0"/>
    </xf>
    <xf numFmtId="0" fontId="41" fillId="52" borderId="87" xfId="0" applyFont="1" applyFill="1" applyBorder="1" applyAlignment="1" applyProtection="1">
      <alignment horizontal="center" vertical="center" wrapText="1"/>
      <protection locked="0"/>
    </xf>
    <xf numFmtId="0" fontId="41" fillId="52" borderId="90" xfId="0" applyFont="1" applyFill="1" applyBorder="1" applyAlignment="1" applyProtection="1">
      <alignment horizontal="center" vertical="center" wrapText="1"/>
      <protection locked="0"/>
    </xf>
    <xf numFmtId="0" fontId="41" fillId="52" borderId="11" xfId="0" applyFont="1" applyFill="1" applyBorder="1" applyAlignment="1" applyProtection="1">
      <alignment horizontal="center" vertical="center" wrapText="1"/>
      <protection locked="0"/>
    </xf>
    <xf numFmtId="0" fontId="41" fillId="52" borderId="7" xfId="0" applyFont="1" applyFill="1" applyBorder="1" applyAlignment="1" applyProtection="1">
      <alignment horizontal="center" vertical="center" wrapText="1"/>
      <protection locked="0"/>
    </xf>
    <xf numFmtId="0" fontId="41" fillId="52" borderId="8" xfId="0" applyFont="1" applyFill="1" applyBorder="1" applyAlignment="1" applyProtection="1">
      <alignment horizontal="center" vertical="center" wrapText="1"/>
      <protection locked="0"/>
    </xf>
    <xf numFmtId="0" fontId="41" fillId="52" borderId="88" xfId="0" applyFont="1" applyFill="1" applyBorder="1" applyAlignment="1" applyProtection="1">
      <alignment horizontal="center" vertical="center" wrapText="1"/>
      <protection locked="0"/>
    </xf>
    <xf numFmtId="0" fontId="41" fillId="52" borderId="4" xfId="0" applyFont="1" applyFill="1" applyBorder="1" applyAlignment="1" applyProtection="1">
      <alignment horizontal="center" vertical="center" wrapText="1"/>
      <protection locked="0"/>
    </xf>
    <xf numFmtId="0" fontId="41" fillId="52" borderId="40" xfId="0" applyFont="1" applyFill="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38" fillId="0" borderId="15"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16" xfId="0" applyFont="1" applyBorder="1" applyAlignment="1" applyProtection="1">
      <alignment horizontal="center" vertical="center" wrapText="1"/>
      <protection locked="0"/>
    </xf>
    <xf numFmtId="0" fontId="38" fillId="9" borderId="19" xfId="0" applyFont="1" applyFill="1" applyBorder="1" applyAlignment="1" applyProtection="1">
      <alignment horizontal="center" vertical="center" wrapText="1"/>
      <protection locked="0"/>
    </xf>
    <xf numFmtId="0" fontId="38" fillId="9" borderId="34" xfId="0" applyFont="1" applyFill="1" applyBorder="1" applyAlignment="1" applyProtection="1">
      <alignment horizontal="center" vertical="center" wrapText="1"/>
      <protection locked="0"/>
    </xf>
    <xf numFmtId="0" fontId="38" fillId="9" borderId="23" xfId="0" applyFont="1" applyFill="1" applyBorder="1" applyAlignment="1" applyProtection="1">
      <alignment horizontal="center" vertical="center" wrapText="1"/>
      <protection locked="0"/>
    </xf>
    <xf numFmtId="0" fontId="38" fillId="9" borderId="24" xfId="0" applyFont="1" applyFill="1" applyBorder="1" applyAlignment="1" applyProtection="1">
      <alignment horizontal="center" vertical="center" wrapText="1"/>
      <protection locked="0"/>
    </xf>
    <xf numFmtId="0" fontId="38" fillId="9" borderId="35" xfId="0" applyFont="1" applyFill="1" applyBorder="1" applyAlignment="1" applyProtection="1">
      <alignment horizontal="center" vertical="center" wrapText="1"/>
      <protection locked="0"/>
    </xf>
    <xf numFmtId="0" fontId="38" fillId="9" borderId="36" xfId="0" applyFont="1" applyFill="1" applyBorder="1" applyAlignment="1" applyProtection="1">
      <alignment horizontal="center" vertical="center" wrapText="1"/>
      <protection locked="0"/>
    </xf>
    <xf numFmtId="0" fontId="38" fillId="9" borderId="37" xfId="0" applyFont="1" applyFill="1" applyBorder="1" applyAlignment="1" applyProtection="1">
      <alignment horizontal="center" vertical="center" wrapText="1"/>
      <protection locked="0"/>
    </xf>
    <xf numFmtId="0" fontId="40" fillId="0" borderId="67" xfId="0" applyFont="1" applyFill="1" applyBorder="1" applyAlignment="1" applyProtection="1">
      <alignment horizontal="center" vertical="center" wrapText="1"/>
      <protection locked="0"/>
    </xf>
    <xf numFmtId="0" fontId="40" fillId="0" borderId="4" xfId="0" applyFont="1" applyFill="1" applyBorder="1" applyAlignment="1" applyProtection="1">
      <alignment horizontal="center" vertical="center" wrapText="1"/>
      <protection locked="0"/>
    </xf>
    <xf numFmtId="0" fontId="40" fillId="0" borderId="67" xfId="0" applyFont="1" applyBorder="1" applyAlignment="1" applyProtection="1">
      <alignment horizontal="center" vertical="center" textRotation="90" wrapText="1"/>
      <protection locked="0"/>
    </xf>
    <xf numFmtId="0" fontId="40" fillId="0" borderId="4" xfId="0" applyFont="1" applyBorder="1" applyAlignment="1" applyProtection="1">
      <alignment horizontal="center" vertical="center" textRotation="90" wrapText="1"/>
      <protection locked="0"/>
    </xf>
    <xf numFmtId="0" fontId="40" fillId="8" borderId="67" xfId="0" applyFont="1" applyFill="1" applyBorder="1" applyAlignment="1" applyProtection="1">
      <alignment horizontal="center" vertical="center" wrapText="1"/>
      <protection locked="0"/>
    </xf>
    <xf numFmtId="0" fontId="40" fillId="8" borderId="4" xfId="0" applyFont="1" applyFill="1" applyBorder="1" applyAlignment="1" applyProtection="1">
      <alignment horizontal="center" vertical="center" wrapText="1"/>
      <protection locked="0"/>
    </xf>
    <xf numFmtId="0" fontId="40" fillId="0" borderId="67" xfId="0" applyFont="1" applyFill="1" applyBorder="1" applyAlignment="1" applyProtection="1">
      <alignment horizontal="center" vertical="center" textRotation="180" wrapText="1"/>
      <protection locked="0"/>
    </xf>
    <xf numFmtId="0" fontId="40" fillId="0" borderId="4" xfId="0" applyFont="1" applyFill="1" applyBorder="1" applyAlignment="1" applyProtection="1">
      <alignment horizontal="center" vertical="center" textRotation="180" wrapText="1"/>
      <protection locked="0"/>
    </xf>
    <xf numFmtId="0" fontId="39" fillId="2" borderId="67"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40" fillId="0" borderId="69" xfId="0" applyFont="1" applyBorder="1" applyAlignment="1">
      <alignment horizontal="center" vertical="center"/>
    </xf>
    <xf numFmtId="0" fontId="40" fillId="0" borderId="4" xfId="0" applyFont="1" applyBorder="1" applyAlignment="1">
      <alignment horizontal="center" vertical="center"/>
    </xf>
    <xf numFmtId="0" fontId="40" fillId="12" borderId="69" xfId="0" applyFont="1" applyFill="1" applyBorder="1" applyAlignment="1">
      <alignment horizontal="center" vertical="center"/>
    </xf>
    <xf numFmtId="0" fontId="40" fillId="12" borderId="4" xfId="0" applyFont="1" applyFill="1" applyBorder="1" applyAlignment="1">
      <alignment horizontal="center" vertical="center"/>
    </xf>
    <xf numFmtId="0" fontId="40" fillId="8" borderId="69" xfId="0" applyFont="1" applyFill="1" applyBorder="1" applyAlignment="1">
      <alignment horizontal="center" vertical="center" wrapText="1"/>
    </xf>
    <xf numFmtId="0" fontId="40" fillId="8" borderId="4" xfId="0" applyFont="1" applyFill="1" applyBorder="1" applyAlignment="1">
      <alignment horizontal="center" vertical="center" wrapText="1"/>
    </xf>
    <xf numFmtId="0" fontId="40" fillId="8" borderId="69" xfId="0" applyFont="1" applyFill="1" applyBorder="1" applyAlignment="1" applyProtection="1">
      <alignment horizontal="center" vertical="center" textRotation="180" wrapText="1"/>
      <protection locked="0"/>
    </xf>
    <xf numFmtId="0" fontId="40" fillId="8" borderId="4" xfId="0" applyFont="1" applyFill="1" applyBorder="1" applyAlignment="1" applyProtection="1">
      <alignment horizontal="center" vertical="center" textRotation="180" wrapText="1"/>
      <protection locked="0"/>
    </xf>
    <xf numFmtId="0" fontId="40" fillId="0" borderId="67" xfId="0" applyFont="1" applyFill="1" applyBorder="1" applyAlignment="1" applyProtection="1">
      <alignment horizontal="center" vertical="center"/>
      <protection locked="0"/>
    </xf>
    <xf numFmtId="0" fontId="40" fillId="0" borderId="4" xfId="0" applyFont="1" applyFill="1" applyBorder="1" applyAlignment="1" applyProtection="1">
      <alignment horizontal="center" vertical="center"/>
      <protection locked="0"/>
    </xf>
    <xf numFmtId="0" fontId="40" fillId="0" borderId="69" xfId="0" applyFont="1" applyBorder="1" applyAlignment="1" applyProtection="1">
      <alignment horizontal="left" vertical="center" wrapText="1"/>
      <protection locked="0"/>
    </xf>
    <xf numFmtId="0" fontId="40" fillId="0" borderId="4" xfId="0" applyFont="1" applyBorder="1" applyAlignment="1" applyProtection="1">
      <alignment horizontal="left" vertical="center" wrapText="1"/>
      <protection locked="0"/>
    </xf>
    <xf numFmtId="0" fontId="40" fillId="0" borderId="69" xfId="0" applyFont="1" applyFill="1" applyBorder="1" applyAlignment="1" applyProtection="1">
      <alignment horizontal="left" vertical="center" wrapText="1"/>
      <protection locked="0"/>
    </xf>
    <xf numFmtId="0" fontId="40" fillId="0" borderId="4" xfId="0" applyFont="1" applyFill="1" applyBorder="1" applyAlignment="1" applyProtection="1">
      <alignment horizontal="left" vertical="center" wrapText="1"/>
      <protection locked="0"/>
    </xf>
    <xf numFmtId="0" fontId="40" fillId="7" borderId="69" xfId="0" applyFont="1" applyFill="1" applyBorder="1" applyAlignment="1">
      <alignment horizontal="center" vertical="center"/>
    </xf>
    <xf numFmtId="0" fontId="40" fillId="7" borderId="4" xfId="0" applyFont="1" applyFill="1" applyBorder="1" applyAlignment="1">
      <alignment horizontal="center" vertical="center"/>
    </xf>
  </cellXfs>
  <cellStyles count="217">
    <cellStyle name="20% - Accent1" xfId="11"/>
    <cellStyle name="20% - Accent2" xfId="12"/>
    <cellStyle name="20% - Accent3" xfId="13"/>
    <cellStyle name="20% - Accent4" xfId="14"/>
    <cellStyle name="20% - Accent5" xfId="15"/>
    <cellStyle name="20% - Accent6" xfId="16"/>
    <cellStyle name="20% - Énfasis1 2" xfId="18"/>
    <cellStyle name="20% - Énfasis1 3" xfId="17"/>
    <cellStyle name="20% - Énfasis2 2" xfId="20"/>
    <cellStyle name="20% - Énfasis2 3" xfId="19"/>
    <cellStyle name="20% - Énfasis3 2" xfId="22"/>
    <cellStyle name="20% - Énfasis3 3" xfId="21"/>
    <cellStyle name="20% - Énfasis4 2" xfId="24"/>
    <cellStyle name="20% - Énfasis4 3" xfId="23"/>
    <cellStyle name="20% - Énfasis5 2" xfId="26"/>
    <cellStyle name="20% - Énfasis5 3" xfId="25"/>
    <cellStyle name="20% - Énfasis6 2" xfId="28"/>
    <cellStyle name="20% - Énfasis6 3" xfId="27"/>
    <cellStyle name="40% - Accent1" xfId="29"/>
    <cellStyle name="40% - Accent2" xfId="30"/>
    <cellStyle name="40% - Accent3" xfId="31"/>
    <cellStyle name="40% - Accent4" xfId="32"/>
    <cellStyle name="40% - Accent5" xfId="33"/>
    <cellStyle name="40% - Accent6" xfId="34"/>
    <cellStyle name="40% - Énfasis1 2" xfId="36"/>
    <cellStyle name="40% - Énfasis1 3" xfId="35"/>
    <cellStyle name="40% - Énfasis2 2" xfId="38"/>
    <cellStyle name="40% - Énfasis2 3" xfId="37"/>
    <cellStyle name="40% - Énfasis3 2" xfId="40"/>
    <cellStyle name="40% - Énfasis3 3" xfId="39"/>
    <cellStyle name="40% - Énfasis4 2" xfId="42"/>
    <cellStyle name="40% - Énfasis4 3" xfId="41"/>
    <cellStyle name="40% - Énfasis5 2" xfId="44"/>
    <cellStyle name="40% - Énfasis5 3" xfId="43"/>
    <cellStyle name="40% - Énfasis6 2" xfId="46"/>
    <cellStyle name="40% - Énfasis6 3" xfId="45"/>
    <cellStyle name="60% - Accent1" xfId="47"/>
    <cellStyle name="60% - Accent2" xfId="48"/>
    <cellStyle name="60% - Accent3" xfId="49"/>
    <cellStyle name="60% - Accent4" xfId="50"/>
    <cellStyle name="60% - Accent5" xfId="51"/>
    <cellStyle name="60% - Accent6" xfId="52"/>
    <cellStyle name="60% - Énfasis1 2" xfId="54"/>
    <cellStyle name="60% - Énfasis1 3" xfId="53"/>
    <cellStyle name="60% - Énfasis2 2" xfId="56"/>
    <cellStyle name="60% - Énfasis2 3" xfId="55"/>
    <cellStyle name="60% - Énfasis3 2" xfId="58"/>
    <cellStyle name="60% - Énfasis3 3" xfId="57"/>
    <cellStyle name="60% - Énfasis4 2" xfId="60"/>
    <cellStyle name="60% - Énfasis4 3" xfId="59"/>
    <cellStyle name="60% - Énfasis5 2" xfId="62"/>
    <cellStyle name="60% - Énfasis5 3" xfId="61"/>
    <cellStyle name="60% - Énfasis6 2" xfId="64"/>
    <cellStyle name="60% - Énfasis6 3" xfId="63"/>
    <cellStyle name="Accent1" xfId="65"/>
    <cellStyle name="Accent2" xfId="66"/>
    <cellStyle name="Accent3" xfId="67"/>
    <cellStyle name="Accent4" xfId="68"/>
    <cellStyle name="Accent5" xfId="69"/>
    <cellStyle name="Accent6" xfId="70"/>
    <cellStyle name="Bad" xfId="71"/>
    <cellStyle name="Buena 2" xfId="72"/>
    <cellStyle name="Calculation" xfId="73"/>
    <cellStyle name="Calculation 2" xfId="164"/>
    <cellStyle name="Calculation 2 2" xfId="202"/>
    <cellStyle name="Calculation 3" xfId="181"/>
    <cellStyle name="Cálculo 2" xfId="75"/>
    <cellStyle name="Cálculo 2 2" xfId="166"/>
    <cellStyle name="Cálculo 2 2 2" xfId="204"/>
    <cellStyle name="Cálculo 2 3" xfId="183"/>
    <cellStyle name="Cálculo 3" xfId="74"/>
    <cellStyle name="Cálculo 3 2" xfId="182"/>
    <cellStyle name="Cálculo 4" xfId="165"/>
    <cellStyle name="Cálculo 4 2" xfId="203"/>
    <cellStyle name="Celda de comprobación 2" xfId="77"/>
    <cellStyle name="Celda de comprobación 3" xfId="76"/>
    <cellStyle name="Celda vinculada 2" xfId="79"/>
    <cellStyle name="Celda vinculada 3" xfId="78"/>
    <cellStyle name="Check Cell" xfId="80"/>
    <cellStyle name="Encabezado 4 2" xfId="82"/>
    <cellStyle name="Encabezado 4 3" xfId="81"/>
    <cellStyle name="Énfasis1 2" xfId="84"/>
    <cellStyle name="Énfasis1 3" xfId="83"/>
    <cellStyle name="Énfasis2 2" xfId="86"/>
    <cellStyle name="Énfasis2 3" xfId="85"/>
    <cellStyle name="Énfasis3 2" xfId="88"/>
    <cellStyle name="Énfasis3 3" xfId="87"/>
    <cellStyle name="Énfasis4 2" xfId="90"/>
    <cellStyle name="Énfasis4 3" xfId="89"/>
    <cellStyle name="Énfasis5 2" xfId="92"/>
    <cellStyle name="Énfasis5 3" xfId="91"/>
    <cellStyle name="Énfasis6 2" xfId="94"/>
    <cellStyle name="Énfasis6 3" xfId="93"/>
    <cellStyle name="Entrada 2" xfId="96"/>
    <cellStyle name="Entrada 2 2" xfId="168"/>
    <cellStyle name="Entrada 2 2 2" xfId="206"/>
    <cellStyle name="Entrada 2 3" xfId="185"/>
    <cellStyle name="Entrada 3" xfId="95"/>
    <cellStyle name="Entrada 3 2" xfId="184"/>
    <cellStyle name="Entrada 4" xfId="167"/>
    <cellStyle name="Entrada 4 2" xfId="205"/>
    <cellStyle name="Estilo 1" xfId="170"/>
    <cellStyle name="Estilo 1 2" xfId="208"/>
    <cellStyle name="Estilo 2" xfId="171"/>
    <cellStyle name="Estilo 2 2" xfId="209"/>
    <cellStyle name="Estilo 3" xfId="172"/>
    <cellStyle name="Estilo 3 2" xfId="210"/>
    <cellStyle name="Estilo 4" xfId="173"/>
    <cellStyle name="Estilo 4 2" xfId="211"/>
    <cellStyle name="Estilo 5" xfId="174"/>
    <cellStyle name="Estilo 5 2" xfId="212"/>
    <cellStyle name="Estilo 6" xfId="175"/>
    <cellStyle name="Estilo 6 2" xfId="213"/>
    <cellStyle name="Estilo 7" xfId="176"/>
    <cellStyle name="Estilo 7 2" xfId="214"/>
    <cellStyle name="Estilo 8" xfId="177"/>
    <cellStyle name="Estilo 8 2" xfId="215"/>
    <cellStyle name="Estilo 9" xfId="178"/>
    <cellStyle name="Estilo 9 2" xfId="216"/>
    <cellStyle name="Explanatory Text" xfId="97"/>
    <cellStyle name="Good" xfId="98"/>
    <cellStyle name="Heading 1" xfId="99"/>
    <cellStyle name="Heading 2" xfId="100"/>
    <cellStyle name="Heading 3" xfId="101"/>
    <cellStyle name="Heading 4" xfId="102"/>
    <cellStyle name="Hipervínculo" xfId="1" builtinId="8" hidden="1"/>
    <cellStyle name="Hipervínculo" xfId="3" builtinId="8" hidden="1"/>
    <cellStyle name="Hipervínculo visitado" xfId="2" builtinId="9" hidden="1"/>
    <cellStyle name="Hipervínculo visitado" xfId="4" builtinId="9" hidden="1"/>
    <cellStyle name="Incorrecto 2" xfId="104"/>
    <cellStyle name="Incorrecto 3" xfId="103"/>
    <cellStyle name="Input" xfId="105"/>
    <cellStyle name="Input 2" xfId="169"/>
    <cellStyle name="Input 2 2" xfId="207"/>
    <cellStyle name="Input 3" xfId="186"/>
    <cellStyle name="Linked Cell" xfId="106"/>
    <cellStyle name="Millares 2" xfId="108"/>
    <cellStyle name="Millares 3" xfId="109"/>
    <cellStyle name="Millares 4" xfId="107"/>
    <cellStyle name="Moneda 2" xfId="179"/>
    <cellStyle name="Neutral 10" xfId="110"/>
    <cellStyle name="Neutral 2" xfId="111"/>
    <cellStyle name="Neutral 3" xfId="112"/>
    <cellStyle name="Neutral 4" xfId="113"/>
    <cellStyle name="Neutral 5" xfId="114"/>
    <cellStyle name="Neutral 6" xfId="115"/>
    <cellStyle name="Neutral 7" xfId="116"/>
    <cellStyle name="Neutral 8" xfId="117"/>
    <cellStyle name="Neutral 9" xfId="118"/>
    <cellStyle name="Normal" xfId="0" builtinId="0"/>
    <cellStyle name="Normal 2" xfId="5"/>
    <cellStyle name="Normal 2 2" xfId="7"/>
    <cellStyle name="Normal 2 2 2" xfId="8"/>
    <cellStyle name="Normal 2 2_CAUCA" xfId="119"/>
    <cellStyle name="Normal 2 3" xfId="120"/>
    <cellStyle name="Normal 2 4" xfId="121"/>
    <cellStyle name="Normal 2 5" xfId="122"/>
    <cellStyle name="Normal 2 6" xfId="123"/>
    <cellStyle name="Normal 2 7" xfId="124"/>
    <cellStyle name="Normal 2 8" xfId="125"/>
    <cellStyle name="Normal 2_PLANTA DE PERSONAL ICA - Enero 29 Bahamón2" xfId="126"/>
    <cellStyle name="Normal 3" xfId="9"/>
    <cellStyle name="Normal 3 2" xfId="128"/>
    <cellStyle name="Normal 3 3" xfId="127"/>
    <cellStyle name="Normal 4" xfId="129"/>
    <cellStyle name="Normal 5" xfId="130"/>
    <cellStyle name="Normal 6" xfId="131"/>
    <cellStyle name="Normal 7" xfId="132"/>
    <cellStyle name="Normal 8" xfId="133"/>
    <cellStyle name="Normal 9" xfId="134"/>
    <cellStyle name="Normal 9 2" xfId="135"/>
    <cellStyle name="Notas 2" xfId="137"/>
    <cellStyle name="Notas 2 2" xfId="188"/>
    <cellStyle name="Notas 3" xfId="136"/>
    <cellStyle name="Notas 3 2" xfId="187"/>
    <cellStyle name="Note" xfId="138"/>
    <cellStyle name="Note 2" xfId="189"/>
    <cellStyle name="Output" xfId="139"/>
    <cellStyle name="Output 2" xfId="190"/>
    <cellStyle name="Porcentaje" xfId="6" builtinId="5"/>
    <cellStyle name="Porcentaje 2" xfId="180"/>
    <cellStyle name="Porcentual 2" xfId="10"/>
    <cellStyle name="Salida 2" xfId="141"/>
    <cellStyle name="Salida 2 2" xfId="192"/>
    <cellStyle name="Salida 3" xfId="140"/>
    <cellStyle name="Salida 3 2" xfId="191"/>
    <cellStyle name="Texto de advertencia 2" xfId="143"/>
    <cellStyle name="Texto de advertencia 3" xfId="142"/>
    <cellStyle name="Texto explicativo 2" xfId="145"/>
    <cellStyle name="Texto explicativo 3" xfId="144"/>
    <cellStyle name="Title" xfId="146"/>
    <cellStyle name="Título 1 2" xfId="148"/>
    <cellStyle name="Título 2 2" xfId="150"/>
    <cellStyle name="Título 2 3" xfId="149"/>
    <cellStyle name="Título 3 2" xfId="152"/>
    <cellStyle name="Título 3 3" xfId="151"/>
    <cellStyle name="Título 4" xfId="153"/>
    <cellStyle name="Título 5" xfId="147"/>
    <cellStyle name="Total 10" xfId="154"/>
    <cellStyle name="Total 10 2" xfId="193"/>
    <cellStyle name="Total 2" xfId="155"/>
    <cellStyle name="Total 2 2" xfId="194"/>
    <cellStyle name="Total 3" xfId="156"/>
    <cellStyle name="Total 3 2" xfId="195"/>
    <cellStyle name="Total 4" xfId="157"/>
    <cellStyle name="Total 4 2" xfId="196"/>
    <cellStyle name="Total 5" xfId="158"/>
    <cellStyle name="Total 5 2" xfId="197"/>
    <cellStyle name="Total 6" xfId="159"/>
    <cellStyle name="Total 6 2" xfId="198"/>
    <cellStyle name="Total 7" xfId="160"/>
    <cellStyle name="Total 7 2" xfId="199"/>
    <cellStyle name="Total 8" xfId="161"/>
    <cellStyle name="Total 8 2" xfId="200"/>
    <cellStyle name="Total 9" xfId="162"/>
    <cellStyle name="Total 9 2" xfId="201"/>
    <cellStyle name="Warning Text" xfId="163"/>
  </cellStyles>
  <dxfs count="104">
    <dxf>
      <font>
        <strike val="0"/>
        <outline val="0"/>
        <shadow val="0"/>
        <u val="none"/>
        <vertAlign val="baseline"/>
        <sz val="14"/>
        <name val="Calibri"/>
        <scheme val="minor"/>
      </font>
      <alignment horizontal="left"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alignment horizontal="general"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0" formatCode="General"/>
      <fill>
        <patternFill patternType="solid">
          <fgColor indexed="64"/>
          <bgColor theme="8" tint="0.79998168889431442"/>
        </patternFill>
      </fill>
      <alignment horizontal="center" vertical="center" textRotation="18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4"/>
        <name val="Calibri"/>
        <scheme val="minor"/>
      </font>
      <alignment horizontal="center"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solid">
          <fgColor indexed="64"/>
          <bgColor rgb="FFFFFF00"/>
        </patternFill>
      </fill>
      <alignment horizontal="right" vertical="center" textRotation="18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solid">
          <fgColor indexed="64"/>
          <bgColor rgb="FFFFFF00"/>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4"/>
        <name val="Calibri"/>
        <scheme val="minor"/>
      </font>
      <alignment horizontal="center" vertical="center" textRotation="18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indexed="65"/>
        </patternFill>
      </fill>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000000"/>
        </top>
      </border>
    </dxf>
    <dxf>
      <font>
        <strike val="0"/>
        <outline val="0"/>
        <shadow val="0"/>
        <u val="none"/>
        <vertAlign val="baseline"/>
        <sz val="14"/>
        <name val="Calibri"/>
        <scheme val="none"/>
      </font>
      <alignment horizontal="left"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4"/>
        <color theme="0" tint="-4.9989318521683403E-2"/>
        <name val="Calibri"/>
        <scheme val="minor"/>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CC3300"/>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tmp"/><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571500</xdr:rowOff>
    </xdr:from>
    <xdr:to>
      <xdr:col>3</xdr:col>
      <xdr:colOff>1082675</xdr:colOff>
      <xdr:row>2</xdr:row>
      <xdr:rowOff>158089</xdr:rowOff>
    </xdr:to>
    <xdr:pic>
      <xdr:nvPicPr>
        <xdr:cNvPr id="3" name="Imagen 2" descr="Resultado de imagen para subred integrada de servicios de salud sur">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4292600" cy="1701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66674</xdr:rowOff>
    </xdr:from>
    <xdr:to>
      <xdr:col>2</xdr:col>
      <xdr:colOff>990332</xdr:colOff>
      <xdr:row>2</xdr:row>
      <xdr:rowOff>400049</xdr:rowOff>
    </xdr:to>
    <xdr:pic>
      <xdr:nvPicPr>
        <xdr:cNvPr id="2" name="Imagen 1" descr="Recorte de pantalla">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244474"/>
          <a:ext cx="1666607" cy="847725"/>
        </a:xfrm>
        <a:prstGeom prst="rect">
          <a:avLst/>
        </a:prstGeom>
      </xdr:spPr>
    </xdr:pic>
    <xdr:clientData/>
  </xdr:twoCellAnchor>
  <xdr:twoCellAnchor editAs="oneCell">
    <xdr:from>
      <xdr:col>13</xdr:col>
      <xdr:colOff>57150</xdr:colOff>
      <xdr:row>1</xdr:row>
      <xdr:rowOff>114300</xdr:rowOff>
    </xdr:from>
    <xdr:to>
      <xdr:col>15</xdr:col>
      <xdr:colOff>561975</xdr:colOff>
      <xdr:row>2</xdr:row>
      <xdr:rowOff>457200</xdr:rowOff>
    </xdr:to>
    <xdr:pic>
      <xdr:nvPicPr>
        <xdr:cNvPr id="3" name="Imagen 2" descr="Recorte de pantalla">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248900" y="292100"/>
          <a:ext cx="1882775" cy="857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29539</xdr:colOff>
      <xdr:row>0</xdr:row>
      <xdr:rowOff>112058</xdr:rowOff>
    </xdr:from>
    <xdr:to>
      <xdr:col>2</xdr:col>
      <xdr:colOff>309562</xdr:colOff>
      <xdr:row>3</xdr:row>
      <xdr:rowOff>133085</xdr:rowOff>
    </xdr:to>
    <xdr:pic>
      <xdr:nvPicPr>
        <xdr:cNvPr id="2" name="Imagen 1" descr="Recorte de pantalla">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39" y="112058"/>
          <a:ext cx="2299323" cy="763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STI&#211;N%20DEL%20RIESGO\TALLER%20LEVANTAMIENTO%20RIESGOS%202021\TALLER%20RIESGOS%20AMBULATORIOS\TALLER%20MATRIZ%20RIESGOS%202021%20DIRECCION%20DE%20AMBULATORIOS%2016%20DE%20DICIEMBRE%20D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ALOR"/>
      <sheetName val="lista desplegabe "/>
      <sheetName val="PRIORIZACION RIESGOS"/>
      <sheetName val="1 - POLÍTICA"/>
      <sheetName val="2 - CONTEXTO"/>
      <sheetName val="3-IDENTIFICACIÓN DEL RIESGO"/>
      <sheetName val="4-VALORACIÓN DEL RIESGO"/>
      <sheetName val="5-CONTROLES"/>
      <sheetName val="6-MAPA DE RIESGOS CORRUPCION"/>
      <sheetName val="6-RIESGOSINSTITUCI"/>
      <sheetName val="Anexo 2 Informe de Monitoreo"/>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2021%20MAPARIESGOS%20SUR.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4238.591930208335" createdVersion="6" refreshedVersion="6" minRefreshableVersion="3" recordCount="89">
  <cacheSource type="worksheet">
    <worksheetSource ref="A10:E99" sheet="Mapa Institucional" r:id="rId2"/>
  </cacheSource>
  <cacheFields count="5">
    <cacheField name="ID" numFmtId="0">
      <sharedItems containsString="0" containsBlank="1" containsNumber="1" containsInteger="1" minValue="1" maxValue="88"/>
    </cacheField>
    <cacheField name="PROCESO" numFmtId="0">
      <sharedItems containsBlank="1"/>
    </cacheField>
    <cacheField name="SUBPROCESO" numFmtId="0">
      <sharedItems containsBlank="1"/>
    </cacheField>
    <cacheField name="RIESGO" numFmtId="0">
      <sharedItems containsBlank="1"/>
    </cacheField>
    <cacheField name="TIPOLOGIA" numFmtId="0">
      <sharedItems containsBlank="1" count="14">
        <s v="OPERATIVO "/>
        <s v="CORRUPCIÓN "/>
        <s v="IMAGEN "/>
        <s v="ESTRATÉGICO "/>
        <s v="SEGURIDAD INFORMÁTICA "/>
        <s v="POBLACIONAL "/>
        <s v="SEGURIDAD DEL PACIENTE "/>
        <s v="LEGAL "/>
        <s v="AMBIENTAL "/>
        <s v="CLÍNICO "/>
        <s v="SST"/>
        <s v="FINANCIERO "/>
        <m/>
        <s v="LAFT"/>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9">
  <r>
    <n v="1"/>
    <s v="Gestion documental"/>
    <s v="Adminsitracion de archivos . "/>
    <s v="Pérdida documental de archivos físicos"/>
    <x v="0"/>
  </r>
  <r>
    <n v="2"/>
    <s v="Gestion documental"/>
    <s v="Control documental "/>
    <s v="Documentación sin normalización en la entidad"/>
    <x v="0"/>
  </r>
  <r>
    <n v="3"/>
    <s v="Gestion documental"/>
    <s v="Gestión de Gastos"/>
    <s v="Alteración, ocultamiento y sustracción de información "/>
    <x v="1"/>
  </r>
  <r>
    <n v="4"/>
    <s v="Comunicaciones"/>
    <s v="Defensa Judicial_x000a_-_x000a_Asesoria Juridica"/>
    <s v="Deterioro  de la imagen institucional"/>
    <x v="2"/>
  </r>
  <r>
    <n v="5"/>
    <s v="Comunicaciones"/>
    <s v="Defensa Judicial"/>
    <s v="Incumplimiento  del Plan Estratégico  de comunicaciones (PECO)"/>
    <x v="3"/>
  </r>
  <r>
    <n v="6"/>
    <s v="Comunicaciones"/>
    <s v="Asesoria Juridica"/>
    <s v="Favorecimiento a terceros en la evaluación técnica que se realiza a los oferentes en procesos precontractuales relacionados a impresos y comunicaciones"/>
    <x v="1"/>
  </r>
  <r>
    <n v="7"/>
    <s v="Gerencia de la Información y TICS"/>
    <s v="Innformación y análisis de la información. "/>
    <s v="Pérdida de la información Institucional Electrónica"/>
    <x v="4"/>
  </r>
  <r>
    <n v="8"/>
    <s v="Gerencia de la Información y TICS"/>
    <s v="Innformación y análisis de la información. "/>
    <s v="Ataque a la seguridad informática de la institución"/>
    <x v="4"/>
  </r>
  <r>
    <n v="9"/>
    <s v="Gerencia de la Información y TICS"/>
    <s v="Tecnologia de Informacion y Comunicación en Salud"/>
    <s v="Manipular, no divulgar u ocultar información considerada pública a los grupos de interés en beneficio propio o  de un particular "/>
    <x v="1"/>
  </r>
  <r>
    <n v="10"/>
    <s v="Participación Comunitaria y Servicio al Ciudadano"/>
    <s v="Participación Comunitaria y Servicio al Ciudadano"/>
    <s v="Recibir dádivas en beneficio propio o de un tercero, favoreciendo la consecución de un trámite o un servicio sin el cumplimiento de requisitos."/>
    <x v="1"/>
  </r>
  <r>
    <n v="11"/>
    <s v="Participación Comunitaria y Servicio al Ciudadano"/>
    <s v="Participación Comunitaria y Servicio al Ciudadano"/>
    <s v="_x000a_Usuario desorientado y/o  desinformado por  causas inherentes  al proceso de participación "/>
    <x v="0"/>
  </r>
  <r>
    <n v="12"/>
    <s v="Participación Comunitaria y Servicio al Ciudadano"/>
    <s v="Participación Comunitaria y Servicio al Ciudadano"/>
    <s v="Inoportunidad en  las respuesta a requerimientos, peticiones, quejas  o reclamos  interpuesto por el usuario"/>
    <x v="2"/>
  </r>
  <r>
    <n v="13"/>
    <s v="Participación Comunitaria y Servicio al Ciudadano"/>
    <s v="Participación social y Atención al Ciudadano. "/>
    <s v="Disminución de la base social de participación por falta de recursos logísticos  y/o de apoyo a las actividades comunitarias."/>
    <x v="5"/>
  </r>
  <r>
    <n v="14"/>
    <s v="Participación Comunitaria y Servicio al Ciudadano"/>
    <s v="Participación social y Atención al Ciudadano. "/>
    <s v="Larga instancia de Pacientes en Abandono social por  falta de gestión social "/>
    <x v="6"/>
  </r>
  <r>
    <n v="15"/>
    <s v="Gestion del Conocimiento"/>
    <s v="Docencia y servicios"/>
    <s v="Probabilidad de Cierre de escenarios de práctica formativa"/>
    <x v="3"/>
  </r>
  <r>
    <n v="16"/>
    <s v="Gestion del Conocimiento"/>
    <s v="Docencia y servicios"/>
    <s v="Sobreocupación de capacidad instalada en práctica académica  simultanea"/>
    <x v="3"/>
  </r>
  <r>
    <n v="17"/>
    <s v="Gestion del Conocimiento"/>
    <s v="Docencia y servicios"/>
    <s v="Inadecuada toma de decisiones estructuradas de proyectos de investigación que afecten la gestión eficientemente. "/>
    <x v="0"/>
  </r>
  <r>
    <n v="18"/>
    <s v="Gestion del Conocimiento"/>
    <s v="Docencia y servicios"/>
    <s v="Escasa competitividad en el sector salud, ante la baja innovación social"/>
    <x v="3"/>
  </r>
  <r>
    <n v="19"/>
    <s v="Gestion del Conocimiento"/>
    <s v="Docencia y servicios"/>
    <s v="Delitos contra la propiedad intelectual y derechos de autor"/>
    <x v="1"/>
  </r>
  <r>
    <n v="20"/>
    <s v="Gestión Juridica"/>
    <s v="Defensa Judicial"/>
    <s v="Vencimiento de términos según la  normatividad vigente para cada acción judicial tramitada por la entidad"/>
    <x v="7"/>
  </r>
  <r>
    <n v="21"/>
    <s v="Gestión Juridica"/>
    <s v="Defensa Judicial_x000a_-_x000a_Asesoria Juridica"/>
    <s v="Incremento de eventos generadores de daño antijuridico"/>
    <x v="7"/>
  </r>
  <r>
    <n v="22"/>
    <s v="Gestión Juridica"/>
    <s v="Asesoria Juridica"/>
    <s v="Incumplimiento en el debido proceso adelantado desde Jurídica, para la recuperación de cartera de cobro coactivo   "/>
    <x v="7"/>
  </r>
  <r>
    <n v="23"/>
    <s v="Gestión Juridica"/>
    <s v="Defensa Judicial"/>
    <s v="Respuestas y/o conceptos jurídicos ajustados a intereses de particulares o de un tercero. "/>
    <x v="1"/>
  </r>
  <r>
    <n v="24"/>
    <s v="Contratación"/>
    <s v="Contratación OPS y Bienes &amp; Servicios"/>
    <s v="Incumplimiento normativo relacionado con la compra de medicamentos y material médico quirúrgico mediante compras conjuntas, EAGAT,  y  Compras a través de mecanismos electrónicos."/>
    <x v="7"/>
  </r>
  <r>
    <n v="25"/>
    <s v="Contratación"/>
    <s v="Contratación OPS y Bienes &amp; Servicios"/>
    <s v="Omisión en la terminación/liquidación de los contratos para beneficio personal o de terceros"/>
    <x v="1"/>
  </r>
  <r>
    <n v="26"/>
    <s v="Contratación"/>
    <s v="Contratación OPS y Bienes &amp; Servicios"/>
    <s v="Ejecutar el contrato sin el lleno de requisitos legales o sin cumplimiento de obligaciones contractuales"/>
    <x v="7"/>
  </r>
  <r>
    <n v="27"/>
    <s v="Contratación"/>
    <s v="Contratación OPS y Bienes &amp; Servicios"/>
    <s v="Trafico de Influencias en la celebración de contratos para beneficio particular o de un tercero "/>
    <x v="1"/>
  </r>
  <r>
    <n v="28"/>
    <s v="CONTROL INTERNO"/>
    <s v="CONTROL INTERNO"/>
    <s v="Inefectividad del aseguramiento independiente y objetivo del sistema de gestión del riesgo de la Subred"/>
    <x v="3"/>
  </r>
  <r>
    <n v="29"/>
    <s v="CONTROL INTERNO"/>
    <s v="CONTROL INTERNO"/>
    <s v="Prevalencia del interés  personal sobre el general en beneficio del individuo "/>
    <x v="1"/>
  </r>
  <r>
    <n v="30"/>
    <s v="Gestion Ambiental"/>
    <s v="Gestion Ambiental"/>
    <s v=" Gestión inadecuada de residuos"/>
    <x v="8"/>
  </r>
  <r>
    <n v="31"/>
    <s v="Gestion Ambiental"/>
    <s v="Gestion Ambiental"/>
    <s v=" Disposición inadecuada de aguas residuales no domésticas (vertimientos) a la red de alcantarillado distrital e incumplimiento de parámetros normativos."/>
    <x v="8"/>
  </r>
  <r>
    <n v="32"/>
    <s v="Gestion Ambiental"/>
    <s v="Gestion Ambiental"/>
    <s v="Incremento en el consumo de los recursos  agua y energía. "/>
    <x v="8"/>
  </r>
  <r>
    <n v="33"/>
    <s v="Gestion Ambiental"/>
    <s v="Gestion Ambiental"/>
    <s v="Tráfico de Influencias en la celebración de contratos para beneficio particular o de un tercero."/>
    <x v="1"/>
  </r>
  <r>
    <n v="34"/>
    <s v="Gestion Ambiental"/>
    <s v="Gestion Ambiental"/>
    <s v="Afectación de la salud y/o del medio ambiente por un transporte inadecuado de residuos peligrosos químicos entre las sedes que integran la Subred."/>
    <x v="8"/>
  </r>
  <r>
    <n v="35"/>
    <s v="Calidad"/>
    <s v="Seguridad del Paciente"/>
    <s v="Afectación de la prestación del servicio de salud por demoras en la identificación de  alertas tempranas de la calidad de la  atención ( IAAS y evento adverso)"/>
    <x v="6"/>
  </r>
  <r>
    <n v="36"/>
    <s v="Calidad"/>
    <s v="Habilitación"/>
    <s v="Prestación de servicios de salud que no se encuentren registrados en el  REPS"/>
    <x v="7"/>
  </r>
  <r>
    <n v="37"/>
    <s v="Calidad"/>
    <s v="Seguridad del Paciente"/>
    <s v="Ineficiencia en los resultados de la Política de Seguridad del Paciente"/>
    <x v="6"/>
  </r>
  <r>
    <n v="38"/>
    <s v="Calidad"/>
    <s v="Programa De Prevención Seguimiento Y Control De Las Infecciones Asociadas Al Cuidado De La Salud."/>
    <s v="Evaluación inadecuada de los procesos auditados por PAMEC, que genera incertidumbre en la toma de decisiones"/>
    <x v="0"/>
  </r>
  <r>
    <n v="39"/>
    <s v="Calidad"/>
    <s v="Control Documental"/>
    <s v="Inoportunidad en  la normalización  de los documentos entregados por los procesos para el tramite de control documental e inoportunidad en las deficiencias de su contenido "/>
    <x v="0"/>
  </r>
  <r>
    <n v="40"/>
    <s v="Calidad"/>
    <s v="Acreditacion"/>
    <s v="Incumplimiento del plan de acción de mantenimiento del Sistema Único de Acreditación "/>
    <x v="3"/>
  </r>
  <r>
    <n v="41"/>
    <s v="Calidad"/>
    <s v="Acreditacion"/>
    <s v="Omisión de información de oportunidades de mejoramiento o hallazgos identificados en Auditorias de la Oficina de Calidad a cambio de obtener un beneficio propio o a terceros"/>
    <x v="1"/>
  </r>
  <r>
    <n v="42"/>
    <s v="Gestión de Servicios Hospitalarios"/>
    <s v="CIRUGIA"/>
    <s v="Inoportunidad en la programación de cirugía"/>
    <x v="6"/>
  </r>
  <r>
    <n v="43"/>
    <s v="Gestión de Servicios Hospitalarios"/>
    <s v="hospitalizacion"/>
    <s v="Inadecuada prestación del servicio de acuerdo al protocolo de administración de medicamentos."/>
    <x v="6"/>
  </r>
  <r>
    <n v="44"/>
    <s v="Gestión de Servicios Hospitalarios"/>
    <s v="hospitalizacion"/>
    <s v="Ausencia de barreras de seguridad para la prevención de caídas en los pacientes de servicios hospitalarios."/>
    <x v="6"/>
  </r>
  <r>
    <n v="45"/>
    <s v="Gestión de Servicios Hospitalarios"/>
    <s v="hospitalizacion"/>
    <s v="Inadecuada prestación de la atención de acuerdo al protocolo de colocación, cuidados y retiro de catéter central y sonda vesical. "/>
    <x v="6"/>
  </r>
  <r>
    <n v="46"/>
    <s v="Gestión de Servicios Hospitalarios"/>
    <s v="hospitalizacion"/>
    <s v="Inadecuada atención de gestantes que ingresan a la institución"/>
    <x v="9"/>
  </r>
  <r>
    <n v="47"/>
    <s v="Gestión de Servicios Hospitalarios"/>
    <s v="hospitalizacion"/>
    <s v="Inadecuado e incompleto   registro de las atenciones  del paciente en los servicios de hospitalización en la historia clínica  _x000a_"/>
    <x v="9"/>
  </r>
  <r>
    <n v="48"/>
    <s v="Gestión de Servicios Hospitalarios"/>
    <s v="hospitalaria"/>
    <s v="Favorecimiento  propio o a terceros en la supervisión de contratos de bienes o servicios y/o OPS en la Dirección Hospitalaria"/>
    <x v="1"/>
  </r>
  <r>
    <n v="49"/>
    <s v="Control Interno Disciplinario"/>
    <s v="control interno disciplinario"/>
    <s v="Vencimiento de términos por mora en la evaluación"/>
    <x v="7"/>
  </r>
  <r>
    <n v="50"/>
    <s v="Control Interno Disciplinario"/>
    <s v="control interno disciplinario"/>
    <s v="Pérdida de validez de la decisión de un proceso disciplinario"/>
    <x v="7"/>
  </r>
  <r>
    <n v="51"/>
    <s v="Control Interno Disciplinario"/>
    <s v="control interno disciplinario"/>
    <s v="Violación de la Reserva Legal"/>
    <x v="7"/>
  </r>
  <r>
    <n v="52"/>
    <s v="Control Interno Disciplinario"/>
    <s v="control interno disciplinario"/>
    <s v="Uso del poder en evaluación tardía y/o contraria a la ley de la queja o informe en beneficio o interés propio o de un tercero"/>
    <x v="1"/>
  </r>
  <r>
    <n v="53"/>
    <s v="GESTIÓN DE URGENCIAS"/>
    <s v="GESTIÓN DE URGENCIAS"/>
    <s v="Afectación de la salud de los pacientes por demoras en la realización de traslados "/>
    <x v="6"/>
  </r>
  <r>
    <n v="54"/>
    <s v="GESTIÓN DE URGENCIAS"/>
    <s v="GESTIÓN DE URGENCIAS"/>
    <s v="Afectación de la salud de los pacientes por inoportunidad en la atención de triage II. "/>
    <x v="6"/>
  </r>
  <r>
    <n v="55"/>
    <s v="GESTIÓN DE URGENCIAS"/>
    <s v="GESTIÓN DE URGENCIAS"/>
    <s v="Inadecuado registro de la Historia Clínica. "/>
    <x v="6"/>
  </r>
  <r>
    <n v="56"/>
    <s v="GESTIÓN DE URGENCIAS"/>
    <s v="GESTIÓN DE URGENCIAS"/>
    <s v="Uso del poder para la expedición de incapacidades fraudulentas para beneficio propio o de un particular. "/>
    <x v="1"/>
  </r>
  <r>
    <n v="57"/>
    <s v="GESTIÓN DE URGENCIAS"/>
    <s v="GESTIÓN DE URGENCIAS"/>
    <s v="Aceptación de dádivas o cobro para beneficio a nombre de propio o de terceros, durante la prestación de servicio de transporte Asistencial."/>
    <x v="1"/>
  </r>
  <r>
    <n v="58"/>
    <s v="GESTIÓN COMPLEMENTARIOS "/>
    <s v="GESTIÓN COMPLEMENTARIOS "/>
    <s v="Inoportunidad en la entrega de  MEDICAMENTOS  que puedan afectar el desarrollo institucional o prestación de servicios de  salud del usuario (Unidades de servicios RURALES y Urbanas)"/>
    <x v="7"/>
  </r>
  <r>
    <n v="59"/>
    <s v="GESTIÓN COMPLEMENTARIOS "/>
    <s v="GESTIÓN COMPLEMENTARIOS "/>
    <s v="Inoportunidad en la toma de examen y entrega de resultados de Imágenes Diagnosticas. "/>
    <x v="7"/>
  </r>
  <r>
    <n v="60"/>
    <s v="GESTIÓN COMPLEMENTARIOS "/>
    <s v="GESTIÓN COMPLEMENTARIOS "/>
    <s v="Inatención de pacientes en laboratorio, gastroenterología , hemodinamia,  cardiología, patología y radiología por errores de identificación y/o preparación del paciente (USS URBANAS Y RURALES)"/>
    <x v="9"/>
  </r>
  <r>
    <n v="61"/>
    <s v="GESTIÓN COMPLEMENTARIOS "/>
    <s v="GESTIÓN COMPLEMENTARIOS "/>
    <s v="Complicaciones derivadas de los procedimientos por mala técnica en los servicios de Terapias, Cardiología, gastroenterología e imagenología. "/>
    <x v="6"/>
  </r>
  <r>
    <n v="62"/>
    <s v="GESTIÓN COMPLEMENTARIOS "/>
    <s v="GESTIÓN COMPLEMENTARIOS "/>
    <s v="Error en la entrega de resultados de laboratorio clínico, fisiatría, Patología, diagnóstico cardiovascular, gastroenterología y radiología "/>
    <x v="6"/>
  </r>
  <r>
    <n v="63"/>
    <s v="GESTION DEL RIESGO EN SALUD"/>
    <s v="Gestión de riesgo individual y colectivo"/>
    <s v="Emisión de conceptos sanitarios de visitas de Inspección Vigilancia y Control (IVC), ajustados a intereses de particulares o de un tercero."/>
    <x v="1"/>
  </r>
  <r>
    <n v="64"/>
    <s v="GESTION DEL RIESGO EN SALUD"/>
    <s v="Gestión de riesgo individual y colectivo"/>
    <s v="Generación de glosas o descuentos en la facturación de un producto concertado contractualmente."/>
    <x v="0"/>
  </r>
  <r>
    <n v="65"/>
    <s v="GESTION DEL RIESGO EN SALUD"/>
    <s v="Gestión de riesgo individual y colectivo"/>
    <s v="Incumplimiento de las metas y productos establecidas en los contratos y convenios que ejecuta la Dirección de Gestión del Riesgo en Salud"/>
    <x v="3"/>
  </r>
  <r>
    <n v="66"/>
    <s v="GESTION DEL RIESGO EN SALUD"/>
    <s v="Gestión de riesgo individual y colectivo"/>
    <s v="Actos de violencia e inseguridad contra los colaboradores en el desarrollo de funciones en campo"/>
    <x v="10"/>
  </r>
  <r>
    <n v="67"/>
    <s v="GESTIÓN DE SERVICIOS AMBULATORIOS "/>
    <s v="Consulta Especializada"/>
    <s v="Identificación tardía  de complicaciones o riesgos en salud de patologías crónicas"/>
    <x v="9"/>
  </r>
  <r>
    <n v="68"/>
    <s v="GESTIÓN DE SERVICIOS AMBULATORIOS "/>
    <s v="Consulta Especializada"/>
    <s v="Inoportunidad en asignación de citas de especialidades básicas"/>
    <x v="7"/>
  </r>
  <r>
    <n v="69"/>
    <s v="GESTIÓN DE SERVICIOS AMBULATORIOS "/>
    <s v="Consulta Especializada"/>
    <s v="Eventos adversos o incidentes en el proceso de atención "/>
    <x v="6"/>
  </r>
  <r>
    <n v="70"/>
    <s v="GESTIÓN DE SERVICIOS AMBULATORIOS "/>
    <s v="Consulta Especializada"/>
    <s v="Deficiente supervisión de contractos y/o convenios asignados a la dirección para beneficio propio o de un tercero"/>
    <x v="1"/>
  </r>
  <r>
    <n v="71"/>
    <s v="GESTIÓN  FINANCIERA "/>
    <s v="Gestión de Gastos "/>
    <s v="Posibilidad que los Estados Contables no reflejen la realidad económica de la entidad"/>
    <x v="11"/>
  </r>
  <r>
    <n v="72"/>
    <s v="GESTIÓN  FINANCIERA "/>
    <s v="Gestión de Gastos "/>
    <s v="Aplicación inadecuada del Nuevo Marco Normativo Contable aplicable a las Entidades de Gobierno de conformidad con la normatividad vigente._x000a_"/>
    <x v="7"/>
  </r>
  <r>
    <n v="73"/>
    <s v="GESTIÓN  FINANCIERA "/>
    <s v="Gestión de Gastos "/>
    <s v="Apropiación para sí mismo o para terceros, del dinero en efectivo recaudado en las cajas como pago por la prestación de los servicios de salud ."/>
    <x v="1"/>
  </r>
  <r>
    <n v="74"/>
    <s v="GESTIÓN  FINANCIERA "/>
    <s v="Gestión Ingresos "/>
    <s v="Incremento en la facturación pendiente por radicar generada por la ESE"/>
    <x v="11"/>
  </r>
  <r>
    <n v="75"/>
    <s v="GESTIÓN  FINANCIERA "/>
    <s v="Gestión Ingresos "/>
    <s v="Incumplimiento en las metas de recaudo de la cartera corriente por venta de servicios de salud_x000a_"/>
    <x v="3"/>
  </r>
  <r>
    <n v="76"/>
    <s v="GESTIÓN  FINANCIERA "/>
    <s v="Gestión Ingresos "/>
    <s v="Incremento en la facturación glosada por las ERP frente a la facturación generada por la ESE"/>
    <x v="11"/>
  </r>
  <r>
    <n v="77"/>
    <s v="GESTIÓN  FINANCIERA "/>
    <s v="Gestión Ingresos "/>
    <s v="Incremento en la facturación devuelta por las ERP frente a la facturación generada por la ESE_x000a_"/>
    <x v="11"/>
  </r>
  <r>
    <m/>
    <m/>
    <m/>
    <m/>
    <x v="12"/>
  </r>
  <r>
    <n v="78"/>
    <s v="GESTIÓN  FINANCIERA "/>
    <s v="Gestión de Gastos "/>
    <s v="Desviación en el uso de recursos  y/o Presencia de actos de soborno (dar o recibir dádivas) para favorecimiento propio o de un tercero._x000a__x000a__x000a_"/>
    <x v="1"/>
  </r>
  <r>
    <n v="79"/>
    <s v="GESTIÓN DE TALENTO HUMANO "/>
    <s v="Ingreso Laboral "/>
    <s v="Aceptar y/o permitir el tráfico de influencias en la provisión de empleos, con el fin de obtener un beneficio propio o para un tercero"/>
    <x v="1"/>
  </r>
  <r>
    <n v="80"/>
    <s v="GESTIÓN DE TALENTO HUMANO "/>
    <s v="Permanencia Laboral "/>
    <s v="Deficiencia en la ejecución de los planes: capacitación, bienestar, y seguridad y salud en el trabajo"/>
    <x v="0"/>
  </r>
  <r>
    <n v="81"/>
    <s v="GESTIÓN DE TALENTO HUMANO "/>
    <s v="Permanencia Laboral "/>
    <s v="Pérdida, deterioro o información incompleta del archivo de Gestión Documental"/>
    <x v="0"/>
  </r>
  <r>
    <n v="82"/>
    <s v="GESTIÓN DE TALENTO HUMANO "/>
    <s v="Permanencia Laboral "/>
    <s v="Realizar pagos por nómina por servicios no prestados o cuantía superior a la legal o por errónea liquidación, obteniendo beneficios de particulares o favorecimiento a terceros."/>
    <x v="1"/>
  </r>
  <r>
    <n v="83"/>
    <s v="DIRECCIONAMIENTO ESTRATEGICO "/>
    <s v="Planeacion "/>
    <s v="Incumplimiento de reportes de informes de SARLAFT"/>
    <x v="13"/>
  </r>
  <r>
    <n v="84"/>
    <s v="DIRECCIONAMIENTO ESTRATEGICO "/>
    <s v="Planeacion "/>
    <s v="Ocultamiento o manipulación de información relacionada con la planeación estratégica, plan de ventas, proyectos de inversión, sus resultados y metas alcanzadas para favorecimiento particular o de un tercero"/>
    <x v="1"/>
  </r>
  <r>
    <n v="85"/>
    <s v="DIRECCIONAMIENTO ESTRATEGICO "/>
    <s v="Planeacion "/>
    <s v="Inadecuado Seguimiento al Plan Anual de Adquisiciones que afecten los resultados de la entidad"/>
    <x v="3"/>
  </r>
  <r>
    <n v="86"/>
    <s v="DIRECCIONAMIENTO ESTRATEGICO "/>
    <s v="Proyectos"/>
    <s v="Incumplimiento en el plan de trabajo de los proyectos de infraestructura y dotación amparados en los distintos convenios interadministrativos suscritos con el FFDS"/>
    <x v="3"/>
  </r>
  <r>
    <n v="87"/>
    <s v="DIRECCIONAMIENTO ESTRATEGICO "/>
    <s v="Mercadeo"/>
    <s v="Contratación de venta de servicios de salud con tarifas por debajo de los costos"/>
    <x v="3"/>
  </r>
  <r>
    <n v="88"/>
    <s v="SUBGRENCIA DE SERVICIOS DE SALUD"/>
    <s v="SUBGERENCIA DE SERVICIOS DE SALUD"/>
    <s v="Incremento de casos de COVID 19 en colaboradores de la institución "/>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8" firstHeaderRow="1" firstDataRow="1" firstDataCol="1"/>
  <pivotFields count="5">
    <pivotField showAll="0"/>
    <pivotField showAll="0"/>
    <pivotField showAll="0"/>
    <pivotField showAll="0"/>
    <pivotField axis="axisRow" dataField="1" showAll="0" sortType="descending">
      <items count="15">
        <item x="8"/>
        <item x="9"/>
        <item x="1"/>
        <item x="3"/>
        <item x="11"/>
        <item x="2"/>
        <item x="13"/>
        <item x="7"/>
        <item x="0"/>
        <item x="5"/>
        <item x="6"/>
        <item x="4"/>
        <item x="10"/>
        <item x="12"/>
        <item t="default"/>
      </items>
      <autoSortScope>
        <pivotArea dataOnly="0" outline="0" fieldPosition="0">
          <references count="1">
            <reference field="4294967294" count="1" selected="0">
              <x v="0"/>
            </reference>
          </references>
        </pivotArea>
      </autoSortScope>
    </pivotField>
  </pivotFields>
  <rowFields count="1">
    <field x="4"/>
  </rowFields>
  <rowItems count="15">
    <i>
      <x v="2"/>
    </i>
    <i>
      <x v="10"/>
    </i>
    <i>
      <x v="7"/>
    </i>
    <i>
      <x v="3"/>
    </i>
    <i>
      <x v="8"/>
    </i>
    <i>
      <x/>
    </i>
    <i>
      <x v="1"/>
    </i>
    <i>
      <x v="4"/>
    </i>
    <i>
      <x v="12"/>
    </i>
    <i>
      <x v="11"/>
    </i>
    <i>
      <x v="5"/>
    </i>
    <i>
      <x v="9"/>
    </i>
    <i>
      <x v="6"/>
    </i>
    <i>
      <x v="13"/>
    </i>
    <i t="grand">
      <x/>
    </i>
  </rowItems>
  <colItems count="1">
    <i/>
  </colItems>
  <dataFields count="1">
    <dataField name="Cuenta de TIPOLOGIA"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4" name="MATRIZ_RIESGOS45" displayName="MATRIZ_RIESGOS45" ref="A10:U49" totalsRowShown="0" headerRowDxfId="24" dataDxfId="22" headerRowBorderDxfId="23" tableBorderDxfId="21">
  <autoFilter ref="A10:U49"/>
  <sortState ref="A11:X90">
    <sortCondition descending="1" ref="A10:A90"/>
  </sortState>
  <tableColumns count="21">
    <tableColumn id="1" name="ID" dataDxfId="20">
      <calculatedColumnFormula>+CONCATENATE("R",ROW(A6),"",LEFT(MATRIZ_RIESGOS45[[#This Row],[TIPOLOGIA]],3)," ","-", " ")</calculatedColumnFormula>
    </tableColumn>
    <tableColumn id="31" name="PROCESO" dataDxfId="19"/>
    <tableColumn id="2" name="SUBPROCESO" dataDxfId="18"/>
    <tableColumn id="3" name="RIESGO" dataDxfId="17"/>
    <tableColumn id="4" name="TIPOLOGIA" dataDxfId="16"/>
    <tableColumn id="22" name="CAUSA" dataDxfId="15"/>
    <tableColumn id="17" name="CONSECUENCIAS" dataDxfId="14"/>
    <tableColumn id="15" name="IMPACTO" dataDxfId="13">
      <calculatedColumnFormula>#REF!</calculatedColumnFormula>
    </tableColumn>
    <tableColumn id="10" name="PROBABILIDAD" dataDxfId="12">
      <calculatedColumnFormula>#REF!</calculatedColumnFormula>
    </tableColumn>
    <tableColumn id="19" name="PRODUCTO IMPACTO PROBABILAD" dataDxfId="11">
      <calculatedColumnFormula>+MATRIZ_RIESGOS45[[#This Row],[IMPACTO]]*MATRIZ_RIESGOS45[[#This Row],[PROBABILIDAD]]</calculatedColumnFormula>
    </tableColumn>
    <tableColumn id="7" name="PROBABILIDAD_x000a_2" dataDxfId="10">
      <calculatedColumnFormula>#REF!</calculatedColumnFormula>
    </tableColumn>
    <tableColumn id="8" name="IMPACTO_x000a_2" dataDxfId="9"/>
    <tableColumn id="30" name="RIESGO INHERENTE" dataDxfId="8"/>
    <tableColumn id="9" name="OPCIÓN DE MANEJO" dataDxfId="7"/>
    <tableColumn id="11" name="     ACTIVIDAD DE CONTROL._x000a__x000a_1. RESPONSABLE. 2.PERIODICIDAD. 3. PROPOSITO._x000a_4CÓMO REALIZA LA ACTIVIDAD. 5. DESVIACIONES." dataDxfId="6"/>
    <tableColumn id="18" name="EVIDENCIA" dataDxfId="5"/>
    <tableColumn id="12" name="CARGO O ACTIVIDAD DE RESPONSABLE_x000a_" dataDxfId="4"/>
    <tableColumn id="13" name="PERIOCIDAD DE CONTROL" dataDxfId="3"/>
    <tableColumn id="6" name="RESIDUAL" dataDxfId="2">
      <calculatedColumnFormula>+#REF!</calculatedColumnFormula>
    </tableColumn>
    <tableColumn id="16" name="SOLIDEZ " dataDxfId="1"/>
    <tableColumn id="25" name="INDICADOR"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2"/>
  <sheetViews>
    <sheetView tabSelected="1" zoomScale="60" zoomScaleNormal="60" workbookViewId="0">
      <selection activeCell="A5" sqref="A5:B5"/>
    </sheetView>
  </sheetViews>
  <sheetFormatPr baseColWidth="10" defaultColWidth="9.140625" defaultRowHeight="18.75" x14ac:dyDescent="0.25"/>
  <cols>
    <col min="1" max="1" width="10.7109375" style="80" bestFit="1" customWidth="1"/>
    <col min="2" max="2" width="19.5703125" style="80" customWidth="1"/>
    <col min="3" max="3" width="17.85546875" style="81" bestFit="1" customWidth="1"/>
    <col min="4" max="4" width="48.85546875" style="80" customWidth="1"/>
    <col min="5" max="5" width="13.5703125" style="80" customWidth="1"/>
    <col min="6" max="6" width="84.5703125" style="80" customWidth="1"/>
    <col min="7" max="7" width="64.5703125" style="80" customWidth="1"/>
    <col min="8" max="8" width="17" style="80" customWidth="1"/>
    <col min="9" max="9" width="19" style="80" customWidth="1"/>
    <col min="10" max="10" width="17.140625" style="80" customWidth="1"/>
    <col min="11" max="11" width="21.140625" style="80" customWidth="1"/>
    <col min="12" max="12" width="19.140625" style="80" customWidth="1"/>
    <col min="13" max="13" width="18" style="80" customWidth="1"/>
    <col min="14" max="14" width="18.85546875" style="80" customWidth="1"/>
    <col min="15" max="15" width="124.140625" style="80" customWidth="1"/>
    <col min="16" max="16" width="71.42578125" style="80" customWidth="1"/>
    <col min="17" max="17" width="21.28515625" style="80" customWidth="1"/>
    <col min="18" max="18" width="17.7109375" style="80" customWidth="1"/>
    <col min="19" max="19" width="15.42578125" style="80" customWidth="1"/>
    <col min="20" max="20" width="46" style="80" customWidth="1"/>
    <col min="21" max="21" width="16.5703125" style="80" customWidth="1"/>
    <col min="22" max="22" width="196.5703125" style="80" customWidth="1"/>
    <col min="23" max="23" width="38.85546875" style="80" customWidth="1"/>
    <col min="24" max="25" width="28.42578125" style="80" customWidth="1"/>
    <col min="26" max="26" width="147.5703125" style="80" customWidth="1"/>
    <col min="27" max="27" width="22.7109375" style="80" customWidth="1"/>
    <col min="28" max="28" width="17.7109375" style="80" customWidth="1"/>
    <col min="29" max="31" width="19.140625" style="80" customWidth="1"/>
    <col min="32" max="32" width="22.5703125" style="80" customWidth="1"/>
    <col min="33" max="38" width="9.140625" style="29" customWidth="1"/>
    <col min="39" max="16384" width="9.140625" style="29"/>
  </cols>
  <sheetData>
    <row r="1" spans="1:100" ht="11.25" customHeight="1" thickBot="1" x14ac:dyDescent="0.3">
      <c r="AC1" s="29"/>
      <c r="AD1" s="29"/>
      <c r="AE1" s="29"/>
      <c r="AF1" s="29"/>
    </row>
    <row r="2" spans="1:100" ht="115.5" customHeight="1" thickBot="1" x14ac:dyDescent="0.35">
      <c r="A2" s="290" t="s">
        <v>25</v>
      </c>
      <c r="B2" s="291"/>
      <c r="C2" s="291"/>
      <c r="D2" s="291"/>
      <c r="E2" s="291"/>
      <c r="F2" s="291"/>
      <c r="G2" s="291"/>
      <c r="H2" s="291"/>
      <c r="I2" s="291"/>
      <c r="J2" s="291"/>
      <c r="K2" s="291"/>
      <c r="L2" s="291"/>
      <c r="M2" s="291"/>
      <c r="N2" s="291"/>
      <c r="O2" s="291"/>
      <c r="P2" s="291"/>
      <c r="Q2" s="291"/>
      <c r="R2" s="291"/>
      <c r="S2" s="292"/>
      <c r="T2" s="293" t="s">
        <v>26</v>
      </c>
      <c r="U2" s="26"/>
      <c r="V2" s="26"/>
      <c r="W2" s="26"/>
      <c r="X2" s="26"/>
      <c r="Y2" s="27"/>
      <c r="Z2" s="27"/>
      <c r="AA2" s="27"/>
      <c r="AB2" s="27"/>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row>
    <row r="3" spans="1:100" ht="19.5" customHeight="1" x14ac:dyDescent="0.3">
      <c r="A3" s="295" t="s">
        <v>420</v>
      </c>
      <c r="B3" s="296"/>
      <c r="C3" s="296"/>
      <c r="D3" s="296"/>
      <c r="E3" s="296"/>
      <c r="F3" s="296"/>
      <c r="G3" s="296"/>
      <c r="H3" s="296"/>
      <c r="I3" s="296"/>
      <c r="J3" s="296"/>
      <c r="K3" s="296"/>
      <c r="L3" s="296"/>
      <c r="M3" s="296"/>
      <c r="N3" s="296"/>
      <c r="O3" s="296"/>
      <c r="P3" s="296"/>
      <c r="Q3" s="296"/>
      <c r="R3" s="296"/>
      <c r="S3" s="297"/>
      <c r="T3" s="294"/>
      <c r="U3" s="26"/>
      <c r="V3" s="26"/>
      <c r="W3" s="26"/>
      <c r="X3" s="26"/>
      <c r="Y3" s="27"/>
      <c r="Z3" s="27"/>
      <c r="AA3" s="27"/>
      <c r="AB3" s="27"/>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row>
    <row r="4" spans="1:100" ht="18.75" customHeight="1" thickBot="1" x14ac:dyDescent="0.35">
      <c r="A4" s="298"/>
      <c r="B4" s="299"/>
      <c r="C4" s="299"/>
      <c r="D4" s="299"/>
      <c r="E4" s="299"/>
      <c r="F4" s="299"/>
      <c r="G4" s="299"/>
      <c r="H4" s="299"/>
      <c r="I4" s="299"/>
      <c r="J4" s="299"/>
      <c r="K4" s="299"/>
      <c r="L4" s="299"/>
      <c r="M4" s="299"/>
      <c r="N4" s="299"/>
      <c r="O4" s="299"/>
      <c r="P4" s="299"/>
      <c r="Q4" s="299"/>
      <c r="R4" s="299"/>
      <c r="S4" s="300"/>
      <c r="T4" s="294"/>
      <c r="U4" s="31"/>
      <c r="V4" s="31"/>
      <c r="W4" s="31"/>
      <c r="X4" s="31"/>
      <c r="Y4" s="27"/>
      <c r="Z4" s="27"/>
      <c r="AA4" s="27"/>
      <c r="AB4" s="27"/>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row>
    <row r="5" spans="1:100" ht="37.5" customHeight="1" thickBot="1" x14ac:dyDescent="0.35">
      <c r="A5" s="301" t="s">
        <v>27</v>
      </c>
      <c r="B5" s="302"/>
      <c r="C5" s="303" t="s">
        <v>417</v>
      </c>
      <c r="D5" s="304"/>
      <c r="E5" s="304"/>
      <c r="F5" s="304"/>
      <c r="G5" s="304"/>
      <c r="H5" s="304"/>
      <c r="I5" s="304"/>
      <c r="J5" s="304"/>
      <c r="K5" s="304"/>
      <c r="L5" s="304"/>
      <c r="M5" s="304"/>
      <c r="N5" s="304"/>
      <c r="O5" s="304"/>
      <c r="P5" s="304"/>
      <c r="Q5" s="304"/>
      <c r="R5" s="304"/>
      <c r="S5" s="305"/>
      <c r="T5" s="156" t="s">
        <v>28</v>
      </c>
      <c r="U5" s="26"/>
      <c r="V5" s="26"/>
      <c r="W5" s="26"/>
      <c r="X5" s="26"/>
      <c r="Y5" s="27"/>
      <c r="Z5" s="27"/>
      <c r="AA5" s="27"/>
      <c r="AB5" s="27"/>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row>
    <row r="6" spans="1:100" ht="34.5" customHeight="1" thickBot="1" x14ac:dyDescent="0.35">
      <c r="A6" s="301" t="s">
        <v>29</v>
      </c>
      <c r="B6" s="302"/>
      <c r="C6" s="306" t="s">
        <v>418</v>
      </c>
      <c r="D6" s="307"/>
      <c r="E6" s="307"/>
      <c r="F6" s="307"/>
      <c r="G6" s="307"/>
      <c r="H6" s="307"/>
      <c r="I6" s="307"/>
      <c r="J6" s="307"/>
      <c r="K6" s="307"/>
      <c r="L6" s="307"/>
      <c r="M6" s="307"/>
      <c r="N6" s="307"/>
      <c r="O6" s="307"/>
      <c r="P6" s="307"/>
      <c r="Q6" s="307"/>
      <c r="R6" s="307"/>
      <c r="S6" s="308"/>
      <c r="T6" s="157"/>
      <c r="U6" s="26"/>
      <c r="V6" s="26"/>
      <c r="W6" s="26"/>
      <c r="X6" s="26"/>
      <c r="Y6" s="27"/>
      <c r="Z6" s="27"/>
      <c r="AA6" s="27"/>
      <c r="AB6" s="27"/>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row>
    <row r="7" spans="1:100" ht="204" customHeight="1" thickBot="1" x14ac:dyDescent="0.35">
      <c r="A7" s="301" t="s">
        <v>30</v>
      </c>
      <c r="B7" s="302"/>
      <c r="C7" s="309" t="s">
        <v>419</v>
      </c>
      <c r="D7" s="310"/>
      <c r="E7" s="310"/>
      <c r="F7" s="310"/>
      <c r="G7" s="310"/>
      <c r="H7" s="310"/>
      <c r="I7" s="310"/>
      <c r="J7" s="310"/>
      <c r="K7" s="310"/>
      <c r="L7" s="310"/>
      <c r="M7" s="310"/>
      <c r="N7" s="310"/>
      <c r="O7" s="310"/>
      <c r="P7" s="310"/>
      <c r="Q7" s="310"/>
      <c r="R7" s="310"/>
      <c r="S7" s="311"/>
      <c r="T7" s="158" t="s">
        <v>31</v>
      </c>
      <c r="U7" s="26"/>
      <c r="V7" s="26"/>
      <c r="W7" s="26"/>
      <c r="X7" s="26"/>
      <c r="Y7" s="27"/>
      <c r="Z7" s="27"/>
      <c r="AA7" s="27"/>
      <c r="AB7" s="27"/>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row>
    <row r="8" spans="1:100" ht="19.5" thickBot="1" x14ac:dyDescent="0.35">
      <c r="A8" s="212"/>
      <c r="B8" s="212"/>
      <c r="C8" s="32"/>
      <c r="D8" s="32"/>
      <c r="E8" s="32"/>
      <c r="F8" s="32"/>
      <c r="G8" s="32"/>
      <c r="H8" s="32"/>
      <c r="I8" s="32"/>
      <c r="J8" s="32"/>
      <c r="K8" s="32"/>
      <c r="L8" s="33"/>
      <c r="M8" s="33"/>
      <c r="N8" s="32"/>
      <c r="O8" s="32"/>
      <c r="P8" s="32"/>
      <c r="Q8" s="32"/>
      <c r="R8" s="32"/>
      <c r="S8" s="243"/>
      <c r="T8" s="244"/>
      <c r="U8" s="312" t="s">
        <v>33</v>
      </c>
      <c r="V8" s="313"/>
      <c r="W8" s="313"/>
      <c r="X8" s="313"/>
      <c r="Y8" s="313"/>
      <c r="Z8" s="313"/>
      <c r="AA8" s="313"/>
      <c r="AB8" s="313"/>
      <c r="AC8" s="313"/>
      <c r="AD8" s="313"/>
      <c r="AE8" s="313"/>
      <c r="AF8" s="314"/>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row>
    <row r="9" spans="1:100" s="28" customFormat="1" ht="18.75" customHeight="1" x14ac:dyDescent="0.3">
      <c r="A9" s="315" t="s">
        <v>32</v>
      </c>
      <c r="B9" s="316"/>
      <c r="C9" s="317"/>
      <c r="D9" s="315" t="s">
        <v>95</v>
      </c>
      <c r="E9" s="316"/>
      <c r="F9" s="316"/>
      <c r="G9" s="316"/>
      <c r="H9" s="316"/>
      <c r="I9" s="316"/>
      <c r="J9" s="316"/>
      <c r="K9" s="316"/>
      <c r="L9" s="316"/>
      <c r="M9" s="316"/>
      <c r="N9" s="317"/>
      <c r="O9" s="315" t="s">
        <v>17</v>
      </c>
      <c r="P9" s="316"/>
      <c r="Q9" s="316"/>
      <c r="R9" s="316"/>
      <c r="S9" s="316"/>
      <c r="T9" s="317"/>
      <c r="U9" s="324" t="s">
        <v>127</v>
      </c>
      <c r="V9" s="325"/>
      <c r="W9" s="325"/>
      <c r="X9" s="325"/>
      <c r="Y9" s="326"/>
      <c r="Z9" s="330" t="s">
        <v>474</v>
      </c>
      <c r="AA9" s="330" t="s">
        <v>64</v>
      </c>
      <c r="AB9" s="324" t="s">
        <v>20</v>
      </c>
      <c r="AC9" s="325"/>
      <c r="AD9" s="325"/>
      <c r="AE9" s="325"/>
      <c r="AF9" s="326"/>
    </row>
    <row r="10" spans="1:100" s="28" customFormat="1" ht="47.25" customHeight="1" thickBot="1" x14ac:dyDescent="0.35">
      <c r="A10" s="318"/>
      <c r="B10" s="319"/>
      <c r="C10" s="320"/>
      <c r="D10" s="318"/>
      <c r="E10" s="319"/>
      <c r="F10" s="319"/>
      <c r="G10" s="319"/>
      <c r="H10" s="319"/>
      <c r="I10" s="319"/>
      <c r="J10" s="319"/>
      <c r="K10" s="319"/>
      <c r="L10" s="319"/>
      <c r="M10" s="319"/>
      <c r="N10" s="320"/>
      <c r="O10" s="321"/>
      <c r="P10" s="322"/>
      <c r="Q10" s="322"/>
      <c r="R10" s="322"/>
      <c r="S10" s="322"/>
      <c r="T10" s="323"/>
      <c r="U10" s="327"/>
      <c r="V10" s="328"/>
      <c r="W10" s="328"/>
      <c r="X10" s="328"/>
      <c r="Y10" s="329"/>
      <c r="Z10" s="331"/>
      <c r="AA10" s="332"/>
      <c r="AB10" s="327"/>
      <c r="AC10" s="328"/>
      <c r="AD10" s="328"/>
      <c r="AE10" s="328"/>
      <c r="AF10" s="329"/>
    </row>
    <row r="11" spans="1:100" s="28" customFormat="1" ht="168.75" customHeight="1" x14ac:dyDescent="0.3">
      <c r="A11" s="159" t="s">
        <v>115</v>
      </c>
      <c r="B11" s="160" t="s">
        <v>10</v>
      </c>
      <c r="C11" s="161" t="s">
        <v>34</v>
      </c>
      <c r="D11" s="162" t="s">
        <v>35</v>
      </c>
      <c r="E11" s="163" t="s">
        <v>36</v>
      </c>
      <c r="F11" s="164" t="s">
        <v>37</v>
      </c>
      <c r="G11" s="164" t="s">
        <v>38</v>
      </c>
      <c r="H11" s="164" t="s">
        <v>12</v>
      </c>
      <c r="I11" s="164" t="s">
        <v>13</v>
      </c>
      <c r="J11" s="164" t="s">
        <v>144</v>
      </c>
      <c r="K11" s="164" t="s">
        <v>145</v>
      </c>
      <c r="L11" s="164" t="s">
        <v>146</v>
      </c>
      <c r="M11" s="164" t="s">
        <v>15</v>
      </c>
      <c r="N11" s="165" t="s">
        <v>16</v>
      </c>
      <c r="O11" s="166" t="s">
        <v>130</v>
      </c>
      <c r="P11" s="164" t="s">
        <v>18</v>
      </c>
      <c r="Q11" s="164" t="s">
        <v>114</v>
      </c>
      <c r="R11" s="167" t="s">
        <v>96</v>
      </c>
      <c r="S11" s="168" t="s">
        <v>39</v>
      </c>
      <c r="T11" s="164" t="s">
        <v>97</v>
      </c>
      <c r="U11" s="166" t="s">
        <v>22</v>
      </c>
      <c r="V11" s="164" t="s">
        <v>89</v>
      </c>
      <c r="W11" s="164" t="s">
        <v>40</v>
      </c>
      <c r="X11" s="199" t="s">
        <v>421</v>
      </c>
      <c r="Y11" s="199" t="s">
        <v>422</v>
      </c>
      <c r="Z11" s="199" t="s">
        <v>90</v>
      </c>
      <c r="AA11" s="200" t="s">
        <v>63</v>
      </c>
      <c r="AB11" s="201" t="s">
        <v>109</v>
      </c>
      <c r="AC11" s="168" t="s">
        <v>110</v>
      </c>
      <c r="AD11" s="201" t="s">
        <v>423</v>
      </c>
      <c r="AE11" s="168" t="s">
        <v>424</v>
      </c>
      <c r="AF11" s="164" t="s">
        <v>113</v>
      </c>
    </row>
    <row r="12" spans="1:100" s="28" customFormat="1" ht="276.60000000000002" customHeight="1" x14ac:dyDescent="0.3">
      <c r="A12" s="47">
        <v>1</v>
      </c>
      <c r="B12" s="25" t="s">
        <v>397</v>
      </c>
      <c r="C12" s="25" t="s">
        <v>392</v>
      </c>
      <c r="D12" s="55" t="s">
        <v>284</v>
      </c>
      <c r="E12" s="98" t="s">
        <v>118</v>
      </c>
      <c r="F12" s="59" t="s">
        <v>147</v>
      </c>
      <c r="G12" s="59" t="s">
        <v>148</v>
      </c>
      <c r="H12" s="57">
        <v>2</v>
      </c>
      <c r="I12" s="57">
        <v>4</v>
      </c>
      <c r="J12" s="53">
        <v>8</v>
      </c>
      <c r="K12" s="47" t="s">
        <v>4</v>
      </c>
      <c r="L12" s="47" t="s">
        <v>5</v>
      </c>
      <c r="M12" s="53" t="s">
        <v>262</v>
      </c>
      <c r="N12" s="57" t="s">
        <v>21</v>
      </c>
      <c r="O12" s="143" t="s">
        <v>310</v>
      </c>
      <c r="P12" s="47" t="s">
        <v>307</v>
      </c>
      <c r="Q12" s="47" t="s">
        <v>330</v>
      </c>
      <c r="R12" s="47" t="s">
        <v>99</v>
      </c>
      <c r="S12" s="57" t="s">
        <v>6</v>
      </c>
      <c r="T12" s="55" t="s">
        <v>153</v>
      </c>
      <c r="U12" s="170">
        <v>44293</v>
      </c>
      <c r="V12" s="213" t="s">
        <v>447</v>
      </c>
      <c r="W12" s="173" t="s">
        <v>448</v>
      </c>
      <c r="X12" s="174">
        <v>0.996</v>
      </c>
      <c r="Y12" s="173" t="s">
        <v>19</v>
      </c>
      <c r="Z12" s="190" t="s">
        <v>466</v>
      </c>
      <c r="AA12" s="171" t="s">
        <v>19</v>
      </c>
      <c r="AB12" s="122">
        <v>3</v>
      </c>
      <c r="AC12" s="122">
        <v>2</v>
      </c>
      <c r="AD12" s="211" t="s">
        <v>6</v>
      </c>
      <c r="AE12" s="211" t="s">
        <v>4</v>
      </c>
      <c r="AF12" s="82" t="s">
        <v>6</v>
      </c>
    </row>
    <row r="13" spans="1:100" s="28" customFormat="1" ht="132" customHeight="1" x14ac:dyDescent="0.3">
      <c r="A13" s="47">
        <v>2</v>
      </c>
      <c r="B13" s="25" t="s">
        <v>46</v>
      </c>
      <c r="C13" s="25" t="s">
        <v>67</v>
      </c>
      <c r="D13" s="47" t="s">
        <v>383</v>
      </c>
      <c r="E13" s="98" t="s">
        <v>118</v>
      </c>
      <c r="F13" s="59" t="s">
        <v>288</v>
      </c>
      <c r="G13" s="59" t="s">
        <v>155</v>
      </c>
      <c r="H13" s="57">
        <v>1</v>
      </c>
      <c r="I13" s="57">
        <v>5</v>
      </c>
      <c r="J13" s="53">
        <v>5</v>
      </c>
      <c r="K13" s="47" t="s">
        <v>9</v>
      </c>
      <c r="L13" s="47" t="s">
        <v>2</v>
      </c>
      <c r="M13" s="53" t="s">
        <v>413</v>
      </c>
      <c r="N13" s="57" t="s">
        <v>21</v>
      </c>
      <c r="O13" s="59" t="s">
        <v>157</v>
      </c>
      <c r="P13" s="47" t="s">
        <v>308</v>
      </c>
      <c r="Q13" s="47" t="s">
        <v>154</v>
      </c>
      <c r="R13" s="47" t="s">
        <v>156</v>
      </c>
      <c r="S13" s="57" t="s">
        <v>6</v>
      </c>
      <c r="T13" s="55" t="s">
        <v>384</v>
      </c>
      <c r="U13" s="149">
        <v>44301</v>
      </c>
      <c r="V13" s="145" t="s">
        <v>427</v>
      </c>
      <c r="W13" s="55" t="s">
        <v>83</v>
      </c>
      <c r="X13" s="176" t="s">
        <v>83</v>
      </c>
      <c r="Y13" s="202" t="s">
        <v>19</v>
      </c>
      <c r="Z13" s="190" t="s">
        <v>449</v>
      </c>
      <c r="AA13" s="171" t="s">
        <v>19</v>
      </c>
      <c r="AB13" s="122">
        <v>3</v>
      </c>
      <c r="AC13" s="122">
        <v>1</v>
      </c>
      <c r="AD13" s="211" t="s">
        <v>6</v>
      </c>
      <c r="AE13" s="211" t="s">
        <v>9</v>
      </c>
      <c r="AF13" s="82" t="s">
        <v>6</v>
      </c>
    </row>
    <row r="14" spans="1:100" s="28" customFormat="1" ht="184.5" customHeight="1" x14ac:dyDescent="0.3">
      <c r="A14" s="47">
        <v>3</v>
      </c>
      <c r="B14" s="25" t="s">
        <v>382</v>
      </c>
      <c r="C14" s="25" t="s">
        <v>402</v>
      </c>
      <c r="D14" s="47" t="s">
        <v>289</v>
      </c>
      <c r="E14" s="98" t="s">
        <v>118</v>
      </c>
      <c r="F14" s="59" t="s">
        <v>274</v>
      </c>
      <c r="G14" s="59" t="s">
        <v>290</v>
      </c>
      <c r="H14" s="57">
        <v>2</v>
      </c>
      <c r="I14" s="57">
        <v>4</v>
      </c>
      <c r="J14" s="53">
        <v>8</v>
      </c>
      <c r="K14" s="47" t="s">
        <v>4</v>
      </c>
      <c r="L14" s="47" t="s">
        <v>5</v>
      </c>
      <c r="M14" s="53" t="s">
        <v>262</v>
      </c>
      <c r="N14" s="57" t="s">
        <v>21</v>
      </c>
      <c r="O14" s="59" t="s">
        <v>393</v>
      </c>
      <c r="P14" s="47" t="s">
        <v>160</v>
      </c>
      <c r="Q14" s="47" t="s">
        <v>331</v>
      </c>
      <c r="R14" s="47" t="s">
        <v>235</v>
      </c>
      <c r="S14" s="57" t="s">
        <v>6</v>
      </c>
      <c r="T14" s="55" t="s">
        <v>375</v>
      </c>
      <c r="U14" s="175">
        <v>44298</v>
      </c>
      <c r="V14" s="214" t="s">
        <v>425</v>
      </c>
      <c r="W14" s="173" t="s">
        <v>426</v>
      </c>
      <c r="X14" s="174">
        <v>0.92010000000000003</v>
      </c>
      <c r="Y14" s="173" t="s">
        <v>19</v>
      </c>
      <c r="Z14" s="190" t="s">
        <v>450</v>
      </c>
      <c r="AA14" s="122" t="s">
        <v>19</v>
      </c>
      <c r="AB14" s="122">
        <v>3</v>
      </c>
      <c r="AC14" s="122">
        <v>1</v>
      </c>
      <c r="AD14" s="211" t="s">
        <v>6</v>
      </c>
      <c r="AE14" s="211" t="s">
        <v>9</v>
      </c>
      <c r="AF14" s="82" t="s">
        <v>6</v>
      </c>
    </row>
    <row r="15" spans="1:100" s="28" customFormat="1" ht="176.1" customHeight="1" x14ac:dyDescent="0.3">
      <c r="A15" s="47">
        <v>4</v>
      </c>
      <c r="B15" s="25" t="s">
        <v>398</v>
      </c>
      <c r="C15" s="25" t="s">
        <v>80</v>
      </c>
      <c r="D15" s="47" t="s">
        <v>275</v>
      </c>
      <c r="E15" s="98" t="s">
        <v>118</v>
      </c>
      <c r="F15" s="59" t="s">
        <v>291</v>
      </c>
      <c r="G15" s="59" t="s">
        <v>276</v>
      </c>
      <c r="H15" s="57">
        <v>2</v>
      </c>
      <c r="I15" s="57">
        <v>4</v>
      </c>
      <c r="J15" s="53">
        <v>8</v>
      </c>
      <c r="K15" s="47" t="s">
        <v>4</v>
      </c>
      <c r="L15" s="47" t="s">
        <v>5</v>
      </c>
      <c r="M15" s="53" t="s">
        <v>262</v>
      </c>
      <c r="N15" s="57" t="s">
        <v>21</v>
      </c>
      <c r="O15" s="59" t="s">
        <v>332</v>
      </c>
      <c r="P15" s="47" t="s">
        <v>163</v>
      </c>
      <c r="Q15" s="47" t="s">
        <v>162</v>
      </c>
      <c r="R15" s="47" t="s">
        <v>235</v>
      </c>
      <c r="S15" s="57" t="s">
        <v>6</v>
      </c>
      <c r="T15" s="55" t="s">
        <v>81</v>
      </c>
      <c r="U15" s="178">
        <v>44301</v>
      </c>
      <c r="V15" s="215" t="s">
        <v>429</v>
      </c>
      <c r="W15" s="216">
        <v>1</v>
      </c>
      <c r="X15" s="177">
        <v>0</v>
      </c>
      <c r="Y15" s="202" t="s">
        <v>19</v>
      </c>
      <c r="Z15" s="190" t="s">
        <v>451</v>
      </c>
      <c r="AA15" s="122" t="s">
        <v>19</v>
      </c>
      <c r="AB15" s="122">
        <v>3</v>
      </c>
      <c r="AC15" s="122">
        <v>1</v>
      </c>
      <c r="AD15" s="211" t="s">
        <v>6</v>
      </c>
      <c r="AE15" s="211" t="s">
        <v>9</v>
      </c>
      <c r="AF15" s="82" t="s">
        <v>6</v>
      </c>
    </row>
    <row r="16" spans="1:100" s="28" customFormat="1" ht="180.6" customHeight="1" x14ac:dyDescent="0.3">
      <c r="A16" s="47">
        <v>5</v>
      </c>
      <c r="B16" s="25" t="s">
        <v>399</v>
      </c>
      <c r="C16" s="141" t="s">
        <v>84</v>
      </c>
      <c r="D16" s="47" t="s">
        <v>166</v>
      </c>
      <c r="E16" s="98" t="s">
        <v>118</v>
      </c>
      <c r="F16" s="59" t="s">
        <v>277</v>
      </c>
      <c r="G16" s="59" t="s">
        <v>168</v>
      </c>
      <c r="H16" s="57">
        <v>3</v>
      </c>
      <c r="I16" s="57">
        <v>4</v>
      </c>
      <c r="J16" s="53">
        <v>12</v>
      </c>
      <c r="K16" s="47" t="s">
        <v>3</v>
      </c>
      <c r="L16" s="47" t="s">
        <v>5</v>
      </c>
      <c r="M16" s="53" t="s">
        <v>413</v>
      </c>
      <c r="N16" s="57" t="s">
        <v>21</v>
      </c>
      <c r="O16" s="59" t="s">
        <v>411</v>
      </c>
      <c r="P16" s="145" t="s">
        <v>309</v>
      </c>
      <c r="Q16" s="50" t="s">
        <v>167</v>
      </c>
      <c r="R16" s="50" t="s">
        <v>236</v>
      </c>
      <c r="S16" s="47" t="s">
        <v>7</v>
      </c>
      <c r="T16" s="144" t="s">
        <v>174</v>
      </c>
      <c r="U16" s="178">
        <v>44286</v>
      </c>
      <c r="V16" s="217" t="s">
        <v>428</v>
      </c>
      <c r="W16" s="216">
        <v>1</v>
      </c>
      <c r="X16" s="216">
        <v>0.15</v>
      </c>
      <c r="Y16" s="202" t="s">
        <v>19</v>
      </c>
      <c r="Z16" s="190" t="s">
        <v>452</v>
      </c>
      <c r="AA16" s="202" t="s">
        <v>19</v>
      </c>
      <c r="AB16" s="122">
        <v>3</v>
      </c>
      <c r="AC16" s="122">
        <v>2</v>
      </c>
      <c r="AD16" s="211" t="s">
        <v>6</v>
      </c>
      <c r="AE16" s="211" t="s">
        <v>4</v>
      </c>
      <c r="AF16" s="82" t="s">
        <v>6</v>
      </c>
    </row>
    <row r="17" spans="1:32" s="28" customFormat="1" ht="179.25" customHeight="1" x14ac:dyDescent="0.3">
      <c r="A17" s="47">
        <v>6</v>
      </c>
      <c r="B17" s="25" t="s">
        <v>48</v>
      </c>
      <c r="C17" s="25" t="s">
        <v>75</v>
      </c>
      <c r="D17" s="63" t="s">
        <v>137</v>
      </c>
      <c r="E17" s="98" t="s">
        <v>118</v>
      </c>
      <c r="F17" s="59" t="s">
        <v>139</v>
      </c>
      <c r="G17" s="59" t="s">
        <v>140</v>
      </c>
      <c r="H17" s="47">
        <v>1</v>
      </c>
      <c r="I17" s="47">
        <v>5</v>
      </c>
      <c r="J17" s="47">
        <v>5</v>
      </c>
      <c r="K17" s="47" t="s">
        <v>9</v>
      </c>
      <c r="L17" s="47" t="s">
        <v>2</v>
      </c>
      <c r="M17" s="47" t="s">
        <v>413</v>
      </c>
      <c r="N17" s="50" t="s">
        <v>21</v>
      </c>
      <c r="O17" s="59" t="s">
        <v>407</v>
      </c>
      <c r="P17" s="145" t="s">
        <v>378</v>
      </c>
      <c r="Q17" s="50" t="s">
        <v>138</v>
      </c>
      <c r="R17" s="50" t="s">
        <v>141</v>
      </c>
      <c r="S17" s="57" t="s">
        <v>381</v>
      </c>
      <c r="T17" s="59" t="s">
        <v>341</v>
      </c>
      <c r="U17" s="184">
        <v>44302</v>
      </c>
      <c r="V17" s="185" t="s">
        <v>434</v>
      </c>
      <c r="W17" s="181">
        <v>1</v>
      </c>
      <c r="X17" s="183">
        <v>1</v>
      </c>
      <c r="Y17" s="182" t="s">
        <v>19</v>
      </c>
      <c r="Z17" s="190" t="s">
        <v>453</v>
      </c>
      <c r="AA17" s="182" t="s">
        <v>19</v>
      </c>
      <c r="AB17" s="122">
        <v>3</v>
      </c>
      <c r="AC17" s="122">
        <v>1</v>
      </c>
      <c r="AD17" s="211" t="s">
        <v>6</v>
      </c>
      <c r="AE17" s="211" t="s">
        <v>9</v>
      </c>
      <c r="AF17" s="82" t="s">
        <v>6</v>
      </c>
    </row>
    <row r="18" spans="1:32" s="28" customFormat="1" ht="214.5" customHeight="1" x14ac:dyDescent="0.3">
      <c r="A18" s="47">
        <v>7</v>
      </c>
      <c r="B18" s="25" t="s">
        <v>47</v>
      </c>
      <c r="C18" s="25" t="s">
        <v>69</v>
      </c>
      <c r="D18" s="63" t="s">
        <v>408</v>
      </c>
      <c r="E18" s="98" t="s">
        <v>118</v>
      </c>
      <c r="F18" s="59" t="s">
        <v>414</v>
      </c>
      <c r="G18" s="59" t="s">
        <v>278</v>
      </c>
      <c r="H18" s="47">
        <v>2</v>
      </c>
      <c r="I18" s="47">
        <v>5</v>
      </c>
      <c r="J18" s="47">
        <v>10</v>
      </c>
      <c r="K18" s="47" t="s">
        <v>4</v>
      </c>
      <c r="L18" s="47" t="s">
        <v>2</v>
      </c>
      <c r="M18" s="47" t="s">
        <v>413</v>
      </c>
      <c r="N18" s="50" t="s">
        <v>21</v>
      </c>
      <c r="O18" s="59" t="s">
        <v>415</v>
      </c>
      <c r="P18" s="145" t="s">
        <v>394</v>
      </c>
      <c r="Q18" s="50" t="s">
        <v>175</v>
      </c>
      <c r="R18" s="50" t="s">
        <v>99</v>
      </c>
      <c r="S18" s="57" t="s">
        <v>7</v>
      </c>
      <c r="T18" s="47" t="s">
        <v>376</v>
      </c>
      <c r="U18" s="184">
        <v>44285</v>
      </c>
      <c r="V18" s="180" t="s">
        <v>430</v>
      </c>
      <c r="W18" s="181">
        <v>1</v>
      </c>
      <c r="X18" s="181">
        <v>1</v>
      </c>
      <c r="Y18" s="182" t="s">
        <v>19</v>
      </c>
      <c r="Z18" s="190" t="s">
        <v>454</v>
      </c>
      <c r="AA18" s="141" t="s">
        <v>19</v>
      </c>
      <c r="AB18" s="122">
        <v>4</v>
      </c>
      <c r="AC18" s="122">
        <v>1</v>
      </c>
      <c r="AD18" s="211" t="s">
        <v>5</v>
      </c>
      <c r="AE18" s="211" t="s">
        <v>9</v>
      </c>
      <c r="AF18" s="82" t="s">
        <v>262</v>
      </c>
    </row>
    <row r="19" spans="1:32" s="28" customFormat="1" ht="195.75" customHeight="1" x14ac:dyDescent="0.3">
      <c r="A19" s="47">
        <v>8</v>
      </c>
      <c r="B19" s="25" t="s">
        <v>47</v>
      </c>
      <c r="C19" s="25" t="s">
        <v>69</v>
      </c>
      <c r="D19" s="63" t="s">
        <v>279</v>
      </c>
      <c r="E19" s="98" t="s">
        <v>118</v>
      </c>
      <c r="F19" s="59" t="s">
        <v>292</v>
      </c>
      <c r="G19" s="59" t="s">
        <v>293</v>
      </c>
      <c r="H19" s="47">
        <v>5</v>
      </c>
      <c r="I19" s="47">
        <v>5</v>
      </c>
      <c r="J19" s="47">
        <v>25</v>
      </c>
      <c r="K19" s="47" t="s">
        <v>11</v>
      </c>
      <c r="L19" s="47" t="s">
        <v>2</v>
      </c>
      <c r="M19" s="47" t="s">
        <v>413</v>
      </c>
      <c r="N19" s="50" t="s">
        <v>21</v>
      </c>
      <c r="O19" s="59" t="s">
        <v>409</v>
      </c>
      <c r="P19" s="145" t="s">
        <v>385</v>
      </c>
      <c r="Q19" s="50" t="s">
        <v>175</v>
      </c>
      <c r="R19" s="50" t="s">
        <v>134</v>
      </c>
      <c r="S19" s="57" t="s">
        <v>8</v>
      </c>
      <c r="T19" s="47" t="s">
        <v>344</v>
      </c>
      <c r="U19" s="184">
        <v>44285</v>
      </c>
      <c r="V19" s="185" t="s">
        <v>433</v>
      </c>
      <c r="W19" s="181">
        <v>1</v>
      </c>
      <c r="X19" s="181">
        <v>1</v>
      </c>
      <c r="Y19" s="182" t="s">
        <v>19</v>
      </c>
      <c r="Z19" s="205" t="s">
        <v>472</v>
      </c>
      <c r="AA19" s="141" t="s">
        <v>19</v>
      </c>
      <c r="AB19" s="122">
        <v>4</v>
      </c>
      <c r="AC19" s="122">
        <v>4</v>
      </c>
      <c r="AD19" s="211" t="s">
        <v>5</v>
      </c>
      <c r="AE19" s="211" t="s">
        <v>1</v>
      </c>
      <c r="AF19" s="82" t="s">
        <v>413</v>
      </c>
    </row>
    <row r="20" spans="1:32" s="28" customFormat="1" ht="216.75" customHeight="1" x14ac:dyDescent="0.3">
      <c r="A20" s="47">
        <v>9</v>
      </c>
      <c r="B20" s="25" t="s">
        <v>86</v>
      </c>
      <c r="C20" s="25" t="s">
        <v>85</v>
      </c>
      <c r="D20" s="63" t="s">
        <v>294</v>
      </c>
      <c r="E20" s="98" t="s">
        <v>118</v>
      </c>
      <c r="F20" s="59" t="s">
        <v>295</v>
      </c>
      <c r="G20" s="59" t="s">
        <v>296</v>
      </c>
      <c r="H20" s="47">
        <v>5</v>
      </c>
      <c r="I20" s="47">
        <v>5</v>
      </c>
      <c r="J20" s="47">
        <v>25</v>
      </c>
      <c r="K20" s="47" t="s">
        <v>11</v>
      </c>
      <c r="L20" s="47" t="s">
        <v>2</v>
      </c>
      <c r="M20" s="47" t="s">
        <v>413</v>
      </c>
      <c r="N20" s="50" t="s">
        <v>21</v>
      </c>
      <c r="O20" s="59" t="s">
        <v>312</v>
      </c>
      <c r="P20" s="145" t="s">
        <v>311</v>
      </c>
      <c r="Q20" s="50" t="s">
        <v>176</v>
      </c>
      <c r="R20" s="50" t="s">
        <v>159</v>
      </c>
      <c r="S20" s="57" t="s">
        <v>8</v>
      </c>
      <c r="T20" s="47" t="s">
        <v>260</v>
      </c>
      <c r="U20" s="149" t="s">
        <v>444</v>
      </c>
      <c r="V20" s="149" t="s">
        <v>444</v>
      </c>
      <c r="W20" s="149" t="s">
        <v>444</v>
      </c>
      <c r="X20" s="149" t="s">
        <v>444</v>
      </c>
      <c r="Y20" s="149" t="s">
        <v>444</v>
      </c>
      <c r="Z20" s="192" t="s">
        <v>444</v>
      </c>
      <c r="AA20" s="149" t="s">
        <v>444</v>
      </c>
      <c r="AB20" s="149" t="s">
        <v>444</v>
      </c>
      <c r="AC20" s="149" t="s">
        <v>444</v>
      </c>
      <c r="AD20" s="149" t="s">
        <v>444</v>
      </c>
      <c r="AE20" s="149" t="s">
        <v>444</v>
      </c>
      <c r="AF20" s="149" t="s">
        <v>444</v>
      </c>
    </row>
    <row r="21" spans="1:32" ht="114" customHeight="1" x14ac:dyDescent="0.25">
      <c r="A21" s="47">
        <v>10</v>
      </c>
      <c r="B21" s="25" t="s">
        <v>400</v>
      </c>
      <c r="C21" s="25" t="s">
        <v>254</v>
      </c>
      <c r="D21" s="63" t="s">
        <v>410</v>
      </c>
      <c r="E21" s="98" t="s">
        <v>118</v>
      </c>
      <c r="F21" s="59" t="s">
        <v>297</v>
      </c>
      <c r="G21" s="59" t="s">
        <v>184</v>
      </c>
      <c r="H21" s="122">
        <v>1</v>
      </c>
      <c r="I21" s="122">
        <v>5</v>
      </c>
      <c r="J21" s="122">
        <v>5</v>
      </c>
      <c r="K21" s="122" t="s">
        <v>9</v>
      </c>
      <c r="L21" s="122" t="s">
        <v>2</v>
      </c>
      <c r="M21" s="70" t="s">
        <v>413</v>
      </c>
      <c r="N21" s="50" t="s">
        <v>21</v>
      </c>
      <c r="O21" s="59" t="s">
        <v>314</v>
      </c>
      <c r="P21" s="59" t="s">
        <v>313</v>
      </c>
      <c r="Q21" s="50" t="s">
        <v>185</v>
      </c>
      <c r="R21" s="50" t="s">
        <v>98</v>
      </c>
      <c r="S21" s="57" t="s">
        <v>6</v>
      </c>
      <c r="T21" s="141" t="s">
        <v>353</v>
      </c>
      <c r="U21" s="187">
        <v>44285</v>
      </c>
      <c r="V21" s="218" t="s">
        <v>436</v>
      </c>
      <c r="W21" s="188">
        <v>1</v>
      </c>
      <c r="X21" s="188">
        <v>1</v>
      </c>
      <c r="Y21" s="189" t="s">
        <v>19</v>
      </c>
      <c r="Z21" s="190" t="s">
        <v>455</v>
      </c>
      <c r="AA21" s="191" t="s">
        <v>19</v>
      </c>
      <c r="AB21" s="203">
        <v>3</v>
      </c>
      <c r="AC21" s="122">
        <v>1</v>
      </c>
      <c r="AD21" s="211" t="s">
        <v>6</v>
      </c>
      <c r="AE21" s="211" t="s">
        <v>9</v>
      </c>
      <c r="AF21" s="82" t="s">
        <v>6</v>
      </c>
    </row>
    <row r="22" spans="1:32" ht="220.5" customHeight="1" x14ac:dyDescent="0.25">
      <c r="A22" s="47">
        <v>11</v>
      </c>
      <c r="B22" s="25" t="s">
        <v>180</v>
      </c>
      <c r="C22" s="25" t="s">
        <v>190</v>
      </c>
      <c r="D22" s="63" t="s">
        <v>285</v>
      </c>
      <c r="E22" s="98" t="s">
        <v>118</v>
      </c>
      <c r="F22" s="59" t="s">
        <v>298</v>
      </c>
      <c r="G22" s="59" t="s">
        <v>188</v>
      </c>
      <c r="H22" s="122">
        <v>1</v>
      </c>
      <c r="I22" s="122">
        <v>4</v>
      </c>
      <c r="J22" s="122">
        <v>4</v>
      </c>
      <c r="K22" s="122" t="s">
        <v>9</v>
      </c>
      <c r="L22" s="122" t="s">
        <v>5</v>
      </c>
      <c r="M22" s="70" t="s">
        <v>262</v>
      </c>
      <c r="N22" s="50" t="s">
        <v>21</v>
      </c>
      <c r="O22" s="59" t="s">
        <v>316</v>
      </c>
      <c r="P22" s="59" t="s">
        <v>315</v>
      </c>
      <c r="Q22" s="50" t="s">
        <v>187</v>
      </c>
      <c r="R22" s="50" t="s">
        <v>98</v>
      </c>
      <c r="S22" s="57" t="s">
        <v>7</v>
      </c>
      <c r="T22" s="146" t="s">
        <v>273</v>
      </c>
      <c r="U22" s="184">
        <v>44286</v>
      </c>
      <c r="V22" s="219" t="s">
        <v>432</v>
      </c>
      <c r="W22" s="181">
        <v>1</v>
      </c>
      <c r="X22" s="183">
        <v>1.0766961651917404</v>
      </c>
      <c r="Y22" s="182" t="s">
        <v>431</v>
      </c>
      <c r="Z22" s="190" t="s">
        <v>456</v>
      </c>
      <c r="AA22" s="141" t="s">
        <v>19</v>
      </c>
      <c r="AB22" s="122">
        <v>3</v>
      </c>
      <c r="AC22" s="122">
        <v>1</v>
      </c>
      <c r="AD22" s="211" t="s">
        <v>6</v>
      </c>
      <c r="AE22" s="211" t="s">
        <v>9</v>
      </c>
      <c r="AF22" s="82" t="s">
        <v>6</v>
      </c>
    </row>
    <row r="23" spans="1:32" ht="288.60000000000002" customHeight="1" x14ac:dyDescent="0.25">
      <c r="A23" s="47">
        <v>12</v>
      </c>
      <c r="B23" s="25" t="s">
        <v>234</v>
      </c>
      <c r="C23" s="25" t="s">
        <v>396</v>
      </c>
      <c r="D23" s="63" t="s">
        <v>191</v>
      </c>
      <c r="E23" s="98" t="s">
        <v>118</v>
      </c>
      <c r="F23" s="59" t="s">
        <v>306</v>
      </c>
      <c r="G23" s="59" t="s">
        <v>299</v>
      </c>
      <c r="H23" s="122">
        <v>2</v>
      </c>
      <c r="I23" s="122">
        <v>5</v>
      </c>
      <c r="J23" s="122">
        <v>10</v>
      </c>
      <c r="K23" s="122" t="s">
        <v>4</v>
      </c>
      <c r="L23" s="122" t="s">
        <v>2</v>
      </c>
      <c r="M23" s="70" t="s">
        <v>413</v>
      </c>
      <c r="N23" s="50" t="s">
        <v>21</v>
      </c>
      <c r="O23" s="59" t="s">
        <v>317</v>
      </c>
      <c r="P23" s="59" t="s">
        <v>195</v>
      </c>
      <c r="Q23" s="50" t="s">
        <v>196</v>
      </c>
      <c r="R23" s="50" t="s">
        <v>193</v>
      </c>
      <c r="S23" s="57" t="s">
        <v>6</v>
      </c>
      <c r="T23" s="141" t="s">
        <v>380</v>
      </c>
      <c r="U23" s="220">
        <v>44301</v>
      </c>
      <c r="V23" s="221" t="s">
        <v>437</v>
      </c>
      <c r="W23" s="191">
        <v>100</v>
      </c>
      <c r="X23" s="191" t="s">
        <v>438</v>
      </c>
      <c r="Y23" s="191" t="s">
        <v>19</v>
      </c>
      <c r="Z23" s="190" t="s">
        <v>457</v>
      </c>
      <c r="AA23" s="141" t="s">
        <v>19</v>
      </c>
      <c r="AB23" s="122">
        <v>4</v>
      </c>
      <c r="AC23" s="122">
        <v>1</v>
      </c>
      <c r="AD23" s="211" t="s">
        <v>5</v>
      </c>
      <c r="AE23" s="211" t="s">
        <v>9</v>
      </c>
      <c r="AF23" s="82" t="s">
        <v>262</v>
      </c>
    </row>
    <row r="24" spans="1:32" ht="193.5" customHeight="1" x14ac:dyDescent="0.25">
      <c r="A24" s="47">
        <v>13</v>
      </c>
      <c r="B24" s="25" t="s">
        <v>234</v>
      </c>
      <c r="C24" s="25" t="s">
        <v>396</v>
      </c>
      <c r="D24" s="63" t="s">
        <v>333</v>
      </c>
      <c r="E24" s="98" t="s">
        <v>118</v>
      </c>
      <c r="F24" s="59" t="s">
        <v>416</v>
      </c>
      <c r="G24" s="59" t="s">
        <v>192</v>
      </c>
      <c r="H24" s="122">
        <v>2</v>
      </c>
      <c r="I24" s="122">
        <v>5</v>
      </c>
      <c r="J24" s="122">
        <v>10</v>
      </c>
      <c r="K24" s="122" t="s">
        <v>4</v>
      </c>
      <c r="L24" s="122" t="s">
        <v>2</v>
      </c>
      <c r="M24" s="70" t="s">
        <v>413</v>
      </c>
      <c r="N24" s="50" t="s">
        <v>0</v>
      </c>
      <c r="O24" s="59" t="s">
        <v>319</v>
      </c>
      <c r="P24" s="59" t="s">
        <v>318</v>
      </c>
      <c r="Q24" s="50" t="s">
        <v>197</v>
      </c>
      <c r="R24" s="50" t="s">
        <v>194</v>
      </c>
      <c r="S24" s="57" t="s">
        <v>7</v>
      </c>
      <c r="T24" s="141" t="s">
        <v>379</v>
      </c>
      <c r="U24" s="220">
        <v>44301</v>
      </c>
      <c r="V24" s="221" t="s">
        <v>439</v>
      </c>
      <c r="W24" s="191">
        <v>50</v>
      </c>
      <c r="X24" s="191">
        <v>0</v>
      </c>
      <c r="Y24" s="191" t="s">
        <v>19</v>
      </c>
      <c r="Z24" s="190" t="s">
        <v>458</v>
      </c>
      <c r="AA24" s="141" t="s">
        <v>19</v>
      </c>
      <c r="AB24" s="122">
        <v>4</v>
      </c>
      <c r="AC24" s="122">
        <v>1</v>
      </c>
      <c r="AD24" s="211" t="s">
        <v>5</v>
      </c>
      <c r="AE24" s="211" t="s">
        <v>9</v>
      </c>
      <c r="AF24" s="82" t="s">
        <v>262</v>
      </c>
    </row>
    <row r="25" spans="1:32" ht="351.6" customHeight="1" x14ac:dyDescent="0.25">
      <c r="A25" s="47">
        <v>14</v>
      </c>
      <c r="B25" s="25" t="s">
        <v>203</v>
      </c>
      <c r="C25" s="142" t="s">
        <v>213</v>
      </c>
      <c r="D25" s="63" t="s">
        <v>205</v>
      </c>
      <c r="E25" s="98" t="s">
        <v>118</v>
      </c>
      <c r="F25" s="59" t="s">
        <v>300</v>
      </c>
      <c r="G25" s="59" t="s">
        <v>207</v>
      </c>
      <c r="H25" s="122">
        <v>5</v>
      </c>
      <c r="I25" s="122">
        <v>5</v>
      </c>
      <c r="J25" s="122">
        <v>25</v>
      </c>
      <c r="K25" s="122" t="s">
        <v>11</v>
      </c>
      <c r="L25" s="122" t="s">
        <v>2</v>
      </c>
      <c r="M25" s="70" t="s">
        <v>413</v>
      </c>
      <c r="N25" s="50" t="s">
        <v>21</v>
      </c>
      <c r="O25" s="59" t="s">
        <v>320</v>
      </c>
      <c r="P25" s="59" t="s">
        <v>212</v>
      </c>
      <c r="Q25" s="50" t="s">
        <v>211</v>
      </c>
      <c r="R25" s="50" t="s">
        <v>99</v>
      </c>
      <c r="S25" s="57" t="s">
        <v>7</v>
      </c>
      <c r="T25" s="141" t="s">
        <v>214</v>
      </c>
      <c r="U25" s="220">
        <v>44305</v>
      </c>
      <c r="V25" s="222" t="s">
        <v>440</v>
      </c>
      <c r="W25" s="223" t="s">
        <v>441</v>
      </c>
      <c r="X25" s="191" t="s">
        <v>442</v>
      </c>
      <c r="Y25" s="191" t="s">
        <v>443</v>
      </c>
      <c r="Z25" s="190" t="s">
        <v>459</v>
      </c>
      <c r="AA25" s="122" t="s">
        <v>19</v>
      </c>
      <c r="AB25" s="122">
        <v>4</v>
      </c>
      <c r="AC25" s="122">
        <v>4</v>
      </c>
      <c r="AD25" s="211" t="s">
        <v>5</v>
      </c>
      <c r="AE25" s="211" t="s">
        <v>1</v>
      </c>
      <c r="AF25" s="82" t="s">
        <v>413</v>
      </c>
    </row>
    <row r="26" spans="1:32" ht="256.5" x14ac:dyDescent="0.25">
      <c r="A26" s="47">
        <v>15</v>
      </c>
      <c r="B26" s="25" t="s">
        <v>204</v>
      </c>
      <c r="C26" s="142" t="s">
        <v>219</v>
      </c>
      <c r="D26" s="63" t="s">
        <v>305</v>
      </c>
      <c r="E26" s="99" t="s">
        <v>118</v>
      </c>
      <c r="F26" s="59" t="s">
        <v>301</v>
      </c>
      <c r="G26" s="59" t="s">
        <v>302</v>
      </c>
      <c r="H26" s="122">
        <v>1</v>
      </c>
      <c r="I26" s="122">
        <v>5</v>
      </c>
      <c r="J26" s="122">
        <v>5</v>
      </c>
      <c r="K26" s="122" t="s">
        <v>9</v>
      </c>
      <c r="L26" s="122" t="s">
        <v>2</v>
      </c>
      <c r="M26" s="70" t="s">
        <v>413</v>
      </c>
      <c r="N26" s="50" t="s">
        <v>21</v>
      </c>
      <c r="O26" s="59" t="s">
        <v>323</v>
      </c>
      <c r="P26" s="59" t="s">
        <v>322</v>
      </c>
      <c r="Q26" s="50" t="s">
        <v>321</v>
      </c>
      <c r="R26" s="50" t="s">
        <v>218</v>
      </c>
      <c r="S26" s="57" t="s">
        <v>7</v>
      </c>
      <c r="T26" s="141" t="s">
        <v>359</v>
      </c>
      <c r="U26" s="149" t="s">
        <v>444</v>
      </c>
      <c r="V26" s="149" t="s">
        <v>444</v>
      </c>
      <c r="W26" s="149" t="s">
        <v>444</v>
      </c>
      <c r="X26" s="149" t="s">
        <v>444</v>
      </c>
      <c r="Y26" s="149" t="s">
        <v>444</v>
      </c>
      <c r="Z26" s="192" t="s">
        <v>444</v>
      </c>
      <c r="AA26" s="149" t="s">
        <v>444</v>
      </c>
      <c r="AB26" s="149" t="s">
        <v>444</v>
      </c>
      <c r="AC26" s="149" t="s">
        <v>444</v>
      </c>
      <c r="AD26" s="149" t="s">
        <v>444</v>
      </c>
      <c r="AE26" s="149" t="s">
        <v>444</v>
      </c>
      <c r="AF26" s="149" t="s">
        <v>444</v>
      </c>
    </row>
    <row r="27" spans="1:32" ht="409.5" x14ac:dyDescent="0.25">
      <c r="A27" s="47">
        <v>16</v>
      </c>
      <c r="B27" s="25" t="s">
        <v>222</v>
      </c>
      <c r="C27" s="25" t="s">
        <v>237</v>
      </c>
      <c r="D27" s="63" t="s">
        <v>412</v>
      </c>
      <c r="E27" s="98" t="s">
        <v>118</v>
      </c>
      <c r="F27" s="59" t="s">
        <v>225</v>
      </c>
      <c r="G27" s="59" t="s">
        <v>227</v>
      </c>
      <c r="H27" s="122">
        <v>4</v>
      </c>
      <c r="I27" s="122">
        <v>4</v>
      </c>
      <c r="J27" s="122">
        <v>16</v>
      </c>
      <c r="K27" s="122" t="s">
        <v>1</v>
      </c>
      <c r="L27" s="122" t="s">
        <v>5</v>
      </c>
      <c r="M27" s="70" t="s">
        <v>413</v>
      </c>
      <c r="N27" s="50" t="s">
        <v>21</v>
      </c>
      <c r="O27" s="59" t="s">
        <v>374</v>
      </c>
      <c r="P27" s="59" t="s">
        <v>230</v>
      </c>
      <c r="Q27" s="50" t="s">
        <v>232</v>
      </c>
      <c r="R27" s="50" t="s">
        <v>218</v>
      </c>
      <c r="S27" s="57" t="s">
        <v>6</v>
      </c>
      <c r="T27" s="147" t="s">
        <v>241</v>
      </c>
      <c r="U27" s="210">
        <v>44286</v>
      </c>
      <c r="V27" s="207" t="s">
        <v>467</v>
      </c>
      <c r="W27" s="224">
        <v>1</v>
      </c>
      <c r="X27" s="209">
        <v>1</v>
      </c>
      <c r="Y27" s="206" t="s">
        <v>19</v>
      </c>
      <c r="Z27" s="193" t="s">
        <v>470</v>
      </c>
      <c r="AA27" s="141" t="s">
        <v>19</v>
      </c>
      <c r="AB27" s="198">
        <v>3</v>
      </c>
      <c r="AC27" s="198">
        <v>2</v>
      </c>
      <c r="AD27" s="211" t="s">
        <v>6</v>
      </c>
      <c r="AE27" s="211" t="s">
        <v>4</v>
      </c>
      <c r="AF27" s="82" t="s">
        <v>6</v>
      </c>
    </row>
    <row r="28" spans="1:32" ht="330" x14ac:dyDescent="0.25">
      <c r="A28" s="47">
        <v>17</v>
      </c>
      <c r="B28" s="25" t="s">
        <v>222</v>
      </c>
      <c r="C28" s="25" t="s">
        <v>237</v>
      </c>
      <c r="D28" s="63" t="s">
        <v>304</v>
      </c>
      <c r="E28" s="98" t="s">
        <v>118</v>
      </c>
      <c r="F28" s="59" t="s">
        <v>303</v>
      </c>
      <c r="G28" s="59" t="s">
        <v>228</v>
      </c>
      <c r="H28" s="122">
        <v>4</v>
      </c>
      <c r="I28" s="122">
        <v>5</v>
      </c>
      <c r="J28" s="122">
        <v>20</v>
      </c>
      <c r="K28" s="122" t="s">
        <v>1</v>
      </c>
      <c r="L28" s="122" t="s">
        <v>2</v>
      </c>
      <c r="M28" s="70" t="s">
        <v>413</v>
      </c>
      <c r="N28" s="50" t="s">
        <v>0</v>
      </c>
      <c r="O28" s="59" t="s">
        <v>395</v>
      </c>
      <c r="P28" s="59" t="s">
        <v>231</v>
      </c>
      <c r="Q28" s="50" t="s">
        <v>233</v>
      </c>
      <c r="R28" s="50" t="s">
        <v>218</v>
      </c>
      <c r="S28" s="57" t="s">
        <v>7</v>
      </c>
      <c r="T28" s="22" t="s">
        <v>377</v>
      </c>
      <c r="U28" s="206"/>
      <c r="V28" s="207" t="s">
        <v>468</v>
      </c>
      <c r="W28" s="208">
        <v>1</v>
      </c>
      <c r="X28" s="209">
        <v>1</v>
      </c>
      <c r="Y28" s="206" t="s">
        <v>19</v>
      </c>
      <c r="Z28" s="59" t="s">
        <v>471</v>
      </c>
      <c r="AA28" s="141" t="s">
        <v>19</v>
      </c>
      <c r="AB28" s="198">
        <v>3</v>
      </c>
      <c r="AC28" s="198">
        <v>2</v>
      </c>
      <c r="AD28" s="211" t="s">
        <v>6</v>
      </c>
      <c r="AE28" s="211" t="s">
        <v>4</v>
      </c>
      <c r="AF28" s="82" t="s">
        <v>6</v>
      </c>
    </row>
    <row r="29" spans="1:32" ht="315.75" customHeight="1" x14ac:dyDescent="0.25">
      <c r="A29" s="47">
        <v>18</v>
      </c>
      <c r="B29" s="25" t="s">
        <v>224</v>
      </c>
      <c r="C29" s="25" t="s">
        <v>239</v>
      </c>
      <c r="D29" s="63" t="s">
        <v>286</v>
      </c>
      <c r="E29" s="98" t="s">
        <v>118</v>
      </c>
      <c r="F29" s="59" t="s">
        <v>280</v>
      </c>
      <c r="G29" s="59" t="s">
        <v>282</v>
      </c>
      <c r="H29" s="151">
        <v>2</v>
      </c>
      <c r="I29" s="151">
        <v>5</v>
      </c>
      <c r="J29" s="122">
        <v>10</v>
      </c>
      <c r="K29" s="151" t="s">
        <v>4</v>
      </c>
      <c r="L29" s="151" t="s">
        <v>2</v>
      </c>
      <c r="M29" s="150" t="s">
        <v>413</v>
      </c>
      <c r="N29" s="50" t="s">
        <v>0</v>
      </c>
      <c r="O29" s="145" t="s">
        <v>325</v>
      </c>
      <c r="P29" s="145" t="s">
        <v>281</v>
      </c>
      <c r="Q29" s="155" t="s">
        <v>324</v>
      </c>
      <c r="R29" s="153" t="s">
        <v>218</v>
      </c>
      <c r="S29" s="154" t="s">
        <v>7</v>
      </c>
      <c r="T29" s="147" t="s">
        <v>246</v>
      </c>
      <c r="U29" s="194">
        <v>44300</v>
      </c>
      <c r="V29" s="195" t="s">
        <v>445</v>
      </c>
      <c r="W29" s="196">
        <v>1</v>
      </c>
      <c r="X29" s="196">
        <v>1</v>
      </c>
      <c r="Y29" s="197" t="s">
        <v>19</v>
      </c>
      <c r="Z29" s="193" t="s">
        <v>460</v>
      </c>
      <c r="AA29" s="197" t="s">
        <v>19</v>
      </c>
      <c r="AB29" s="198">
        <v>4</v>
      </c>
      <c r="AC29" s="198">
        <v>1</v>
      </c>
      <c r="AD29" s="211" t="s">
        <v>5</v>
      </c>
      <c r="AE29" s="211" t="s">
        <v>9</v>
      </c>
      <c r="AF29" s="82" t="s">
        <v>262</v>
      </c>
    </row>
    <row r="30" spans="1:32" ht="201" x14ac:dyDescent="0.25">
      <c r="A30" s="47">
        <v>19</v>
      </c>
      <c r="B30" s="25" t="s">
        <v>224</v>
      </c>
      <c r="C30" s="25" t="s">
        <v>240</v>
      </c>
      <c r="D30" s="63" t="s">
        <v>387</v>
      </c>
      <c r="E30" s="98" t="s">
        <v>118</v>
      </c>
      <c r="F30" s="59" t="s">
        <v>388</v>
      </c>
      <c r="G30" s="59" t="s">
        <v>386</v>
      </c>
      <c r="H30" s="151">
        <v>2</v>
      </c>
      <c r="I30" s="151">
        <v>5</v>
      </c>
      <c r="J30" s="122">
        <v>10</v>
      </c>
      <c r="K30" s="151" t="s">
        <v>4</v>
      </c>
      <c r="L30" s="151" t="s">
        <v>2</v>
      </c>
      <c r="M30" s="150" t="s">
        <v>413</v>
      </c>
      <c r="N30" s="50" t="s">
        <v>21</v>
      </c>
      <c r="O30" s="145" t="s">
        <v>389</v>
      </c>
      <c r="P30" s="145" t="s">
        <v>390</v>
      </c>
      <c r="Q30" s="153" t="s">
        <v>326</v>
      </c>
      <c r="R30" s="153" t="s">
        <v>218</v>
      </c>
      <c r="S30" s="154" t="s">
        <v>7</v>
      </c>
      <c r="T30" s="152" t="s">
        <v>391</v>
      </c>
      <c r="U30" s="194">
        <v>44300</v>
      </c>
      <c r="V30" s="195" t="s">
        <v>446</v>
      </c>
      <c r="W30" s="196">
        <v>1</v>
      </c>
      <c r="X30" s="196">
        <v>1</v>
      </c>
      <c r="Y30" s="197" t="s">
        <v>19</v>
      </c>
      <c r="Z30" s="193" t="s">
        <v>461</v>
      </c>
      <c r="AA30" s="204" t="s">
        <v>19</v>
      </c>
      <c r="AB30" s="198">
        <v>3</v>
      </c>
      <c r="AC30" s="198">
        <v>1</v>
      </c>
      <c r="AD30" s="211" t="s">
        <v>6</v>
      </c>
      <c r="AE30" s="211" t="s">
        <v>9</v>
      </c>
      <c r="AF30" s="82" t="s">
        <v>6</v>
      </c>
    </row>
    <row r="31" spans="1:32" ht="352.5" customHeight="1" x14ac:dyDescent="0.25">
      <c r="A31" s="47">
        <v>20</v>
      </c>
      <c r="B31" s="25" t="s">
        <v>223</v>
      </c>
      <c r="C31" s="25" t="s">
        <v>401</v>
      </c>
      <c r="D31" s="63" t="s">
        <v>287</v>
      </c>
      <c r="E31" s="98" t="s">
        <v>118</v>
      </c>
      <c r="F31" s="59" t="s">
        <v>226</v>
      </c>
      <c r="G31" s="59" t="s">
        <v>229</v>
      </c>
      <c r="H31" s="151">
        <v>2</v>
      </c>
      <c r="I31" s="151">
        <v>5</v>
      </c>
      <c r="J31" s="122">
        <v>10</v>
      </c>
      <c r="K31" s="151" t="s">
        <v>4</v>
      </c>
      <c r="L31" s="151" t="s">
        <v>2</v>
      </c>
      <c r="M31" s="150" t="s">
        <v>413</v>
      </c>
      <c r="N31" s="50" t="s">
        <v>21</v>
      </c>
      <c r="O31" s="145" t="s">
        <v>329</v>
      </c>
      <c r="P31" s="145" t="s">
        <v>328</v>
      </c>
      <c r="Q31" s="153" t="s">
        <v>327</v>
      </c>
      <c r="R31" s="153" t="s">
        <v>218</v>
      </c>
      <c r="S31" s="154" t="s">
        <v>7</v>
      </c>
      <c r="T31" s="148" t="s">
        <v>365</v>
      </c>
      <c r="U31" s="186">
        <v>44306</v>
      </c>
      <c r="V31" s="225" t="s">
        <v>462</v>
      </c>
      <c r="W31" s="226">
        <v>1</v>
      </c>
      <c r="X31" s="227" t="s">
        <v>435</v>
      </c>
      <c r="Y31" s="204" t="s">
        <v>19</v>
      </c>
      <c r="Z31" s="59" t="s">
        <v>463</v>
      </c>
      <c r="AA31" s="204" t="s">
        <v>19</v>
      </c>
      <c r="AB31" s="57">
        <v>3</v>
      </c>
      <c r="AC31" s="57">
        <v>1</v>
      </c>
      <c r="AD31" s="211" t="s">
        <v>6</v>
      </c>
      <c r="AE31" s="211" t="s">
        <v>9</v>
      </c>
      <c r="AF31" s="82" t="s">
        <v>6</v>
      </c>
    </row>
    <row r="32" spans="1:32" x14ac:dyDescent="0.25">
      <c r="A32" s="47"/>
      <c r="B32" s="25"/>
      <c r="C32" s="25"/>
      <c r="D32" s="63"/>
      <c r="E32" s="50"/>
      <c r="F32" s="59"/>
      <c r="G32" s="59"/>
      <c r="H32" s="122"/>
      <c r="I32" s="122"/>
      <c r="J32" s="122">
        <v>0</v>
      </c>
      <c r="K32" s="122"/>
      <c r="L32" s="122">
        <v>0</v>
      </c>
      <c r="M32" s="70">
        <v>0</v>
      </c>
      <c r="N32" s="68">
        <v>0</v>
      </c>
      <c r="O32" s="51">
        <v>0</v>
      </c>
      <c r="P32" s="71"/>
      <c r="Q32" s="50"/>
      <c r="R32" s="50"/>
      <c r="S32" s="57"/>
      <c r="T32" s="72"/>
      <c r="U32" s="75"/>
      <c r="V32" s="75"/>
      <c r="W32" s="75"/>
      <c r="X32" s="169"/>
      <c r="Y32" s="169"/>
      <c r="Z32" s="75"/>
      <c r="AA32" s="75"/>
      <c r="AB32" s="75"/>
      <c r="AC32" s="75"/>
      <c r="AD32" s="172"/>
      <c r="AE32" s="179"/>
      <c r="AF32" s="75"/>
    </row>
    <row r="33" spans="1:20" x14ac:dyDescent="0.25">
      <c r="A33" s="29"/>
      <c r="B33" s="29"/>
      <c r="C33" s="78"/>
      <c r="D33" s="29"/>
      <c r="E33" s="29"/>
      <c r="F33" s="79"/>
      <c r="G33" s="79"/>
      <c r="H33" s="79"/>
      <c r="I33" s="79"/>
      <c r="J33" s="79"/>
      <c r="K33" s="79"/>
      <c r="L33" s="79"/>
      <c r="M33" s="79"/>
      <c r="N33" s="79"/>
      <c r="O33" s="79"/>
      <c r="P33" s="79"/>
      <c r="Q33" s="79"/>
      <c r="R33" s="79"/>
      <c r="S33" s="79"/>
      <c r="T33" s="79"/>
    </row>
    <row r="34" spans="1:20" x14ac:dyDescent="0.25">
      <c r="A34" s="29"/>
      <c r="B34" s="29"/>
      <c r="C34" s="78"/>
      <c r="D34" s="29"/>
      <c r="E34" s="29"/>
      <c r="F34" s="79"/>
      <c r="G34" s="79"/>
      <c r="H34" s="79"/>
      <c r="I34" s="79"/>
      <c r="J34" s="79"/>
      <c r="K34" s="79"/>
      <c r="L34" s="79"/>
      <c r="M34" s="79"/>
      <c r="N34" s="79"/>
      <c r="O34" s="79"/>
      <c r="P34" s="79"/>
      <c r="Q34" s="79"/>
      <c r="R34" s="79"/>
      <c r="S34" s="79"/>
      <c r="T34" s="79"/>
    </row>
    <row r="35" spans="1:20" x14ac:dyDescent="0.25">
      <c r="A35" s="29"/>
      <c r="B35" s="29"/>
      <c r="C35" s="78"/>
      <c r="D35" s="29"/>
      <c r="E35" s="29"/>
      <c r="F35" s="79"/>
      <c r="G35" s="79"/>
      <c r="H35" s="79"/>
      <c r="I35" s="79"/>
      <c r="J35" s="79"/>
      <c r="K35" s="79"/>
      <c r="L35" s="79"/>
      <c r="M35" s="79"/>
      <c r="N35" s="79"/>
      <c r="O35" s="79"/>
      <c r="P35" s="79"/>
      <c r="Q35" s="79"/>
      <c r="R35" s="79"/>
      <c r="S35" s="79"/>
      <c r="T35" s="79"/>
    </row>
    <row r="36" spans="1:20" x14ac:dyDescent="0.25">
      <c r="A36" s="29"/>
      <c r="B36" s="29"/>
      <c r="C36" s="78"/>
      <c r="D36" s="29"/>
      <c r="E36" s="29"/>
      <c r="F36" s="79"/>
      <c r="G36" s="79"/>
      <c r="H36" s="79"/>
      <c r="I36" s="79"/>
      <c r="J36" s="79"/>
      <c r="K36" s="79"/>
      <c r="L36" s="79"/>
      <c r="M36" s="79"/>
      <c r="N36" s="79"/>
      <c r="O36" s="79"/>
      <c r="P36" s="79"/>
      <c r="Q36" s="79"/>
      <c r="R36" s="79"/>
      <c r="S36" s="79"/>
      <c r="T36" s="79"/>
    </row>
    <row r="37" spans="1:20" x14ac:dyDescent="0.3">
      <c r="A37" s="262"/>
      <c r="B37" s="263"/>
      <c r="C37" s="264"/>
      <c r="D37" s="259" t="s">
        <v>105</v>
      </c>
      <c r="E37" s="261"/>
      <c r="F37" s="79"/>
      <c r="G37" s="79"/>
      <c r="H37" s="79"/>
      <c r="I37" s="79"/>
      <c r="J37" s="79"/>
      <c r="K37" s="79"/>
      <c r="L37" s="79"/>
      <c r="M37" s="79"/>
      <c r="N37" s="79"/>
      <c r="O37" s="79"/>
      <c r="P37" s="79"/>
      <c r="Q37" s="79"/>
      <c r="R37" s="79"/>
      <c r="S37" s="79"/>
      <c r="T37" s="79"/>
    </row>
    <row r="38" spans="1:20" x14ac:dyDescent="0.25">
      <c r="A38" s="259" t="s">
        <v>106</v>
      </c>
      <c r="B38" s="260"/>
      <c r="C38" s="261"/>
      <c r="D38" s="259" t="s">
        <v>406</v>
      </c>
      <c r="E38" s="261"/>
      <c r="F38" s="79"/>
      <c r="G38" s="79"/>
      <c r="H38" s="79"/>
      <c r="I38" s="79"/>
      <c r="J38" s="79"/>
      <c r="K38" s="79"/>
      <c r="L38" s="79"/>
      <c r="M38" s="79"/>
      <c r="N38" s="79"/>
      <c r="O38" s="79"/>
      <c r="P38" s="79"/>
      <c r="Q38" s="79"/>
      <c r="R38" s="79"/>
      <c r="S38" s="79"/>
      <c r="T38" s="79"/>
    </row>
    <row r="39" spans="1:20" ht="71.25" customHeight="1" x14ac:dyDescent="0.25">
      <c r="A39" s="259" t="s">
        <v>405</v>
      </c>
      <c r="B39" s="260"/>
      <c r="C39" s="261"/>
      <c r="D39" s="259" t="s">
        <v>403</v>
      </c>
      <c r="E39" s="261"/>
      <c r="F39" s="79"/>
      <c r="G39" s="79"/>
      <c r="H39" s="79"/>
      <c r="I39" s="79"/>
      <c r="J39" s="79"/>
      <c r="K39" s="79"/>
      <c r="L39" s="79"/>
      <c r="M39" s="79"/>
      <c r="N39" s="79"/>
      <c r="O39" s="79"/>
      <c r="P39" s="79"/>
      <c r="Q39" s="79"/>
      <c r="R39" s="79"/>
      <c r="S39" s="79"/>
      <c r="T39" s="79"/>
    </row>
    <row r="40" spans="1:20" ht="48.75" customHeight="1" x14ac:dyDescent="0.25">
      <c r="A40" s="259" t="s">
        <v>108</v>
      </c>
      <c r="B40" s="260"/>
      <c r="C40" s="261"/>
      <c r="D40" s="259" t="s">
        <v>404</v>
      </c>
      <c r="E40" s="261"/>
      <c r="F40" s="79"/>
      <c r="G40" s="79"/>
      <c r="H40" s="79"/>
      <c r="I40" s="79"/>
      <c r="J40" s="79"/>
      <c r="K40" s="79"/>
      <c r="L40" s="79"/>
      <c r="M40" s="79"/>
      <c r="N40" s="79"/>
      <c r="O40" s="79"/>
      <c r="P40" s="79"/>
      <c r="Q40" s="79"/>
      <c r="R40" s="79"/>
      <c r="S40" s="79"/>
      <c r="T40" s="79"/>
    </row>
    <row r="41" spans="1:20" x14ac:dyDescent="0.25">
      <c r="A41" s="29"/>
      <c r="B41" s="29"/>
      <c r="C41" s="78"/>
      <c r="D41" s="29"/>
      <c r="E41" s="29"/>
      <c r="F41" s="79"/>
      <c r="G41" s="79"/>
      <c r="H41" s="79"/>
      <c r="I41" s="79"/>
      <c r="J41" s="79"/>
      <c r="K41" s="79"/>
      <c r="L41" s="79"/>
      <c r="M41" s="79"/>
      <c r="N41" s="79"/>
      <c r="O41" s="79"/>
      <c r="P41" s="79"/>
      <c r="Q41" s="79"/>
      <c r="R41" s="79"/>
      <c r="S41" s="79"/>
      <c r="T41" s="79"/>
    </row>
    <row r="42" spans="1:20" x14ac:dyDescent="0.25">
      <c r="A42" s="29"/>
      <c r="B42" s="29"/>
      <c r="C42" s="78"/>
      <c r="D42" s="29"/>
      <c r="E42" s="29"/>
      <c r="F42" s="79"/>
      <c r="G42" s="79"/>
      <c r="H42" s="79"/>
      <c r="I42" s="79"/>
      <c r="J42" s="79"/>
      <c r="K42" s="79"/>
      <c r="L42" s="79"/>
      <c r="M42" s="79"/>
      <c r="N42" s="79"/>
      <c r="O42" s="79"/>
      <c r="P42" s="79"/>
      <c r="Q42" s="79"/>
      <c r="R42" s="79"/>
      <c r="S42" s="79"/>
      <c r="T42" s="79"/>
    </row>
    <row r="43" spans="1:20" x14ac:dyDescent="0.25">
      <c r="A43" s="29"/>
      <c r="B43" s="29"/>
      <c r="C43" s="78"/>
      <c r="D43" s="29"/>
      <c r="E43" s="29"/>
      <c r="F43" s="79"/>
      <c r="G43" s="79"/>
      <c r="H43" s="79"/>
      <c r="I43" s="79"/>
      <c r="J43" s="79"/>
      <c r="K43" s="79"/>
      <c r="L43" s="79"/>
      <c r="M43" s="79"/>
      <c r="N43" s="79"/>
      <c r="O43" s="79"/>
      <c r="P43" s="79"/>
      <c r="Q43" s="79"/>
      <c r="R43" s="79"/>
      <c r="S43" s="79"/>
      <c r="T43" s="79"/>
    </row>
    <row r="44" spans="1:20" x14ac:dyDescent="0.25">
      <c r="A44" s="29"/>
      <c r="B44" s="29"/>
      <c r="C44" s="78"/>
      <c r="D44" s="29"/>
      <c r="E44" s="29"/>
      <c r="F44" s="79"/>
      <c r="G44" s="79"/>
      <c r="H44" s="79"/>
      <c r="I44" s="79"/>
      <c r="J44" s="79"/>
      <c r="K44" s="79"/>
      <c r="L44" s="79"/>
      <c r="M44" s="79"/>
      <c r="N44" s="79"/>
      <c r="O44" s="79"/>
      <c r="P44" s="79"/>
      <c r="Q44" s="79"/>
      <c r="R44" s="79"/>
      <c r="S44" s="79"/>
      <c r="T44" s="79"/>
    </row>
    <row r="45" spans="1:20" x14ac:dyDescent="0.25">
      <c r="A45" s="29"/>
      <c r="B45" s="29"/>
      <c r="C45" s="78"/>
      <c r="D45" s="29"/>
      <c r="E45" s="29"/>
      <c r="F45" s="79"/>
      <c r="G45" s="79"/>
      <c r="H45" s="79"/>
      <c r="I45" s="79"/>
      <c r="J45" s="79"/>
      <c r="K45" s="79"/>
      <c r="L45" s="79"/>
      <c r="M45" s="79"/>
      <c r="N45" s="79"/>
      <c r="O45" s="79"/>
      <c r="P45" s="79"/>
      <c r="Q45" s="79"/>
      <c r="R45" s="79"/>
      <c r="S45" s="79"/>
      <c r="T45" s="79"/>
    </row>
    <row r="46" spans="1:20" x14ac:dyDescent="0.25">
      <c r="A46" s="29"/>
      <c r="B46" s="29"/>
      <c r="C46" s="78"/>
      <c r="D46" s="29"/>
      <c r="E46" s="29"/>
      <c r="F46" s="79"/>
      <c r="G46" s="79"/>
      <c r="H46" s="79"/>
      <c r="I46" s="79"/>
      <c r="J46" s="79"/>
      <c r="K46" s="79"/>
      <c r="L46" s="79"/>
      <c r="M46" s="79"/>
      <c r="N46" s="79"/>
      <c r="O46" s="79"/>
      <c r="P46" s="79"/>
      <c r="Q46" s="79"/>
      <c r="R46" s="79"/>
      <c r="S46" s="79"/>
      <c r="T46" s="79"/>
    </row>
    <row r="47" spans="1:20" x14ac:dyDescent="0.25">
      <c r="A47" s="29"/>
      <c r="B47" s="29"/>
      <c r="C47" s="78"/>
      <c r="D47" s="29"/>
      <c r="E47" s="29"/>
      <c r="F47" s="79"/>
      <c r="G47" s="79"/>
      <c r="H47" s="79"/>
      <c r="I47" s="79"/>
      <c r="J47" s="79"/>
      <c r="K47" s="79"/>
      <c r="L47" s="79"/>
      <c r="M47" s="79"/>
      <c r="N47" s="79"/>
      <c r="O47" s="79"/>
      <c r="P47" s="79"/>
      <c r="Q47" s="79"/>
      <c r="R47" s="79"/>
      <c r="S47" s="79"/>
      <c r="T47" s="79"/>
    </row>
    <row r="48" spans="1:20" x14ac:dyDescent="0.25">
      <c r="A48" s="29"/>
      <c r="B48" s="29"/>
      <c r="C48" s="78"/>
      <c r="D48" s="29"/>
      <c r="E48" s="29"/>
      <c r="F48" s="79"/>
      <c r="G48" s="79"/>
      <c r="H48" s="79"/>
      <c r="I48" s="79"/>
      <c r="J48" s="79"/>
      <c r="K48" s="79"/>
      <c r="L48" s="79"/>
      <c r="M48" s="79"/>
      <c r="N48" s="79"/>
      <c r="O48" s="79"/>
      <c r="P48" s="79"/>
      <c r="Q48" s="79"/>
      <c r="R48" s="79"/>
      <c r="S48" s="79"/>
      <c r="T48" s="79"/>
    </row>
    <row r="49" spans="1:20" x14ac:dyDescent="0.25">
      <c r="A49" s="29"/>
      <c r="B49" s="29"/>
      <c r="C49" s="78"/>
      <c r="D49" s="29"/>
      <c r="E49" s="29"/>
      <c r="F49" s="79"/>
      <c r="G49" s="79"/>
      <c r="H49" s="79"/>
      <c r="I49" s="79"/>
      <c r="J49" s="79"/>
      <c r="K49" s="79"/>
      <c r="L49" s="79"/>
      <c r="M49" s="79"/>
      <c r="N49" s="79"/>
      <c r="O49" s="79"/>
      <c r="P49" s="79"/>
      <c r="Q49" s="79"/>
      <c r="R49" s="79"/>
      <c r="S49" s="79"/>
      <c r="T49" s="79"/>
    </row>
    <row r="50" spans="1:20" x14ac:dyDescent="0.25">
      <c r="A50" s="29"/>
      <c r="B50" s="29"/>
      <c r="C50" s="78"/>
      <c r="D50" s="29"/>
      <c r="E50" s="29"/>
      <c r="F50" s="79"/>
      <c r="G50" s="79"/>
      <c r="H50" s="79"/>
      <c r="I50" s="79"/>
      <c r="J50" s="79"/>
      <c r="K50" s="79"/>
      <c r="L50" s="79"/>
      <c r="M50" s="79"/>
      <c r="N50" s="79"/>
      <c r="O50" s="79"/>
      <c r="P50" s="79"/>
      <c r="Q50" s="79"/>
      <c r="R50" s="79"/>
      <c r="S50" s="79"/>
      <c r="T50" s="79"/>
    </row>
    <row r="51" spans="1:20" x14ac:dyDescent="0.25">
      <c r="A51" s="29"/>
      <c r="B51" s="29"/>
      <c r="C51" s="78"/>
      <c r="D51" s="29"/>
      <c r="E51" s="29"/>
      <c r="F51" s="79"/>
      <c r="G51" s="79"/>
      <c r="H51" s="79"/>
      <c r="I51" s="79"/>
      <c r="J51" s="79"/>
      <c r="K51" s="79"/>
      <c r="L51" s="79"/>
      <c r="M51" s="79"/>
      <c r="N51" s="79"/>
      <c r="O51" s="79"/>
      <c r="P51" s="79"/>
      <c r="Q51" s="79"/>
      <c r="R51" s="79"/>
      <c r="S51" s="79"/>
      <c r="T51" s="79"/>
    </row>
    <row r="52" spans="1:20" x14ac:dyDescent="0.25">
      <c r="A52" s="29"/>
      <c r="B52" s="29"/>
      <c r="C52" s="78"/>
      <c r="D52" s="29"/>
      <c r="E52" s="29"/>
      <c r="F52" s="79"/>
      <c r="G52" s="79"/>
      <c r="H52" s="79"/>
      <c r="I52" s="79"/>
      <c r="J52" s="79"/>
      <c r="K52" s="79"/>
      <c r="L52" s="79"/>
      <c r="M52" s="79"/>
      <c r="N52" s="79"/>
      <c r="O52" s="79"/>
      <c r="P52" s="79"/>
      <c r="Q52" s="79"/>
      <c r="R52" s="79"/>
      <c r="S52" s="79"/>
      <c r="T52" s="79"/>
    </row>
  </sheetData>
  <mergeCells count="26">
    <mergeCell ref="C7:S7"/>
    <mergeCell ref="S8:T8"/>
    <mergeCell ref="U8:AF8"/>
    <mergeCell ref="A9:C10"/>
    <mergeCell ref="D9:N10"/>
    <mergeCell ref="O9:T10"/>
    <mergeCell ref="U9:Y10"/>
    <mergeCell ref="Z9:Z10"/>
    <mergeCell ref="AA9:AA10"/>
    <mergeCell ref="AB9:AF10"/>
    <mergeCell ref="A40:C40"/>
    <mergeCell ref="D40:E40"/>
    <mergeCell ref="A2:S2"/>
    <mergeCell ref="T2:T4"/>
    <mergeCell ref="A3:S4"/>
    <mergeCell ref="A5:B5"/>
    <mergeCell ref="C5:S5"/>
    <mergeCell ref="A6:B6"/>
    <mergeCell ref="C6:S6"/>
    <mergeCell ref="A7:B7"/>
    <mergeCell ref="A37:C37"/>
    <mergeCell ref="D37:E37"/>
    <mergeCell ref="A38:C38"/>
    <mergeCell ref="D38:E38"/>
    <mergeCell ref="A39:C39"/>
    <mergeCell ref="D39:E39"/>
  </mergeCells>
  <conditionalFormatting sqref="M12:M31">
    <cfRule type="containsText" dxfId="103" priority="208" operator="containsText" text="EXTREMO">
      <formula>NOT(ISERROR(SEARCH("EXTREMO",M12)))</formula>
    </cfRule>
    <cfRule type="containsText" dxfId="102" priority="209" operator="containsText" text="ALTO">
      <formula>NOT(ISERROR(SEARCH("ALTO",M12)))</formula>
    </cfRule>
    <cfRule type="containsText" dxfId="101" priority="210" operator="containsText" text="MODERADO">
      <formula>NOT(ISERROR(SEARCH("MODERADO",M12)))</formula>
    </cfRule>
    <cfRule type="containsText" dxfId="100" priority="211" operator="containsText" text="BAJO">
      <formula>NOT(ISERROR(SEARCH("BAJO",M12)))</formula>
    </cfRule>
  </conditionalFormatting>
  <conditionalFormatting sqref="M32">
    <cfRule type="containsText" dxfId="99" priority="200" operator="containsText" text="EXTREMO">
      <formula>NOT(ISERROR(SEARCH("EXTREMO",M32)))</formula>
    </cfRule>
    <cfRule type="containsText" dxfId="98" priority="201" operator="containsText" text="ALTO">
      <formula>NOT(ISERROR(SEARCH("ALTO",M32)))</formula>
    </cfRule>
    <cfRule type="containsText" dxfId="97" priority="202" operator="containsText" text="MODERADO">
      <formula>NOT(ISERROR(SEARCH("MODERADO",M32)))</formula>
    </cfRule>
    <cfRule type="containsText" dxfId="96" priority="203" operator="containsText" text="BAJO">
      <formula>NOT(ISERROR(SEARCH("BAJO",M32)))</formula>
    </cfRule>
  </conditionalFormatting>
  <conditionalFormatting sqref="AF16 AF14">
    <cfRule type="containsText" dxfId="95" priority="193" operator="containsText" text="Alto">
      <formula>NOT(ISERROR(SEARCH("Alto",AF14)))</formula>
    </cfRule>
    <cfRule type="containsText" dxfId="94" priority="194" stopIfTrue="1" operator="containsText" text="Moderado">
      <formula>NOT(ISERROR(SEARCH("Moderado",AF14)))</formula>
    </cfRule>
    <cfRule type="containsText" dxfId="93" priority="195" operator="containsText" text="Extremo">
      <formula>NOT(ISERROR(SEARCH("Extremo",AF14)))</formula>
    </cfRule>
  </conditionalFormatting>
  <conditionalFormatting sqref="AF12">
    <cfRule type="containsText" dxfId="92" priority="184" operator="containsText" text="Alto">
      <formula>NOT(ISERROR(SEARCH("Alto",AF12)))</formula>
    </cfRule>
    <cfRule type="containsText" dxfId="91" priority="185" stopIfTrue="1" operator="containsText" text="Moderado">
      <formula>NOT(ISERROR(SEARCH("Moderado",AF12)))</formula>
    </cfRule>
    <cfRule type="containsText" dxfId="90" priority="186" operator="containsText" text="Extremo">
      <formula>NOT(ISERROR(SEARCH("Extremo",AF12)))</formula>
    </cfRule>
  </conditionalFormatting>
  <conditionalFormatting sqref="AF13">
    <cfRule type="containsText" dxfId="89" priority="178" operator="containsText" text="Alto">
      <formula>NOT(ISERROR(SEARCH("Alto",AF13)))</formula>
    </cfRule>
    <cfRule type="containsText" dxfId="88" priority="179" stopIfTrue="1" operator="containsText" text="Moderado">
      <formula>NOT(ISERROR(SEARCH("Moderado",AF13)))</formula>
    </cfRule>
    <cfRule type="containsText" dxfId="87" priority="180" operator="containsText" text="Extremo">
      <formula>NOT(ISERROR(SEARCH("Extremo",AF13)))</formula>
    </cfRule>
  </conditionalFormatting>
  <conditionalFormatting sqref="AF15">
    <cfRule type="containsText" dxfId="86" priority="157" operator="containsText" text="Alto">
      <formula>NOT(ISERROR(SEARCH("Alto",AF15)))</formula>
    </cfRule>
    <cfRule type="containsText" dxfId="85" priority="158" stopIfTrue="1" operator="containsText" text="Moderado">
      <formula>NOT(ISERROR(SEARCH("Moderado",AF15)))</formula>
    </cfRule>
    <cfRule type="containsText" dxfId="84" priority="159" operator="containsText" text="Extremo">
      <formula>NOT(ISERROR(SEARCH("Extremo",AF15)))</formula>
    </cfRule>
  </conditionalFormatting>
  <conditionalFormatting sqref="AF18">
    <cfRule type="containsText" dxfId="83" priority="130" operator="containsText" text="Alto">
      <formula>NOT(ISERROR(SEARCH("Alto",AF18)))</formula>
    </cfRule>
    <cfRule type="containsText" dxfId="82" priority="131" stopIfTrue="1" operator="containsText" text="Moderado">
      <formula>NOT(ISERROR(SEARCH("Moderado",AF18)))</formula>
    </cfRule>
    <cfRule type="containsText" dxfId="81" priority="132" operator="containsText" text="Extremo">
      <formula>NOT(ISERROR(SEARCH("Extremo",AF18)))</formula>
    </cfRule>
  </conditionalFormatting>
  <conditionalFormatting sqref="AF19">
    <cfRule type="containsText" dxfId="80" priority="127" operator="containsText" text="Alto">
      <formula>NOT(ISERROR(SEARCH("Alto",AF19)))</formula>
    </cfRule>
    <cfRule type="containsText" dxfId="79" priority="128" stopIfTrue="1" operator="containsText" text="Moderado">
      <formula>NOT(ISERROR(SEARCH("Moderado",AF19)))</formula>
    </cfRule>
    <cfRule type="containsText" dxfId="78" priority="129" operator="containsText" text="Extremo">
      <formula>NOT(ISERROR(SEARCH("Extremo",AF19)))</formula>
    </cfRule>
  </conditionalFormatting>
  <conditionalFormatting sqref="AF17">
    <cfRule type="containsText" dxfId="77" priority="115" operator="containsText" text="Alto">
      <formula>NOT(ISERROR(SEARCH("Alto",AF17)))</formula>
    </cfRule>
    <cfRule type="containsText" dxfId="76" priority="116" stopIfTrue="1" operator="containsText" text="Moderado">
      <formula>NOT(ISERROR(SEARCH("Moderado",AF17)))</formula>
    </cfRule>
    <cfRule type="containsText" dxfId="75" priority="117" operator="containsText" text="Extremo">
      <formula>NOT(ISERROR(SEARCH("Extremo",AF17)))</formula>
    </cfRule>
  </conditionalFormatting>
  <conditionalFormatting sqref="AF22">
    <cfRule type="containsText" dxfId="74" priority="103" operator="containsText" text="Alto">
      <formula>NOT(ISERROR(SEARCH("Alto",AF22)))</formula>
    </cfRule>
    <cfRule type="containsText" dxfId="73" priority="104" stopIfTrue="1" operator="containsText" text="Moderado">
      <formula>NOT(ISERROR(SEARCH("Moderado",AF22)))</formula>
    </cfRule>
    <cfRule type="containsText" dxfId="72" priority="105" operator="containsText" text="Extremo">
      <formula>NOT(ISERROR(SEARCH("Extremo",AF22)))</formula>
    </cfRule>
  </conditionalFormatting>
  <conditionalFormatting sqref="AF23">
    <cfRule type="containsText" dxfId="71" priority="91" operator="containsText" text="Alto">
      <formula>NOT(ISERROR(SEARCH("Alto",AF23)))</formula>
    </cfRule>
    <cfRule type="containsText" dxfId="70" priority="92" stopIfTrue="1" operator="containsText" text="Moderado">
      <formula>NOT(ISERROR(SEARCH("Moderado",AF23)))</formula>
    </cfRule>
    <cfRule type="containsText" dxfId="69" priority="93" operator="containsText" text="Extremo">
      <formula>NOT(ISERROR(SEARCH("Extremo",AF23)))</formula>
    </cfRule>
  </conditionalFormatting>
  <conditionalFormatting sqref="AF24">
    <cfRule type="containsText" dxfId="68" priority="88" operator="containsText" text="Alto">
      <formula>NOT(ISERROR(SEARCH("Alto",AF24)))</formula>
    </cfRule>
    <cfRule type="containsText" dxfId="67" priority="89" stopIfTrue="1" operator="containsText" text="Moderado">
      <formula>NOT(ISERROR(SEARCH("Moderado",AF24)))</formula>
    </cfRule>
    <cfRule type="containsText" dxfId="66" priority="90" operator="containsText" text="Extremo">
      <formula>NOT(ISERROR(SEARCH("Extremo",AF24)))</formula>
    </cfRule>
  </conditionalFormatting>
  <conditionalFormatting sqref="AF21">
    <cfRule type="containsText" dxfId="65" priority="70" operator="containsText" text="Alto">
      <formula>NOT(ISERROR(SEARCH("Alto",AF21)))</formula>
    </cfRule>
    <cfRule type="containsText" dxfId="64" priority="71" stopIfTrue="1" operator="containsText" text="Moderado">
      <formula>NOT(ISERROR(SEARCH("Moderado",AF21)))</formula>
    </cfRule>
    <cfRule type="containsText" dxfId="63" priority="72" operator="containsText" text="Extremo">
      <formula>NOT(ISERROR(SEARCH("Extremo",AF21)))</formula>
    </cfRule>
  </conditionalFormatting>
  <conditionalFormatting sqref="AF25">
    <cfRule type="containsText" dxfId="62" priority="52" operator="containsText" text="Alto">
      <formula>NOT(ISERROR(SEARCH("Alto",AF25)))</formula>
    </cfRule>
    <cfRule type="containsText" dxfId="61" priority="53" stopIfTrue="1" operator="containsText" text="Moderado">
      <formula>NOT(ISERROR(SEARCH("Moderado",AF25)))</formula>
    </cfRule>
    <cfRule type="containsText" dxfId="60" priority="54" operator="containsText" text="Extremo">
      <formula>NOT(ISERROR(SEARCH("Extremo",AF25)))</formula>
    </cfRule>
  </conditionalFormatting>
  <conditionalFormatting sqref="AF31">
    <cfRule type="containsText" dxfId="59" priority="40" operator="containsText" text="Alto">
      <formula>NOT(ISERROR(SEARCH("Alto",AF31)))</formula>
    </cfRule>
    <cfRule type="containsText" dxfId="58" priority="41" stopIfTrue="1" operator="containsText" text="Moderado">
      <formula>NOT(ISERROR(SEARCH("Moderado",AF31)))</formula>
    </cfRule>
    <cfRule type="containsText" dxfId="57" priority="42" operator="containsText" text="Extremo">
      <formula>NOT(ISERROR(SEARCH("Extremo",AF31)))</formula>
    </cfRule>
  </conditionalFormatting>
  <conditionalFormatting sqref="AF29">
    <cfRule type="containsText" dxfId="56" priority="34" operator="containsText" text="Alto">
      <formula>NOT(ISERROR(SEARCH("Alto",AF29)))</formula>
    </cfRule>
    <cfRule type="containsText" dxfId="55" priority="35" stopIfTrue="1" operator="containsText" text="Moderado">
      <formula>NOT(ISERROR(SEARCH("Moderado",AF29)))</formula>
    </cfRule>
    <cfRule type="containsText" dxfId="54" priority="36" operator="containsText" text="Extremo">
      <formula>NOT(ISERROR(SEARCH("Extremo",AF29)))</formula>
    </cfRule>
  </conditionalFormatting>
  <conditionalFormatting sqref="AF30">
    <cfRule type="containsText" dxfId="53" priority="25" operator="containsText" text="Alto">
      <formula>NOT(ISERROR(SEARCH("Alto",AF30)))</formula>
    </cfRule>
    <cfRule type="containsText" dxfId="52" priority="26" stopIfTrue="1" operator="containsText" text="Moderado">
      <formula>NOT(ISERROR(SEARCH("Moderado",AF30)))</formula>
    </cfRule>
    <cfRule type="containsText" dxfId="51" priority="27" operator="containsText" text="Extremo">
      <formula>NOT(ISERROR(SEARCH("Extremo",AF30)))</formula>
    </cfRule>
  </conditionalFormatting>
  <conditionalFormatting sqref="AF27">
    <cfRule type="containsText" dxfId="50" priority="16" operator="containsText" text="Alto">
      <formula>NOT(ISERROR(SEARCH("Alto",AF27)))</formula>
    </cfRule>
    <cfRule type="containsText" dxfId="49" priority="17" stopIfTrue="1" operator="containsText" text="Moderado">
      <formula>NOT(ISERROR(SEARCH("Moderado",AF27)))</formula>
    </cfRule>
    <cfRule type="containsText" dxfId="48" priority="18" operator="containsText" text="Extremo">
      <formula>NOT(ISERROR(SEARCH("Extremo",AF27)))</formula>
    </cfRule>
  </conditionalFormatting>
  <conditionalFormatting sqref="AF28">
    <cfRule type="containsText" dxfId="47" priority="1" operator="containsText" text="Alto">
      <formula>NOT(ISERROR(SEARCH("Alto",AF28)))</formula>
    </cfRule>
    <cfRule type="containsText" dxfId="46" priority="2" stopIfTrue="1" operator="containsText" text="Moderado">
      <formula>NOT(ISERROR(SEARCH("Moderado",AF28)))</formula>
    </cfRule>
    <cfRule type="containsText" dxfId="45" priority="3" operator="containsText" text="Extremo">
      <formula>NOT(ISERROR(SEARCH("Extremo",AF28)))</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workbookViewId="0"/>
  </sheetViews>
  <sheetFormatPr baseColWidth="10" defaultColWidth="11.42578125" defaultRowHeight="15.75" x14ac:dyDescent="0.25"/>
  <cols>
    <col min="1" max="1" width="3.28515625" style="2" customWidth="1"/>
    <col min="2" max="2" width="9.85546875" style="2" customWidth="1"/>
    <col min="3" max="3" width="15.42578125" style="2" customWidth="1"/>
    <col min="4" max="4" width="9.5703125" style="2" customWidth="1"/>
    <col min="5" max="5" width="11.7109375" style="2" customWidth="1"/>
    <col min="6" max="6" width="8.85546875" style="2" customWidth="1"/>
    <col min="7" max="7" width="11.7109375" style="2" customWidth="1"/>
    <col min="8" max="8" width="12.7109375" style="2" customWidth="1"/>
    <col min="9" max="9" width="13.140625" style="2" customWidth="1"/>
    <col min="10" max="10" width="13.7109375" style="2" customWidth="1"/>
    <col min="11" max="11" width="13.85546875" style="2" customWidth="1"/>
    <col min="12" max="12" width="13.28515625" style="2" customWidth="1"/>
    <col min="13" max="13" width="8.85546875" style="2" customWidth="1"/>
    <col min="14" max="14" width="9.42578125" style="2" customWidth="1"/>
    <col min="15" max="15" width="10.28515625" style="2" customWidth="1"/>
    <col min="16" max="16" width="9.42578125" style="2" customWidth="1"/>
    <col min="17" max="16384" width="11.42578125" style="2"/>
  </cols>
  <sheetData>
    <row r="1" spans="1:17" ht="14.25" customHeight="1" thickBot="1" x14ac:dyDescent="0.3"/>
    <row r="2" spans="1:17" s="11" customFormat="1" ht="40.5" customHeight="1" thickBot="1" x14ac:dyDescent="0.3">
      <c r="A2" s="1"/>
      <c r="B2" s="280"/>
      <c r="C2" s="280"/>
      <c r="D2" s="269" t="s">
        <v>25</v>
      </c>
      <c r="E2" s="270"/>
      <c r="F2" s="270"/>
      <c r="G2" s="270"/>
      <c r="H2" s="270"/>
      <c r="I2" s="270"/>
      <c r="J2" s="270"/>
      <c r="K2" s="270"/>
      <c r="L2" s="270"/>
      <c r="M2" s="270"/>
      <c r="N2" s="265"/>
      <c r="O2" s="265"/>
      <c r="P2" s="266"/>
    </row>
    <row r="3" spans="1:17" s="11" customFormat="1" ht="40.5" customHeight="1" thickBot="1" x14ac:dyDescent="0.3">
      <c r="A3" s="1"/>
      <c r="B3" s="281"/>
      <c r="C3" s="281"/>
      <c r="D3" s="269" t="s">
        <v>65</v>
      </c>
      <c r="E3" s="270"/>
      <c r="F3" s="270"/>
      <c r="G3" s="270"/>
      <c r="H3" s="270"/>
      <c r="I3" s="270"/>
      <c r="J3" s="270"/>
      <c r="K3" s="270"/>
      <c r="L3" s="270"/>
      <c r="M3" s="270"/>
      <c r="N3" s="267"/>
      <c r="O3" s="267"/>
      <c r="P3" s="268"/>
    </row>
    <row r="4" spans="1:17" ht="10.5" customHeight="1" x14ac:dyDescent="0.25">
      <c r="B4" s="279"/>
      <c r="C4" s="279"/>
      <c r="D4" s="279"/>
      <c r="E4" s="279"/>
      <c r="F4" s="279"/>
      <c r="G4" s="279"/>
      <c r="H4" s="279"/>
      <c r="I4" s="279"/>
      <c r="J4" s="279"/>
      <c r="K4" s="279"/>
      <c r="L4" s="279"/>
      <c r="M4" s="279"/>
      <c r="N4" s="279"/>
      <c r="O4" s="279"/>
      <c r="P4" s="279"/>
    </row>
    <row r="5" spans="1:17" ht="36" customHeight="1" x14ac:dyDescent="0.25">
      <c r="B5" s="276" t="s">
        <v>24</v>
      </c>
      <c r="C5" s="276"/>
      <c r="D5" s="276"/>
      <c r="E5" s="277">
        <v>44316</v>
      </c>
      <c r="F5" s="278"/>
      <c r="G5" s="278"/>
      <c r="H5" s="278"/>
      <c r="I5" s="278"/>
      <c r="J5" s="278"/>
      <c r="K5" s="278"/>
      <c r="L5" s="278"/>
      <c r="M5" s="278"/>
      <c r="N5" s="278"/>
      <c r="O5" s="278"/>
      <c r="P5" s="278"/>
      <c r="Q5" s="3"/>
    </row>
    <row r="6" spans="1:17" ht="36" customHeight="1" x14ac:dyDescent="0.25">
      <c r="B6" s="271" t="s">
        <v>23</v>
      </c>
      <c r="C6" s="272"/>
      <c r="D6" s="273"/>
      <c r="E6" s="284" t="s">
        <v>464</v>
      </c>
      <c r="F6" s="285"/>
      <c r="G6" s="285"/>
      <c r="H6" s="285"/>
      <c r="I6" s="285"/>
      <c r="J6" s="285"/>
      <c r="K6" s="285"/>
      <c r="L6" s="285"/>
      <c r="M6" s="285"/>
      <c r="N6" s="285"/>
      <c r="O6" s="285"/>
      <c r="P6" s="286"/>
      <c r="Q6" s="3"/>
    </row>
    <row r="7" spans="1:17" ht="194.25" customHeight="1" x14ac:dyDescent="0.25">
      <c r="B7" s="287" t="s">
        <v>43</v>
      </c>
      <c r="C7" s="287"/>
      <c r="D7" s="287"/>
      <c r="E7" s="288" t="s">
        <v>473</v>
      </c>
      <c r="F7" s="288"/>
      <c r="G7" s="288"/>
      <c r="H7" s="288"/>
      <c r="I7" s="288"/>
      <c r="J7" s="288"/>
      <c r="K7" s="288"/>
      <c r="L7" s="288"/>
      <c r="M7" s="288"/>
      <c r="N7" s="288"/>
      <c r="O7" s="288"/>
      <c r="P7" s="288"/>
      <c r="Q7" s="3"/>
    </row>
    <row r="8" spans="1:17" ht="76.5" customHeight="1" x14ac:dyDescent="0.25">
      <c r="B8" s="289" t="s">
        <v>44</v>
      </c>
      <c r="C8" s="289"/>
      <c r="D8" s="289"/>
      <c r="E8" s="288" t="s">
        <v>465</v>
      </c>
      <c r="F8" s="288"/>
      <c r="G8" s="288"/>
      <c r="H8" s="288"/>
      <c r="I8" s="288"/>
      <c r="J8" s="288"/>
      <c r="K8" s="288"/>
      <c r="L8" s="288"/>
      <c r="M8" s="288"/>
      <c r="N8" s="288"/>
      <c r="O8" s="288"/>
      <c r="P8" s="288"/>
      <c r="Q8" s="3"/>
    </row>
    <row r="9" spans="1:17" ht="20.25" x14ac:dyDescent="0.25">
      <c r="B9" s="4" t="s">
        <v>45</v>
      </c>
      <c r="C9" s="5"/>
      <c r="D9" s="5"/>
      <c r="E9" s="5"/>
      <c r="F9" s="5"/>
      <c r="G9" s="5"/>
      <c r="H9" s="5"/>
      <c r="I9" s="5"/>
      <c r="J9" s="5"/>
      <c r="K9" s="5"/>
      <c r="L9" s="5"/>
      <c r="M9" s="5"/>
      <c r="N9" s="5"/>
      <c r="O9" s="5"/>
      <c r="P9" s="6"/>
      <c r="Q9" s="3"/>
    </row>
    <row r="10" spans="1:17" x14ac:dyDescent="0.25">
      <c r="B10" s="7"/>
      <c r="C10" s="8"/>
      <c r="D10" s="8"/>
      <c r="E10" s="8"/>
      <c r="F10" s="8"/>
      <c r="G10" s="8"/>
      <c r="H10" s="8"/>
      <c r="I10" s="8"/>
      <c r="J10" s="8"/>
      <c r="K10" s="8"/>
      <c r="L10" s="8"/>
      <c r="M10" s="8"/>
      <c r="N10" s="8"/>
      <c r="O10" s="8"/>
      <c r="P10" s="9"/>
      <c r="Q10" s="3"/>
    </row>
    <row r="11" spans="1:17" x14ac:dyDescent="0.25">
      <c r="B11" s="7"/>
      <c r="C11" s="8"/>
      <c r="D11" s="8"/>
      <c r="E11" s="8"/>
      <c r="F11" s="8"/>
      <c r="G11" s="8"/>
      <c r="H11" s="8"/>
      <c r="I11" s="8"/>
      <c r="J11" s="8"/>
      <c r="K11" s="8"/>
      <c r="L11" s="8"/>
      <c r="M11" s="8"/>
      <c r="N11" s="8"/>
      <c r="O11" s="8"/>
      <c r="P11" s="9"/>
      <c r="Q11" s="3"/>
    </row>
    <row r="12" spans="1:17" x14ac:dyDescent="0.25">
      <c r="B12" s="7"/>
      <c r="C12" s="8"/>
      <c r="D12" s="8"/>
      <c r="E12" s="8"/>
      <c r="F12" s="8"/>
      <c r="G12" s="8"/>
      <c r="H12" s="8"/>
      <c r="I12" s="8"/>
      <c r="J12" s="8"/>
      <c r="K12" s="8"/>
      <c r="L12" s="8"/>
      <c r="M12" s="8"/>
      <c r="N12" s="8"/>
      <c r="O12" s="8"/>
      <c r="P12" s="9"/>
      <c r="Q12" s="3"/>
    </row>
    <row r="13" spans="1:17" x14ac:dyDescent="0.25">
      <c r="B13" s="7"/>
      <c r="C13" s="274"/>
      <c r="D13" s="274"/>
      <c r="E13" s="274"/>
      <c r="F13" s="274"/>
      <c r="G13" s="274"/>
      <c r="H13" s="274"/>
      <c r="I13" s="8"/>
      <c r="J13" s="275"/>
      <c r="K13" s="275"/>
      <c r="L13" s="275"/>
      <c r="M13" s="275"/>
      <c r="N13" s="275"/>
      <c r="O13" s="275"/>
      <c r="P13" s="9"/>
    </row>
    <row r="14" spans="1:17" ht="25.5" customHeight="1" x14ac:dyDescent="0.25">
      <c r="B14" s="7"/>
      <c r="C14" s="10" t="s">
        <v>263</v>
      </c>
      <c r="D14" s="10"/>
      <c r="E14" s="10"/>
      <c r="F14" s="10"/>
      <c r="G14" s="10"/>
      <c r="H14" s="10"/>
      <c r="I14" s="10"/>
      <c r="J14" s="10"/>
      <c r="K14" s="10"/>
      <c r="L14" s="10"/>
      <c r="M14" s="8"/>
      <c r="N14" s="8"/>
      <c r="O14" s="8"/>
      <c r="P14" s="9"/>
    </row>
    <row r="15" spans="1:17" ht="25.5" customHeight="1" x14ac:dyDescent="0.25">
      <c r="B15" s="7"/>
      <c r="C15" s="10"/>
      <c r="D15" s="282"/>
      <c r="E15" s="282"/>
      <c r="F15" s="282"/>
      <c r="G15" s="282"/>
      <c r="H15" s="282"/>
      <c r="I15" s="10"/>
      <c r="J15" s="10"/>
      <c r="K15" s="283"/>
      <c r="L15" s="283"/>
      <c r="M15" s="283"/>
      <c r="N15" s="283"/>
      <c r="O15" s="283"/>
      <c r="P15" s="9"/>
    </row>
    <row r="16" spans="1:17" x14ac:dyDescent="0.25">
      <c r="B16" s="3"/>
      <c r="C16" s="3"/>
      <c r="D16" s="3"/>
      <c r="E16" s="3"/>
      <c r="F16" s="3"/>
      <c r="G16" s="3"/>
      <c r="H16" s="3"/>
      <c r="I16" s="3"/>
      <c r="J16" s="3"/>
      <c r="K16" s="3"/>
      <c r="L16" s="3"/>
      <c r="M16" s="3"/>
      <c r="N16" s="3"/>
      <c r="O16" s="3"/>
      <c r="P16" s="3"/>
    </row>
    <row r="17" spans="2:16" x14ac:dyDescent="0.25">
      <c r="B17" s="3"/>
      <c r="C17" s="3"/>
      <c r="D17" s="3"/>
      <c r="E17" s="3"/>
      <c r="F17" s="3"/>
      <c r="G17" s="3"/>
      <c r="H17" s="3"/>
      <c r="I17" s="3"/>
      <c r="J17" s="3"/>
      <c r="K17" s="3"/>
      <c r="L17" s="3"/>
      <c r="M17" s="3"/>
      <c r="N17" s="3"/>
      <c r="O17" s="3"/>
      <c r="P17" s="3"/>
    </row>
    <row r="18" spans="2:16" x14ac:dyDescent="0.25">
      <c r="B18" s="3"/>
      <c r="C18" s="3"/>
      <c r="D18" s="3"/>
      <c r="E18" s="3"/>
      <c r="F18" s="3"/>
      <c r="G18" s="3"/>
      <c r="H18" s="3"/>
      <c r="I18" s="3"/>
      <c r="J18" s="3"/>
      <c r="K18" s="3"/>
      <c r="L18" s="3"/>
      <c r="M18" s="3"/>
      <c r="N18" s="3"/>
      <c r="O18" s="3"/>
      <c r="P18" s="3"/>
    </row>
    <row r="19" spans="2:16" x14ac:dyDescent="0.25">
      <c r="B19" s="3"/>
      <c r="C19" s="3"/>
      <c r="D19" s="3"/>
      <c r="E19" s="3"/>
      <c r="F19" s="3"/>
      <c r="G19" s="3"/>
      <c r="H19" s="3"/>
      <c r="I19" s="3"/>
      <c r="J19" s="3"/>
      <c r="K19" s="3"/>
      <c r="L19" s="3"/>
      <c r="M19" s="3"/>
      <c r="N19" s="3"/>
      <c r="O19" s="3"/>
      <c r="P19" s="3"/>
    </row>
    <row r="20" spans="2:16" x14ac:dyDescent="0.25">
      <c r="B20" s="3"/>
      <c r="C20" s="3"/>
      <c r="D20" s="3"/>
      <c r="E20" s="3"/>
      <c r="F20" s="3"/>
      <c r="G20" s="3"/>
      <c r="H20" s="3"/>
      <c r="I20" s="3"/>
      <c r="J20" s="3"/>
      <c r="K20" s="3"/>
      <c r="L20" s="3"/>
      <c r="M20" s="3"/>
      <c r="N20" s="3"/>
      <c r="O20" s="3"/>
      <c r="P20" s="3"/>
    </row>
    <row r="21" spans="2:16" x14ac:dyDescent="0.25">
      <c r="B21" s="3"/>
      <c r="C21" s="3"/>
      <c r="D21" s="3"/>
      <c r="E21" s="3"/>
      <c r="F21" s="3"/>
      <c r="G21" s="3"/>
      <c r="H21" s="3"/>
      <c r="I21" s="3"/>
      <c r="J21" s="3"/>
      <c r="K21" s="3"/>
      <c r="L21" s="3"/>
      <c r="M21" s="3"/>
      <c r="N21" s="3"/>
      <c r="O21" s="3"/>
      <c r="P21" s="3"/>
    </row>
    <row r="22" spans="2:16" x14ac:dyDescent="0.25">
      <c r="B22" s="3"/>
      <c r="C22" s="3"/>
      <c r="D22" s="3"/>
      <c r="E22" s="3"/>
      <c r="F22" s="3"/>
      <c r="G22" s="3"/>
      <c r="H22" s="3"/>
      <c r="I22" s="3"/>
      <c r="J22" s="3"/>
      <c r="K22" s="3"/>
      <c r="L22" s="3"/>
      <c r="M22" s="3"/>
      <c r="N22" s="3"/>
      <c r="O22" s="3"/>
      <c r="P22" s="3"/>
    </row>
    <row r="23" spans="2:16" x14ac:dyDescent="0.25">
      <c r="B23" s="3"/>
      <c r="C23" s="3"/>
      <c r="D23" s="3"/>
      <c r="E23" s="3"/>
      <c r="F23" s="3"/>
      <c r="G23" s="3"/>
      <c r="H23" s="3"/>
      <c r="I23" s="3"/>
      <c r="J23" s="3"/>
      <c r="K23" s="3"/>
      <c r="L23" s="3"/>
      <c r="M23" s="3"/>
      <c r="N23" s="3"/>
      <c r="O23" s="3"/>
      <c r="P23" s="3"/>
    </row>
    <row r="24" spans="2:16" x14ac:dyDescent="0.25">
      <c r="B24" s="3"/>
      <c r="C24" s="3"/>
      <c r="D24" s="3"/>
      <c r="E24" s="3"/>
      <c r="F24" s="3"/>
      <c r="G24" s="3"/>
      <c r="H24" s="3"/>
      <c r="I24" s="3"/>
      <c r="J24" s="3"/>
      <c r="K24" s="3"/>
      <c r="L24" s="3"/>
      <c r="M24" s="3"/>
    </row>
    <row r="28" spans="2:16" x14ac:dyDescent="0.25">
      <c r="N28" s="3"/>
      <c r="O28" s="3"/>
      <c r="P28" s="3"/>
    </row>
    <row r="29" spans="2:16" x14ac:dyDescent="0.25">
      <c r="B29" s="3"/>
      <c r="C29" s="3"/>
      <c r="D29" s="3"/>
      <c r="E29" s="3"/>
      <c r="F29" s="3"/>
      <c r="G29" s="3"/>
      <c r="H29" s="3"/>
      <c r="I29" s="3"/>
      <c r="J29" s="3"/>
      <c r="K29" s="3"/>
      <c r="L29" s="3"/>
      <c r="M29" s="3"/>
      <c r="N29" s="3"/>
      <c r="O29" s="3"/>
      <c r="P29" s="3"/>
    </row>
    <row r="30" spans="2:16" x14ac:dyDescent="0.25">
      <c r="B30" s="3"/>
      <c r="C30" s="3"/>
      <c r="D30" s="3"/>
      <c r="E30" s="3"/>
      <c r="F30" s="3"/>
      <c r="G30" s="3"/>
      <c r="H30" s="3"/>
      <c r="I30" s="3"/>
      <c r="J30" s="3"/>
      <c r="K30" s="3"/>
      <c r="L30" s="3"/>
      <c r="M30" s="3"/>
      <c r="N30" s="3"/>
      <c r="O30" s="3"/>
      <c r="P30" s="3"/>
    </row>
    <row r="31" spans="2:16" x14ac:dyDescent="0.25">
      <c r="B31" s="3"/>
      <c r="C31" s="3"/>
      <c r="D31" s="3"/>
      <c r="E31" s="3"/>
      <c r="F31" s="3"/>
      <c r="G31" s="3"/>
      <c r="H31" s="3"/>
      <c r="I31" s="3"/>
      <c r="J31" s="3"/>
      <c r="K31" s="3"/>
      <c r="L31" s="3"/>
      <c r="M31" s="3"/>
      <c r="N31" s="3"/>
      <c r="O31" s="3"/>
      <c r="P31" s="3"/>
    </row>
    <row r="32" spans="2:16" x14ac:dyDescent="0.25">
      <c r="B32" s="3"/>
      <c r="C32" s="3"/>
      <c r="D32" s="3"/>
      <c r="E32" s="3"/>
      <c r="F32" s="3"/>
      <c r="G32" s="3"/>
      <c r="H32" s="3"/>
      <c r="I32" s="3"/>
      <c r="J32" s="3"/>
      <c r="K32" s="3"/>
      <c r="L32" s="3"/>
      <c r="M32" s="3"/>
      <c r="N32" s="3"/>
      <c r="O32" s="3"/>
      <c r="P32" s="3"/>
    </row>
    <row r="33" spans="2:16" x14ac:dyDescent="0.25">
      <c r="B33" s="3"/>
      <c r="C33" s="3"/>
      <c r="D33" s="3"/>
      <c r="E33" s="3"/>
      <c r="F33" s="3"/>
      <c r="G33" s="3"/>
      <c r="H33" s="3"/>
      <c r="I33" s="3"/>
      <c r="J33" s="3"/>
      <c r="K33" s="3"/>
      <c r="L33" s="3"/>
      <c r="M33" s="3"/>
      <c r="N33" s="3"/>
      <c r="O33" s="3"/>
      <c r="P33" s="3"/>
    </row>
    <row r="34" spans="2:16" x14ac:dyDescent="0.25">
      <c r="B34" s="3"/>
      <c r="C34" s="3"/>
      <c r="D34" s="3"/>
      <c r="E34" s="3"/>
      <c r="F34" s="3"/>
      <c r="G34" s="3"/>
      <c r="H34" s="3"/>
      <c r="I34" s="3"/>
      <c r="J34" s="3"/>
      <c r="K34" s="3"/>
      <c r="L34" s="3"/>
      <c r="M34" s="3"/>
      <c r="N34" s="3"/>
      <c r="O34" s="3"/>
      <c r="P34" s="3"/>
    </row>
    <row r="35" spans="2:16" x14ac:dyDescent="0.25">
      <c r="B35" s="3"/>
      <c r="C35" s="3"/>
      <c r="D35" s="3"/>
      <c r="E35" s="3"/>
      <c r="F35" s="3"/>
      <c r="G35" s="3"/>
      <c r="H35" s="3"/>
      <c r="I35" s="3"/>
      <c r="J35" s="3"/>
      <c r="K35" s="3"/>
      <c r="L35" s="3"/>
      <c r="M35" s="3"/>
      <c r="N35" s="3"/>
      <c r="O35" s="3"/>
      <c r="P35" s="3"/>
    </row>
    <row r="36" spans="2:16" x14ac:dyDescent="0.25">
      <c r="B36" s="3"/>
      <c r="C36" s="3"/>
      <c r="D36" s="3"/>
      <c r="E36" s="3"/>
      <c r="F36" s="3"/>
      <c r="G36" s="3"/>
      <c r="H36" s="3"/>
      <c r="I36" s="3"/>
      <c r="J36" s="3"/>
      <c r="K36" s="3"/>
      <c r="L36" s="3"/>
      <c r="M36" s="3"/>
      <c r="N36" s="3"/>
      <c r="O36" s="3"/>
      <c r="P36" s="3"/>
    </row>
    <row r="37" spans="2:16" x14ac:dyDescent="0.25">
      <c r="B37" s="3"/>
      <c r="C37" s="3"/>
      <c r="D37" s="3"/>
      <c r="E37" s="3"/>
      <c r="F37" s="3"/>
      <c r="G37" s="3"/>
      <c r="H37" s="3"/>
      <c r="I37" s="3"/>
      <c r="J37" s="3"/>
      <c r="K37" s="3"/>
      <c r="L37" s="3"/>
      <c r="M37" s="3"/>
      <c r="N37" s="3"/>
      <c r="O37" s="3"/>
      <c r="P37" s="3"/>
    </row>
    <row r="38" spans="2:16" x14ac:dyDescent="0.25">
      <c r="B38" s="3"/>
      <c r="C38" s="3"/>
      <c r="D38" s="3"/>
      <c r="E38" s="3"/>
      <c r="F38" s="3"/>
      <c r="G38" s="3"/>
      <c r="H38" s="3"/>
      <c r="I38" s="3"/>
      <c r="J38" s="3"/>
      <c r="K38" s="3"/>
      <c r="L38" s="3"/>
      <c r="M38" s="3"/>
      <c r="N38" s="3"/>
      <c r="O38" s="3"/>
      <c r="P38" s="3"/>
    </row>
    <row r="39" spans="2:16" x14ac:dyDescent="0.25">
      <c r="B39" s="3"/>
      <c r="C39" s="3"/>
      <c r="D39" s="3"/>
      <c r="E39" s="3"/>
      <c r="F39" s="3"/>
      <c r="G39" s="3"/>
      <c r="H39" s="3"/>
      <c r="I39" s="3"/>
      <c r="J39" s="3"/>
      <c r="K39" s="3"/>
      <c r="L39" s="3"/>
      <c r="M39" s="3"/>
      <c r="N39" s="3"/>
      <c r="O39" s="3"/>
      <c r="P39" s="3"/>
    </row>
    <row r="40" spans="2:16" x14ac:dyDescent="0.25">
      <c r="B40" s="3"/>
      <c r="C40" s="3"/>
      <c r="D40" s="3"/>
      <c r="E40" s="3"/>
      <c r="F40" s="3"/>
      <c r="G40" s="3"/>
      <c r="H40" s="3"/>
      <c r="I40" s="3"/>
      <c r="J40" s="3"/>
      <c r="K40" s="3"/>
      <c r="L40" s="3"/>
      <c r="M40" s="3"/>
      <c r="N40" s="3"/>
      <c r="O40" s="3"/>
      <c r="P40" s="3"/>
    </row>
    <row r="41" spans="2:16" x14ac:dyDescent="0.25">
      <c r="B41" s="3"/>
      <c r="C41" s="3"/>
      <c r="D41" s="3"/>
      <c r="E41" s="3"/>
      <c r="F41" s="3"/>
      <c r="G41" s="3"/>
      <c r="H41" s="3"/>
      <c r="I41" s="3"/>
      <c r="J41" s="3"/>
      <c r="K41" s="3"/>
      <c r="L41" s="3"/>
      <c r="M41" s="3"/>
    </row>
  </sheetData>
  <mergeCells count="17">
    <mergeCell ref="C13:H13"/>
    <mergeCell ref="J13:O13"/>
    <mergeCell ref="D15:H15"/>
    <mergeCell ref="K15:O15"/>
    <mergeCell ref="B6:D6"/>
    <mergeCell ref="E6:P6"/>
    <mergeCell ref="B7:D7"/>
    <mergeCell ref="E7:P7"/>
    <mergeCell ref="B8:D8"/>
    <mergeCell ref="E8:P8"/>
    <mergeCell ref="B5:D5"/>
    <mergeCell ref="E5:P5"/>
    <mergeCell ref="B2:C3"/>
    <mergeCell ref="D2:M2"/>
    <mergeCell ref="N2:P3"/>
    <mergeCell ref="D3:M3"/>
    <mergeCell ref="B4:P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26"/>
  <sheetViews>
    <sheetView workbookViewId="0">
      <selection activeCell="N13" sqref="N13:N26"/>
    </sheetView>
  </sheetViews>
  <sheetFormatPr baseColWidth="10" defaultRowHeight="15" x14ac:dyDescent="0.25"/>
  <cols>
    <col min="2" max="2" width="21.28515625" bestFit="1" customWidth="1"/>
    <col min="14" max="14" width="32.5703125" customWidth="1"/>
  </cols>
  <sheetData>
    <row r="4" spans="2:14" ht="51" customHeight="1" x14ac:dyDescent="0.25">
      <c r="B4" s="12"/>
      <c r="C4" s="12"/>
      <c r="D4" s="12"/>
      <c r="E4" s="12"/>
      <c r="F4" s="12"/>
      <c r="G4" s="12"/>
    </row>
    <row r="5" spans="2:14" x14ac:dyDescent="0.25">
      <c r="B5" s="13" t="s">
        <v>51</v>
      </c>
    </row>
    <row r="6" spans="2:14" x14ac:dyDescent="0.25">
      <c r="B6" s="13" t="s">
        <v>88</v>
      </c>
    </row>
    <row r="7" spans="2:14" x14ac:dyDescent="0.25">
      <c r="B7" s="13" t="s">
        <v>52</v>
      </c>
      <c r="D7" t="s">
        <v>14</v>
      </c>
    </row>
    <row r="8" spans="2:14" x14ac:dyDescent="0.25">
      <c r="B8" s="13" t="s">
        <v>53</v>
      </c>
      <c r="D8" t="s">
        <v>19</v>
      </c>
    </row>
    <row r="9" spans="2:14" x14ac:dyDescent="0.25">
      <c r="B9" s="13" t="s">
        <v>54</v>
      </c>
    </row>
    <row r="10" spans="2:14" ht="63.75" customHeight="1" x14ac:dyDescent="0.25">
      <c r="B10" s="13" t="s">
        <v>55</v>
      </c>
      <c r="G10" s="333" t="s">
        <v>42</v>
      </c>
      <c r="H10" s="333"/>
      <c r="I10" s="333"/>
      <c r="J10" s="333"/>
      <c r="K10" s="333"/>
      <c r="L10" s="333"/>
    </row>
    <row r="11" spans="2:14" x14ac:dyDescent="0.25">
      <c r="B11" s="13" t="s">
        <v>56</v>
      </c>
    </row>
    <row r="12" spans="2:14" x14ac:dyDescent="0.25">
      <c r="B12" s="13" t="s">
        <v>57</v>
      </c>
    </row>
    <row r="13" spans="2:14" x14ac:dyDescent="0.25">
      <c r="B13" s="13" t="s">
        <v>58</v>
      </c>
      <c r="N13" s="14" t="s">
        <v>116</v>
      </c>
    </row>
    <row r="14" spans="2:14" x14ac:dyDescent="0.25">
      <c r="B14" s="13" t="s">
        <v>49</v>
      </c>
      <c r="N14" s="14" t="s">
        <v>117</v>
      </c>
    </row>
    <row r="15" spans="2:14" x14ac:dyDescent="0.25">
      <c r="B15" s="13" t="s">
        <v>59</v>
      </c>
      <c r="G15" t="s">
        <v>91</v>
      </c>
      <c r="N15" s="14" t="s">
        <v>118</v>
      </c>
    </row>
    <row r="16" spans="2:14" x14ac:dyDescent="0.25">
      <c r="B16" s="13" t="s">
        <v>60</v>
      </c>
      <c r="G16" t="s">
        <v>92</v>
      </c>
      <c r="N16" s="14" t="s">
        <v>119</v>
      </c>
    </row>
    <row r="17" spans="2:14" x14ac:dyDescent="0.25">
      <c r="B17" s="13" t="s">
        <v>61</v>
      </c>
      <c r="G17" t="s">
        <v>93</v>
      </c>
      <c r="N17" s="14" t="s">
        <v>120</v>
      </c>
    </row>
    <row r="18" spans="2:14" x14ac:dyDescent="0.25">
      <c r="B18" s="13" t="s">
        <v>50</v>
      </c>
      <c r="G18" t="s">
        <v>94</v>
      </c>
      <c r="N18" s="14" t="s">
        <v>121</v>
      </c>
    </row>
    <row r="19" spans="2:14" x14ac:dyDescent="0.25">
      <c r="B19" s="13" t="s">
        <v>87</v>
      </c>
      <c r="N19" s="14" t="s">
        <v>49</v>
      </c>
    </row>
    <row r="20" spans="2:14" x14ac:dyDescent="0.25">
      <c r="B20" s="13" t="s">
        <v>62</v>
      </c>
      <c r="N20" s="14" t="s">
        <v>122</v>
      </c>
    </row>
    <row r="21" spans="2:14" x14ac:dyDescent="0.25">
      <c r="N21" s="14" t="s">
        <v>123</v>
      </c>
    </row>
    <row r="22" spans="2:14" x14ac:dyDescent="0.25">
      <c r="N22" s="14" t="s">
        <v>124</v>
      </c>
    </row>
    <row r="23" spans="2:14" x14ac:dyDescent="0.25">
      <c r="N23" s="14" t="s">
        <v>125</v>
      </c>
    </row>
    <row r="24" spans="2:14" x14ac:dyDescent="0.25">
      <c r="N24" s="14" t="s">
        <v>126</v>
      </c>
    </row>
    <row r="25" spans="2:14" x14ac:dyDescent="0.25">
      <c r="N25" s="14" t="s">
        <v>50</v>
      </c>
    </row>
    <row r="26" spans="2:14" x14ac:dyDescent="0.25">
      <c r="N26" s="14" t="s">
        <v>53</v>
      </c>
    </row>
  </sheetData>
  <mergeCells count="1">
    <mergeCell ref="G10:L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W121"/>
  <sheetViews>
    <sheetView zoomScale="50" zoomScaleNormal="50" zoomScalePageLayoutView="70" workbookViewId="0">
      <pane xSplit="4" ySplit="10" topLeftCell="M39" activePane="bottomRight" state="frozen"/>
      <selection pane="topRight" activeCell="E1" sqref="E1"/>
      <selection pane="bottomLeft" activeCell="A11" sqref="A11"/>
      <selection pane="bottomRight" activeCell="P39" sqref="P39"/>
    </sheetView>
  </sheetViews>
  <sheetFormatPr baseColWidth="10" defaultColWidth="9.140625" defaultRowHeight="18.75" x14ac:dyDescent="0.25"/>
  <cols>
    <col min="1" max="1" width="10.7109375" style="80" bestFit="1" customWidth="1"/>
    <col min="2" max="2" width="19.5703125" style="80" customWidth="1"/>
    <col min="3" max="3" width="17.85546875" style="81" bestFit="1" customWidth="1"/>
    <col min="4" max="4" width="48.85546875" style="80" customWidth="1"/>
    <col min="5" max="5" width="13.5703125" style="80" customWidth="1"/>
    <col min="6" max="6" width="84.5703125" style="80" customWidth="1"/>
    <col min="7" max="7" width="64.5703125" style="80" customWidth="1"/>
    <col min="8" max="8" width="17" style="80" customWidth="1"/>
    <col min="9" max="9" width="19" style="80" customWidth="1"/>
    <col min="10" max="10" width="17.140625" style="80" customWidth="1"/>
    <col min="11" max="11" width="21.140625" style="80" customWidth="1"/>
    <col min="12" max="12" width="19.140625" style="80" customWidth="1"/>
    <col min="13" max="13" width="18" style="80" customWidth="1"/>
    <col min="14" max="14" width="18.85546875" style="80" customWidth="1"/>
    <col min="15" max="15" width="106.7109375" style="80" customWidth="1"/>
    <col min="16" max="16" width="71.42578125" style="80" customWidth="1"/>
    <col min="17" max="17" width="21.28515625" style="80" customWidth="1"/>
    <col min="18" max="19" width="17.7109375" style="80" customWidth="1"/>
    <col min="20" max="20" width="15.42578125" style="80" customWidth="1"/>
    <col min="21" max="21" width="46" style="80" customWidth="1"/>
    <col min="22" max="22" width="13.7109375" style="80" customWidth="1"/>
    <col min="23" max="23" width="60.85546875" style="80" customWidth="1"/>
    <col min="24" max="24" width="28.42578125" style="80" customWidth="1"/>
    <col min="25" max="25" width="84" style="80" customWidth="1"/>
    <col min="26" max="26" width="20.28515625" style="80" customWidth="1"/>
    <col min="27" max="28" width="17.7109375" style="80" customWidth="1"/>
    <col min="29" max="29" width="22.5703125" style="80" customWidth="1"/>
    <col min="30" max="35" width="9.140625" style="29" customWidth="1"/>
    <col min="36" max="16384" width="9.140625" style="29"/>
  </cols>
  <sheetData>
    <row r="1" spans="1:101" ht="19.5" customHeight="1" x14ac:dyDescent="0.3">
      <c r="A1" s="233"/>
      <c r="B1" s="234"/>
      <c r="C1" s="235"/>
      <c r="D1" s="334" t="s">
        <v>25</v>
      </c>
      <c r="E1" s="335"/>
      <c r="F1" s="335"/>
      <c r="G1" s="335"/>
      <c r="H1" s="335"/>
      <c r="I1" s="335"/>
      <c r="J1" s="335"/>
      <c r="K1" s="335"/>
      <c r="L1" s="335"/>
      <c r="M1" s="335"/>
      <c r="N1" s="335"/>
      <c r="O1" s="335"/>
      <c r="P1" s="335"/>
      <c r="Q1" s="335"/>
      <c r="R1" s="335"/>
      <c r="S1" s="335"/>
      <c r="T1" s="336"/>
      <c r="U1" s="85" t="s">
        <v>26</v>
      </c>
      <c r="V1" s="26"/>
      <c r="W1" s="26"/>
      <c r="X1" s="26"/>
      <c r="Y1" s="26"/>
      <c r="Z1" s="27"/>
      <c r="AA1" s="27"/>
      <c r="AB1" s="27"/>
      <c r="AC1" s="27"/>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row>
    <row r="2" spans="1:101" ht="19.5" customHeight="1" thickBot="1" x14ac:dyDescent="0.35">
      <c r="A2" s="236"/>
      <c r="B2" s="237"/>
      <c r="C2" s="238"/>
      <c r="D2" s="239" t="s">
        <v>111</v>
      </c>
      <c r="E2" s="239"/>
      <c r="F2" s="239"/>
      <c r="G2" s="239"/>
      <c r="H2" s="239"/>
      <c r="I2" s="239"/>
      <c r="J2" s="239"/>
      <c r="K2" s="239"/>
      <c r="L2" s="239"/>
      <c r="M2" s="239"/>
      <c r="N2" s="239"/>
      <c r="O2" s="239"/>
      <c r="P2" s="239"/>
      <c r="Q2" s="239"/>
      <c r="R2" s="239"/>
      <c r="S2" s="239"/>
      <c r="T2" s="239"/>
      <c r="U2" s="239"/>
      <c r="V2" s="26"/>
      <c r="W2" s="26"/>
      <c r="X2" s="26"/>
      <c r="Y2" s="26"/>
      <c r="Z2" s="27"/>
      <c r="AA2" s="27"/>
      <c r="AB2" s="27"/>
      <c r="AC2" s="27"/>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row>
    <row r="3" spans="1:101" ht="19.5" thickBot="1" x14ac:dyDescent="0.35">
      <c r="A3" s="30"/>
      <c r="B3" s="31"/>
      <c r="C3" s="31"/>
      <c r="D3" s="239"/>
      <c r="E3" s="239"/>
      <c r="F3" s="239"/>
      <c r="G3" s="239"/>
      <c r="H3" s="239"/>
      <c r="I3" s="239"/>
      <c r="J3" s="239"/>
      <c r="K3" s="239"/>
      <c r="L3" s="239"/>
      <c r="M3" s="239"/>
      <c r="N3" s="239"/>
      <c r="O3" s="239"/>
      <c r="P3" s="239"/>
      <c r="Q3" s="239"/>
      <c r="R3" s="239"/>
      <c r="S3" s="239"/>
      <c r="T3" s="239"/>
      <c r="U3" s="239"/>
      <c r="V3" s="31"/>
      <c r="W3" s="31"/>
      <c r="X3" s="31"/>
      <c r="Y3" s="31"/>
      <c r="Z3" s="27"/>
      <c r="AA3" s="27"/>
      <c r="AB3" s="27"/>
      <c r="AC3" s="27"/>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row>
    <row r="4" spans="1:101" ht="37.5" customHeight="1" thickBot="1" x14ac:dyDescent="0.35">
      <c r="A4" s="228" t="s">
        <v>27</v>
      </c>
      <c r="B4" s="229"/>
      <c r="C4" s="230" t="s">
        <v>266</v>
      </c>
      <c r="D4" s="231"/>
      <c r="E4" s="231"/>
      <c r="F4" s="231"/>
      <c r="G4" s="231"/>
      <c r="H4" s="231"/>
      <c r="I4" s="231"/>
      <c r="J4" s="231"/>
      <c r="K4" s="231"/>
      <c r="L4" s="231"/>
      <c r="M4" s="231"/>
      <c r="N4" s="231"/>
      <c r="O4" s="231"/>
      <c r="P4" s="231"/>
      <c r="Q4" s="231"/>
      <c r="R4" s="232"/>
      <c r="S4" s="132"/>
      <c r="U4" s="86" t="s">
        <v>28</v>
      </c>
      <c r="V4" s="26"/>
      <c r="W4" s="26"/>
      <c r="X4" s="26"/>
      <c r="Y4" s="26"/>
      <c r="Z4" s="27"/>
      <c r="AA4" s="27"/>
      <c r="AB4" s="27"/>
      <c r="AC4" s="27"/>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row>
    <row r="5" spans="1:101" ht="34.5" customHeight="1" thickBot="1" x14ac:dyDescent="0.35">
      <c r="A5" s="228" t="s">
        <v>29</v>
      </c>
      <c r="B5" s="229"/>
      <c r="C5" s="230" t="s">
        <v>267</v>
      </c>
      <c r="D5" s="231"/>
      <c r="E5" s="231"/>
      <c r="F5" s="231"/>
      <c r="G5" s="231"/>
      <c r="H5" s="231"/>
      <c r="I5" s="231"/>
      <c r="J5" s="231"/>
      <c r="K5" s="231"/>
      <c r="L5" s="231"/>
      <c r="M5" s="231"/>
      <c r="N5" s="231"/>
      <c r="O5" s="231"/>
      <c r="P5" s="231"/>
      <c r="Q5" s="231"/>
      <c r="R5" s="232"/>
      <c r="S5" s="132"/>
      <c r="T5" s="26"/>
      <c r="U5" s="26"/>
      <c r="V5" s="26"/>
      <c r="W5" s="26"/>
      <c r="X5" s="26"/>
      <c r="Y5" s="26"/>
      <c r="Z5" s="27"/>
      <c r="AA5" s="27"/>
      <c r="AB5" s="27"/>
      <c r="AC5" s="27"/>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row>
    <row r="6" spans="1:101" ht="204" customHeight="1" thickBot="1" x14ac:dyDescent="0.35">
      <c r="A6" s="228" t="s">
        <v>30</v>
      </c>
      <c r="B6" s="229"/>
      <c r="C6" s="240" t="s">
        <v>268</v>
      </c>
      <c r="D6" s="241"/>
      <c r="E6" s="241"/>
      <c r="F6" s="241"/>
      <c r="G6" s="241"/>
      <c r="H6" s="241"/>
      <c r="I6" s="241"/>
      <c r="J6" s="241"/>
      <c r="K6" s="241"/>
      <c r="L6" s="241"/>
      <c r="M6" s="241"/>
      <c r="N6" s="241"/>
      <c r="O6" s="241"/>
      <c r="P6" s="241"/>
      <c r="Q6" s="241"/>
      <c r="R6" s="242"/>
      <c r="S6" s="121"/>
      <c r="T6" s="86"/>
      <c r="U6" s="86" t="s">
        <v>31</v>
      </c>
      <c r="V6" s="26"/>
      <c r="W6" s="26"/>
      <c r="X6" s="26"/>
      <c r="Y6" s="26"/>
      <c r="Z6" s="27"/>
      <c r="AA6" s="27"/>
      <c r="AB6" s="27"/>
      <c r="AC6" s="27"/>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row>
    <row r="7" spans="1:101" ht="19.5" thickBot="1" x14ac:dyDescent="0.35">
      <c r="A7" s="120"/>
      <c r="B7" s="120"/>
      <c r="C7" s="32"/>
      <c r="D7" s="32"/>
      <c r="E7" s="32"/>
      <c r="F7" s="32"/>
      <c r="G7" s="32"/>
      <c r="H7" s="32"/>
      <c r="I7" s="32"/>
      <c r="J7" s="32"/>
      <c r="K7" s="32"/>
      <c r="L7" s="33"/>
      <c r="M7" s="33"/>
      <c r="N7" s="32"/>
      <c r="O7" s="32"/>
      <c r="P7" s="32"/>
      <c r="Q7" s="32"/>
      <c r="R7" s="32"/>
      <c r="S7" s="32"/>
      <c r="T7" s="243"/>
      <c r="U7" s="244"/>
      <c r="V7" s="245" t="s">
        <v>33</v>
      </c>
      <c r="W7" s="246"/>
      <c r="X7" s="246"/>
      <c r="Y7" s="247"/>
      <c r="Z7" s="247"/>
      <c r="AA7" s="247"/>
      <c r="AB7" s="247"/>
      <c r="AC7" s="247"/>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row>
    <row r="8" spans="1:101" s="28" customFormat="1" x14ac:dyDescent="0.3">
      <c r="A8" s="248" t="s">
        <v>32</v>
      </c>
      <c r="B8" s="249"/>
      <c r="C8" s="250"/>
      <c r="D8" s="248" t="s">
        <v>95</v>
      </c>
      <c r="E8" s="249"/>
      <c r="F8" s="249"/>
      <c r="G8" s="249"/>
      <c r="H8" s="249"/>
      <c r="I8" s="249"/>
      <c r="J8" s="249"/>
      <c r="K8" s="249"/>
      <c r="L8" s="249"/>
      <c r="M8" s="249"/>
      <c r="N8" s="250"/>
      <c r="O8" s="248" t="s">
        <v>17</v>
      </c>
      <c r="P8" s="249"/>
      <c r="Q8" s="249"/>
      <c r="R8" s="249"/>
      <c r="S8" s="249"/>
      <c r="T8" s="249"/>
      <c r="U8" s="250"/>
      <c r="V8" s="338" t="s">
        <v>127</v>
      </c>
      <c r="W8" s="339"/>
      <c r="X8" s="340"/>
      <c r="Y8" s="256" t="s">
        <v>128</v>
      </c>
      <c r="Z8" s="257" t="s">
        <v>64</v>
      </c>
      <c r="AA8" s="257" t="s">
        <v>20</v>
      </c>
      <c r="AB8" s="257"/>
      <c r="AC8" s="257"/>
    </row>
    <row r="9" spans="1:101" s="28" customFormat="1" ht="19.5" thickBot="1" x14ac:dyDescent="0.35">
      <c r="A9" s="251"/>
      <c r="B9" s="252"/>
      <c r="C9" s="253"/>
      <c r="D9" s="251"/>
      <c r="E9" s="252"/>
      <c r="F9" s="252"/>
      <c r="G9" s="252"/>
      <c r="H9" s="252"/>
      <c r="I9" s="252"/>
      <c r="J9" s="252"/>
      <c r="K9" s="252"/>
      <c r="L9" s="252"/>
      <c r="M9" s="252"/>
      <c r="N9" s="253"/>
      <c r="O9" s="254"/>
      <c r="P9" s="255"/>
      <c r="Q9" s="255"/>
      <c r="R9" s="255"/>
      <c r="S9" s="255"/>
      <c r="T9" s="255"/>
      <c r="U9" s="337"/>
      <c r="V9" s="341"/>
      <c r="W9" s="342"/>
      <c r="X9" s="343"/>
      <c r="Y9" s="256"/>
      <c r="Z9" s="258"/>
      <c r="AA9" s="258"/>
      <c r="AB9" s="257"/>
      <c r="AC9" s="257"/>
    </row>
    <row r="10" spans="1:101" s="28" customFormat="1" ht="99.75" customHeight="1" x14ac:dyDescent="0.3">
      <c r="A10" s="34" t="s">
        <v>115</v>
      </c>
      <c r="B10" s="35" t="s">
        <v>10</v>
      </c>
      <c r="C10" s="36" t="s">
        <v>34</v>
      </c>
      <c r="D10" s="37" t="s">
        <v>35</v>
      </c>
      <c r="E10" s="38" t="s">
        <v>36</v>
      </c>
      <c r="F10" s="39" t="s">
        <v>37</v>
      </c>
      <c r="G10" s="39" t="s">
        <v>38</v>
      </c>
      <c r="H10" s="39" t="s">
        <v>13</v>
      </c>
      <c r="I10" s="39" t="s">
        <v>12</v>
      </c>
      <c r="J10" s="39" t="s">
        <v>144</v>
      </c>
      <c r="K10" s="39" t="s">
        <v>145</v>
      </c>
      <c r="L10" s="39" t="s">
        <v>146</v>
      </c>
      <c r="M10" s="39" t="s">
        <v>15</v>
      </c>
      <c r="N10" s="40" t="s">
        <v>16</v>
      </c>
      <c r="O10" s="41" t="s">
        <v>130</v>
      </c>
      <c r="P10" s="39" t="s">
        <v>18</v>
      </c>
      <c r="Q10" s="39" t="s">
        <v>114</v>
      </c>
      <c r="R10" s="42" t="s">
        <v>96</v>
      </c>
      <c r="S10" s="136" t="s">
        <v>369</v>
      </c>
      <c r="T10" s="43" t="s">
        <v>39</v>
      </c>
      <c r="U10" s="39" t="s">
        <v>97</v>
      </c>
      <c r="V10" s="41" t="s">
        <v>22</v>
      </c>
      <c r="W10" s="44" t="s">
        <v>89</v>
      </c>
      <c r="X10" s="39" t="s">
        <v>40</v>
      </c>
      <c r="Y10" s="45" t="s">
        <v>90</v>
      </c>
      <c r="Z10" s="46" t="s">
        <v>63</v>
      </c>
      <c r="AA10" s="84" t="s">
        <v>109</v>
      </c>
      <c r="AB10" s="43" t="s">
        <v>110</v>
      </c>
      <c r="AC10" s="39" t="s">
        <v>113</v>
      </c>
    </row>
    <row r="11" spans="1:101" s="28" customFormat="1" ht="128.25" customHeight="1" x14ac:dyDescent="0.3">
      <c r="A11" s="47">
        <v>1</v>
      </c>
      <c r="B11" s="25" t="s">
        <v>149</v>
      </c>
      <c r="C11" s="48" t="s">
        <v>150</v>
      </c>
      <c r="D11" s="49" t="e">
        <f>#REF!</f>
        <v>#REF!</v>
      </c>
      <c r="E11" s="50" t="s">
        <v>123</v>
      </c>
      <c r="F11" s="19" t="e">
        <f>#REF!</f>
        <v>#REF!</v>
      </c>
      <c r="G11" s="51" t="e">
        <f>#REF!</f>
        <v>#REF!</v>
      </c>
      <c r="H11" s="52" t="e">
        <f>#REF!</f>
        <v>#REF!</v>
      </c>
      <c r="I11" s="52" t="e">
        <f>#REF!</f>
        <v>#REF!</v>
      </c>
      <c r="J11" s="53" t="e">
        <f>+MATRIZ_RIESGOS45[[#This Row],[IMPACTO]]*MATRIZ_RIESGOS45[[#This Row],[PROBABILIDAD]]</f>
        <v>#REF!</v>
      </c>
      <c r="K11" s="47" t="e">
        <f>#REF!</f>
        <v>#REF!</v>
      </c>
      <c r="L11" s="47" t="e">
        <f>#REF!</f>
        <v>#REF!</v>
      </c>
      <c r="M11" s="53" t="e">
        <f>#REF!</f>
        <v>#REF!</v>
      </c>
      <c r="N11" s="52" t="e">
        <f>#REF!</f>
        <v>#REF!</v>
      </c>
      <c r="O11" s="54" t="e">
        <f>#REF!</f>
        <v>#REF!</v>
      </c>
      <c r="P11" s="56" t="e">
        <f>#REF!</f>
        <v>#REF!</v>
      </c>
      <c r="Q11" s="56" t="e">
        <f>#REF!</f>
        <v>#REF!</v>
      </c>
      <c r="R11" s="56" t="e">
        <f>#REF!</f>
        <v>#REF!</v>
      </c>
      <c r="S11" s="123" t="e">
        <f>+#REF!</f>
        <v>#REF!</v>
      </c>
      <c r="T11" s="75" t="s">
        <v>7</v>
      </c>
      <c r="U11" s="49" t="s">
        <v>335</v>
      </c>
      <c r="V11" s="88"/>
      <c r="W11" s="83"/>
      <c r="X11" s="55"/>
      <c r="Y11" s="15"/>
      <c r="Z11" s="15"/>
      <c r="AA11" s="15"/>
      <c r="AB11" s="15"/>
      <c r="AC11" s="15"/>
    </row>
    <row r="12" spans="1:101" s="28" customFormat="1" ht="90.75" customHeight="1" x14ac:dyDescent="0.3">
      <c r="A12" s="47">
        <v>2</v>
      </c>
      <c r="B12" s="25" t="s">
        <v>149</v>
      </c>
      <c r="C12" s="25" t="s">
        <v>151</v>
      </c>
      <c r="D12" s="49" t="e">
        <f>#REF!</f>
        <v>#REF!</v>
      </c>
      <c r="E12" s="50" t="s">
        <v>123</v>
      </c>
      <c r="F12" s="19" t="e">
        <f>#REF!</f>
        <v>#REF!</v>
      </c>
      <c r="G12" s="51" t="e">
        <f>#REF!</f>
        <v>#REF!</v>
      </c>
      <c r="H12" s="52" t="e">
        <f>#REF!</f>
        <v>#REF!</v>
      </c>
      <c r="I12" s="52" t="e">
        <f>#REF!</f>
        <v>#REF!</v>
      </c>
      <c r="J12" s="53" t="e">
        <f>+MATRIZ_RIESGOS45[[#This Row],[IMPACTO]]*MATRIZ_RIESGOS45[[#This Row],[PROBABILIDAD]]</f>
        <v>#REF!</v>
      </c>
      <c r="K12" s="47" t="e">
        <f>#REF!</f>
        <v>#REF!</v>
      </c>
      <c r="L12" s="47" t="e">
        <f>#REF!</f>
        <v>#REF!</v>
      </c>
      <c r="M12" s="53" t="e">
        <f>#REF!</f>
        <v>#REF!</v>
      </c>
      <c r="N12" s="52" t="e">
        <f>#REF!</f>
        <v>#REF!</v>
      </c>
      <c r="O12" s="54" t="e">
        <f>#REF!</f>
        <v>#REF!</v>
      </c>
      <c r="P12" s="56" t="e">
        <f>#REF!</f>
        <v>#REF!</v>
      </c>
      <c r="Q12" s="56" t="e">
        <f>#REF!</f>
        <v>#REF!</v>
      </c>
      <c r="R12" s="56" t="e">
        <f>#REF!</f>
        <v>#REF!</v>
      </c>
      <c r="S12" s="123" t="e">
        <f>+#REF!</f>
        <v>#REF!</v>
      </c>
      <c r="T12" s="75" t="s">
        <v>7</v>
      </c>
      <c r="U12" s="49" t="s">
        <v>152</v>
      </c>
      <c r="V12" s="88"/>
      <c r="W12" s="83"/>
      <c r="X12" s="55"/>
      <c r="Y12" s="15"/>
      <c r="Z12" s="15"/>
      <c r="AA12" s="15"/>
      <c r="AB12" s="15"/>
      <c r="AC12" s="15"/>
    </row>
    <row r="13" spans="1:101" s="28" customFormat="1" ht="81.75" customHeight="1" x14ac:dyDescent="0.3">
      <c r="A13" s="47">
        <v>3</v>
      </c>
      <c r="B13" s="25" t="s">
        <v>149</v>
      </c>
      <c r="C13" s="25" t="s">
        <v>73</v>
      </c>
      <c r="D13" s="49" t="e">
        <f>#REF!</f>
        <v>#REF!</v>
      </c>
      <c r="E13" s="98" t="s">
        <v>118</v>
      </c>
      <c r="F13" s="19" t="e">
        <f>#REF!</f>
        <v>#REF!</v>
      </c>
      <c r="G13" s="51" t="e">
        <f>#REF!</f>
        <v>#REF!</v>
      </c>
      <c r="H13" s="52" t="e">
        <f>#REF!</f>
        <v>#REF!</v>
      </c>
      <c r="I13" s="52" t="e">
        <f>#REF!</f>
        <v>#REF!</v>
      </c>
      <c r="J13" s="53" t="e">
        <f>+MATRIZ_RIESGOS45[[#This Row],[IMPACTO]]*MATRIZ_RIESGOS45[[#This Row],[PROBABILIDAD]]</f>
        <v>#REF!</v>
      </c>
      <c r="K13" s="47" t="e">
        <f>#REF!</f>
        <v>#REF!</v>
      </c>
      <c r="L13" s="47" t="e">
        <f>#REF!</f>
        <v>#REF!</v>
      </c>
      <c r="M13" s="53" t="e">
        <f>#REF!</f>
        <v>#REF!</v>
      </c>
      <c r="N13" s="52" t="e">
        <f>#REF!</f>
        <v>#REF!</v>
      </c>
      <c r="O13" s="54" t="e">
        <f>#REF!</f>
        <v>#REF!</v>
      </c>
      <c r="P13" s="56" t="e">
        <f>#REF!</f>
        <v>#REF!</v>
      </c>
      <c r="Q13" s="56" t="e">
        <f>#REF!</f>
        <v>#REF!</v>
      </c>
      <c r="R13" s="56" t="e">
        <f>#REF!</f>
        <v>#REF!</v>
      </c>
      <c r="S13" s="123" t="e">
        <f>+#REF!</f>
        <v>#REF!</v>
      </c>
      <c r="T13" s="75" t="s">
        <v>6</v>
      </c>
      <c r="U13" s="49" t="s">
        <v>153</v>
      </c>
      <c r="V13" s="88"/>
      <c r="W13" s="83"/>
      <c r="X13" s="55"/>
      <c r="Y13" s="15"/>
      <c r="Z13" s="15"/>
      <c r="AA13" s="15"/>
      <c r="AB13" s="15"/>
      <c r="AC13" s="15"/>
    </row>
    <row r="14" spans="1:101" s="28" customFormat="1" ht="123" customHeight="1" x14ac:dyDescent="0.3">
      <c r="A14" s="47">
        <f t="shared" ref="A14:A19" si="0">1+A13</f>
        <v>4</v>
      </c>
      <c r="B14" s="48" t="s">
        <v>66</v>
      </c>
      <c r="C14" s="25" t="s">
        <v>142</v>
      </c>
      <c r="D14" s="56" t="e">
        <f>#REF!</f>
        <v>#REF!</v>
      </c>
      <c r="E14" s="50" t="s">
        <v>125</v>
      </c>
      <c r="F14" s="19" t="e">
        <f>#REF!</f>
        <v>#REF!</v>
      </c>
      <c r="G14" s="51" t="e">
        <f>#REF!</f>
        <v>#REF!</v>
      </c>
      <c r="H14" s="52" t="e">
        <f>#REF!</f>
        <v>#REF!</v>
      </c>
      <c r="I14" s="52" t="e">
        <f>#REF!</f>
        <v>#REF!</v>
      </c>
      <c r="J14" s="53" t="e">
        <f>+MATRIZ_RIESGOS45[[#This Row],[IMPACTO]]*MATRIZ_RIESGOS45[[#This Row],[PROBABILIDAD]]</f>
        <v>#REF!</v>
      </c>
      <c r="K14" s="47" t="e">
        <f>#REF!</f>
        <v>#REF!</v>
      </c>
      <c r="L14" s="47" t="e">
        <f>#REF!</f>
        <v>#REF!</v>
      </c>
      <c r="M14" s="53" t="e">
        <f>#REF!</f>
        <v>#REF!</v>
      </c>
      <c r="N14" s="52" t="e">
        <f>#REF!</f>
        <v>#REF!</v>
      </c>
      <c r="O14" s="19" t="e">
        <f>#REF!</f>
        <v>#REF!</v>
      </c>
      <c r="P14" s="56" t="e">
        <f>#REF!</f>
        <v>#REF!</v>
      </c>
      <c r="Q14" s="56" t="e">
        <f>#REF!</f>
        <v>#REF!</v>
      </c>
      <c r="R14" s="56" t="e">
        <f>#REF!</f>
        <v>#REF!</v>
      </c>
      <c r="S14" s="123" t="e">
        <f>+#REF!</f>
        <v>#REF!</v>
      </c>
      <c r="T14" s="75" t="s">
        <v>6</v>
      </c>
      <c r="U14" s="49" t="s">
        <v>336</v>
      </c>
      <c r="V14" s="88"/>
      <c r="W14" s="83"/>
      <c r="X14" s="55"/>
      <c r="Y14" s="15"/>
      <c r="Z14" s="15"/>
      <c r="AA14" s="15"/>
      <c r="AB14" s="15"/>
      <c r="AC14" s="15"/>
    </row>
    <row r="15" spans="1:101" s="28" customFormat="1" ht="131.25" customHeight="1" x14ac:dyDescent="0.3">
      <c r="A15" s="47">
        <f t="shared" si="0"/>
        <v>5</v>
      </c>
      <c r="B15" s="48" t="s">
        <v>66</v>
      </c>
      <c r="C15" s="25" t="s">
        <v>75</v>
      </c>
      <c r="D15" s="56" t="e">
        <f>#REF!</f>
        <v>#REF!</v>
      </c>
      <c r="E15" s="50" t="s">
        <v>119</v>
      </c>
      <c r="F15" s="19" t="e">
        <f>#REF!</f>
        <v>#REF!</v>
      </c>
      <c r="G15" s="51" t="e">
        <f>#REF!</f>
        <v>#REF!</v>
      </c>
      <c r="H15" s="52" t="e">
        <f>#REF!</f>
        <v>#REF!</v>
      </c>
      <c r="I15" s="52" t="e">
        <f>#REF!</f>
        <v>#REF!</v>
      </c>
      <c r="J15" s="53" t="e">
        <f>+MATRIZ_RIESGOS45[[#This Row],[IMPACTO]]*MATRIZ_RIESGOS45[[#This Row],[PROBABILIDAD]]</f>
        <v>#REF!</v>
      </c>
      <c r="K15" s="47" t="e">
        <f>#REF!</f>
        <v>#REF!</v>
      </c>
      <c r="L15" s="47" t="e">
        <f>#REF!</f>
        <v>#REF!</v>
      </c>
      <c r="M15" s="53" t="e">
        <f>#REF!</f>
        <v>#REF!</v>
      </c>
      <c r="N15" s="52" t="e">
        <f>#REF!</f>
        <v>#REF!</v>
      </c>
      <c r="O15" s="19" t="e">
        <f>#REF!</f>
        <v>#REF!</v>
      </c>
      <c r="P15" s="56" t="e">
        <f>#REF!</f>
        <v>#REF!</v>
      </c>
      <c r="Q15" s="56" t="e">
        <f>#REF!</f>
        <v>#REF!</v>
      </c>
      <c r="R15" s="56" t="e">
        <f>#REF!</f>
        <v>#REF!</v>
      </c>
      <c r="S15" s="123" t="e">
        <f>+#REF!</f>
        <v>#REF!</v>
      </c>
      <c r="T15" s="75" t="s">
        <v>6</v>
      </c>
      <c r="U15" s="49" t="s">
        <v>158</v>
      </c>
      <c r="V15" s="88"/>
      <c r="W15" s="83"/>
      <c r="X15" s="55"/>
      <c r="Y15" s="15"/>
      <c r="Z15" s="15"/>
      <c r="AA15" s="15"/>
      <c r="AB15" s="15"/>
      <c r="AC15" s="15"/>
    </row>
    <row r="16" spans="1:101" s="28" customFormat="1" ht="132" customHeight="1" x14ac:dyDescent="0.3">
      <c r="A16" s="47">
        <f t="shared" si="0"/>
        <v>6</v>
      </c>
      <c r="B16" s="48" t="s">
        <v>66</v>
      </c>
      <c r="C16" s="25" t="s">
        <v>143</v>
      </c>
      <c r="D16" s="56" t="e">
        <f>#REF!</f>
        <v>#REF!</v>
      </c>
      <c r="E16" s="98" t="s">
        <v>118</v>
      </c>
      <c r="F16" s="19" t="e">
        <f>#REF!</f>
        <v>#REF!</v>
      </c>
      <c r="G16" s="51" t="e">
        <f>#REF!</f>
        <v>#REF!</v>
      </c>
      <c r="H16" s="52" t="e">
        <f>#REF!</f>
        <v>#REF!</v>
      </c>
      <c r="I16" s="52" t="e">
        <f>#REF!</f>
        <v>#REF!</v>
      </c>
      <c r="J16" s="53" t="e">
        <f>+MATRIZ_RIESGOS45[[#This Row],[IMPACTO]]*MATRIZ_RIESGOS45[[#This Row],[PROBABILIDAD]]</f>
        <v>#REF!</v>
      </c>
      <c r="K16" s="47" t="e">
        <f>#REF!</f>
        <v>#REF!</v>
      </c>
      <c r="L16" s="47" t="e">
        <f>#REF!</f>
        <v>#REF!</v>
      </c>
      <c r="M16" s="53" t="e">
        <f>#REF!</f>
        <v>#REF!</v>
      </c>
      <c r="N16" s="52" t="e">
        <f>#REF!</f>
        <v>#REF!</v>
      </c>
      <c r="O16" s="19" t="e">
        <f>#REF!</f>
        <v>#REF!</v>
      </c>
      <c r="P16" s="56" t="e">
        <f>#REF!</f>
        <v>#REF!</v>
      </c>
      <c r="Q16" s="56" t="e">
        <f>#REF!</f>
        <v>#REF!</v>
      </c>
      <c r="R16" s="56" t="e">
        <f>#REF!</f>
        <v>#REF!</v>
      </c>
      <c r="S16" s="123" t="e">
        <f>+#REF!</f>
        <v>#REF!</v>
      </c>
      <c r="T16" s="75" t="s">
        <v>6</v>
      </c>
      <c r="U16" s="49" t="s">
        <v>367</v>
      </c>
      <c r="V16" s="88"/>
      <c r="W16" s="83"/>
      <c r="X16" s="55"/>
      <c r="Y16" s="15"/>
      <c r="Z16" s="15"/>
      <c r="AA16" s="15"/>
      <c r="AB16" s="15"/>
      <c r="AC16" s="15"/>
    </row>
    <row r="17" spans="1:29" s="28" customFormat="1" ht="280.5" customHeight="1" x14ac:dyDescent="0.3">
      <c r="A17" s="47">
        <f t="shared" si="0"/>
        <v>7</v>
      </c>
      <c r="B17" s="48" t="s">
        <v>70</v>
      </c>
      <c r="C17" s="25" t="s">
        <v>71</v>
      </c>
      <c r="D17" s="56" t="e">
        <f>#REF!</f>
        <v>#REF!</v>
      </c>
      <c r="E17" s="50" t="s">
        <v>126</v>
      </c>
      <c r="F17" s="19" t="e">
        <f>#REF!</f>
        <v>#REF!</v>
      </c>
      <c r="G17" s="51" t="e">
        <f>#REF!</f>
        <v>#REF!</v>
      </c>
      <c r="H17" s="52" t="e">
        <f>#REF!</f>
        <v>#REF!</v>
      </c>
      <c r="I17" s="52" t="e">
        <f>#REF!</f>
        <v>#REF!</v>
      </c>
      <c r="J17" s="53" t="e">
        <f>+MATRIZ_RIESGOS45[[#This Row],[IMPACTO]]*MATRIZ_RIESGOS45[[#This Row],[PROBABILIDAD]]</f>
        <v>#REF!</v>
      </c>
      <c r="K17" s="47" t="e">
        <f>#REF!</f>
        <v>#REF!</v>
      </c>
      <c r="L17" s="47" t="e">
        <f>#REF!</f>
        <v>#REF!</v>
      </c>
      <c r="M17" s="53" t="e">
        <f>#REF!</f>
        <v>#REF!</v>
      </c>
      <c r="N17" s="52" t="e">
        <f>#REF!</f>
        <v>#REF!</v>
      </c>
      <c r="O17" s="19" t="e">
        <f>CONCATENATE(#REF!,               ,#REF!)</f>
        <v>#REF!</v>
      </c>
      <c r="P17" s="19" t="e">
        <f>CONCATENATE(#REF!,"                                                                             ",#REF!)</f>
        <v>#REF!</v>
      </c>
      <c r="Q17" s="19" t="e">
        <f>CONCATENATE(#REF!,"                                                                             ",#REF!)</f>
        <v>#REF!</v>
      </c>
      <c r="R17" s="137" t="e">
        <f>CONCATENATE(#REF!,"                                                                             ",#REF!)</f>
        <v>#REF!</v>
      </c>
      <c r="S17" s="123" t="e">
        <f>+#REF!</f>
        <v>#REF!</v>
      </c>
      <c r="T17" s="75" t="s">
        <v>6</v>
      </c>
      <c r="U17" s="56" t="s">
        <v>366</v>
      </c>
      <c r="V17" s="88"/>
      <c r="W17" s="83"/>
      <c r="X17" s="55"/>
      <c r="Y17" s="15"/>
      <c r="Z17" s="15"/>
      <c r="AA17" s="15"/>
      <c r="AB17" s="15"/>
      <c r="AC17" s="15"/>
    </row>
    <row r="18" spans="1:29" s="28" customFormat="1" ht="145.5" customHeight="1" x14ac:dyDescent="0.3">
      <c r="A18" s="47">
        <f t="shared" si="0"/>
        <v>8</v>
      </c>
      <c r="B18" s="48" t="s">
        <v>70</v>
      </c>
      <c r="C18" s="25" t="s">
        <v>71</v>
      </c>
      <c r="D18" s="56" t="e">
        <f>#REF!</f>
        <v>#REF!</v>
      </c>
      <c r="E18" s="50" t="s">
        <v>126</v>
      </c>
      <c r="F18" s="19" t="e">
        <f>#REF!</f>
        <v>#REF!</v>
      </c>
      <c r="G18" s="51" t="e">
        <f>#REF!</f>
        <v>#REF!</v>
      </c>
      <c r="H18" s="52" t="e">
        <f>#REF!</f>
        <v>#REF!</v>
      </c>
      <c r="I18" s="52" t="e">
        <f>#REF!</f>
        <v>#REF!</v>
      </c>
      <c r="J18" s="53" t="e">
        <f>+MATRIZ_RIESGOS45[[#This Row],[IMPACTO]]*MATRIZ_RIESGOS45[[#This Row],[PROBABILIDAD]]</f>
        <v>#REF!</v>
      </c>
      <c r="K18" s="47" t="e">
        <f>#REF!</f>
        <v>#REF!</v>
      </c>
      <c r="L18" s="47" t="e">
        <f>#REF!</f>
        <v>#REF!</v>
      </c>
      <c r="M18" s="53" t="e">
        <f>#REF!</f>
        <v>#REF!</v>
      </c>
      <c r="N18" s="52" t="e">
        <f>#REF!</f>
        <v>#REF!</v>
      </c>
      <c r="O18" s="115" t="e">
        <f>#REF!</f>
        <v>#REF!</v>
      </c>
      <c r="P18" s="116" t="e">
        <f>#REF!</f>
        <v>#REF!</v>
      </c>
      <c r="Q18" s="116" t="e">
        <f>#REF!</f>
        <v>#REF!</v>
      </c>
      <c r="R18" s="116" t="e">
        <f>#REF!</f>
        <v>#REF!</v>
      </c>
      <c r="S18" s="126" t="e">
        <f>+#REF!</f>
        <v>#REF!</v>
      </c>
      <c r="T18" s="75" t="s">
        <v>6</v>
      </c>
      <c r="U18" s="116" t="s">
        <v>161</v>
      </c>
      <c r="V18" s="88"/>
      <c r="W18" s="83"/>
      <c r="X18" s="55"/>
      <c r="Y18" s="15"/>
      <c r="Z18" s="15"/>
      <c r="AA18" s="15"/>
      <c r="AB18" s="15"/>
      <c r="AC18" s="15"/>
    </row>
    <row r="19" spans="1:29" s="28" customFormat="1" ht="145.5" customHeight="1" x14ac:dyDescent="0.3">
      <c r="A19" s="47">
        <f t="shared" si="0"/>
        <v>9</v>
      </c>
      <c r="B19" s="48" t="s">
        <v>70</v>
      </c>
      <c r="C19" s="25" t="s">
        <v>72</v>
      </c>
      <c r="D19" s="56" t="e">
        <f>#REF!</f>
        <v>#REF!</v>
      </c>
      <c r="E19" s="98" t="s">
        <v>118</v>
      </c>
      <c r="F19" s="19" t="e">
        <f>#REF!</f>
        <v>#REF!</v>
      </c>
      <c r="G19" s="51" t="e">
        <f>#REF!</f>
        <v>#REF!</v>
      </c>
      <c r="H19" s="52" t="e">
        <f>#REF!</f>
        <v>#REF!</v>
      </c>
      <c r="I19" s="52" t="e">
        <f>#REF!</f>
        <v>#REF!</v>
      </c>
      <c r="J19" s="53" t="e">
        <f>+MATRIZ_RIESGOS45[[#This Row],[IMPACTO]]*MATRIZ_RIESGOS45[[#This Row],[PROBABILIDAD]]</f>
        <v>#REF!</v>
      </c>
      <c r="K19" s="47" t="e">
        <f>#REF!</f>
        <v>#REF!</v>
      </c>
      <c r="L19" s="47" t="e">
        <f>#REF!</f>
        <v>#REF!</v>
      </c>
      <c r="M19" s="53" t="e">
        <f>#REF!</f>
        <v>#REF!</v>
      </c>
      <c r="N19" s="52" t="e">
        <f>#REF!</f>
        <v>#REF!</v>
      </c>
      <c r="O19" s="115" t="e">
        <f>#REF!</f>
        <v>#REF!</v>
      </c>
      <c r="P19" s="116" t="e">
        <f>#REF!</f>
        <v>#REF!</v>
      </c>
      <c r="Q19" s="116" t="e">
        <f>#REF!</f>
        <v>#REF!</v>
      </c>
      <c r="R19" s="116" t="e">
        <f>#REF!</f>
        <v>#REF!</v>
      </c>
      <c r="S19" s="123" t="e">
        <f>+#REF!</f>
        <v>#REF!</v>
      </c>
      <c r="T19" s="75" t="s">
        <v>6</v>
      </c>
      <c r="U19" s="49" t="s">
        <v>161</v>
      </c>
      <c r="V19" s="88"/>
      <c r="W19" s="83"/>
      <c r="X19" s="55"/>
      <c r="Y19" s="15"/>
      <c r="Z19" s="15"/>
      <c r="AA19" s="15"/>
      <c r="AB19" s="15"/>
      <c r="AC19" s="15"/>
    </row>
    <row r="20" spans="1:29" s="28" customFormat="1" ht="123" customHeight="1" x14ac:dyDescent="0.3">
      <c r="A20" s="47">
        <v>10</v>
      </c>
      <c r="B20" s="48" t="s">
        <v>80</v>
      </c>
      <c r="C20" s="48" t="s">
        <v>80</v>
      </c>
      <c r="D20" s="56" t="e">
        <f>#REF!</f>
        <v>#REF!</v>
      </c>
      <c r="E20" s="98" t="s">
        <v>118</v>
      </c>
      <c r="F20" s="19" t="e">
        <f>#REF!</f>
        <v>#REF!</v>
      </c>
      <c r="G20" s="51" t="e">
        <f>#REF!</f>
        <v>#REF!</v>
      </c>
      <c r="H20" s="52" t="e">
        <f>#REF!</f>
        <v>#REF!</v>
      </c>
      <c r="I20" s="52" t="e">
        <f>#REF!</f>
        <v>#REF!</v>
      </c>
      <c r="J20" s="53" t="e">
        <f>+MATRIZ_RIESGOS45[[#This Row],[IMPACTO]]*MATRIZ_RIESGOS45[[#This Row],[PROBABILIDAD]]</f>
        <v>#REF!</v>
      </c>
      <c r="K20" s="47" t="e">
        <f>#REF!</f>
        <v>#REF!</v>
      </c>
      <c r="L20" s="47" t="e">
        <f>#REF!</f>
        <v>#REF!</v>
      </c>
      <c r="M20" s="53" t="e">
        <f>#REF!</f>
        <v>#REF!</v>
      </c>
      <c r="N20" s="52" t="e">
        <f>#REF!</f>
        <v>#REF!</v>
      </c>
      <c r="O20" s="115" t="e">
        <f>#REF!</f>
        <v>#REF!</v>
      </c>
      <c r="P20" s="116" t="e">
        <f>#REF!</f>
        <v>#REF!</v>
      </c>
      <c r="Q20" s="116" t="e">
        <f>#REF!</f>
        <v>#REF!</v>
      </c>
      <c r="R20" s="116" t="e">
        <f>#REF!</f>
        <v>#REF!</v>
      </c>
      <c r="S20" s="123" t="e">
        <f>+#REF!</f>
        <v>#REF!</v>
      </c>
      <c r="T20" s="75" t="s">
        <v>6</v>
      </c>
      <c r="U20" s="49" t="s">
        <v>81</v>
      </c>
      <c r="V20" s="88"/>
      <c r="W20" s="83"/>
      <c r="X20" s="55"/>
      <c r="Y20" s="15"/>
      <c r="Z20" s="15"/>
      <c r="AA20" s="15"/>
      <c r="AB20" s="15"/>
      <c r="AC20" s="15"/>
    </row>
    <row r="21" spans="1:29" s="28" customFormat="1" ht="123" customHeight="1" x14ac:dyDescent="0.3">
      <c r="A21" s="47">
        <f>1+A20</f>
        <v>11</v>
      </c>
      <c r="B21" s="48" t="s">
        <v>80</v>
      </c>
      <c r="C21" s="48" t="s">
        <v>80</v>
      </c>
      <c r="D21" s="56" t="e">
        <f>#REF!</f>
        <v>#REF!</v>
      </c>
      <c r="E21" s="50" t="s">
        <v>123</v>
      </c>
      <c r="F21" s="19" t="e">
        <f>#REF!</f>
        <v>#REF!</v>
      </c>
      <c r="G21" s="51" t="e">
        <f>#REF!</f>
        <v>#REF!</v>
      </c>
      <c r="H21" s="52" t="e">
        <f>#REF!</f>
        <v>#REF!</v>
      </c>
      <c r="I21" s="52" t="e">
        <f>#REF!</f>
        <v>#REF!</v>
      </c>
      <c r="J21" s="53" t="e">
        <f>+MATRIZ_RIESGOS45[[#This Row],[IMPACTO]]*MATRIZ_RIESGOS45[[#This Row],[PROBABILIDAD]]</f>
        <v>#REF!</v>
      </c>
      <c r="K21" s="47" t="e">
        <f>#REF!</f>
        <v>#REF!</v>
      </c>
      <c r="L21" s="47" t="e">
        <f>#REF!</f>
        <v>#REF!</v>
      </c>
      <c r="M21" s="53" t="e">
        <f>#REF!</f>
        <v>#REF!</v>
      </c>
      <c r="N21" s="52" t="e">
        <f>#REF!</f>
        <v>#REF!</v>
      </c>
      <c r="O21" s="115" t="e">
        <f>#REF!</f>
        <v>#REF!</v>
      </c>
      <c r="P21" s="116" t="e">
        <f>#REF!</f>
        <v>#REF!</v>
      </c>
      <c r="Q21" s="116" t="e">
        <f>#REF!</f>
        <v>#REF!</v>
      </c>
      <c r="R21" s="116" t="e">
        <f>#REF!</f>
        <v>#REF!</v>
      </c>
      <c r="S21" s="123" t="e">
        <f>+#REF!</f>
        <v>#REF!</v>
      </c>
      <c r="T21" s="75" t="s">
        <v>7</v>
      </c>
      <c r="U21" s="49" t="s">
        <v>337</v>
      </c>
      <c r="V21" s="88"/>
      <c r="W21" s="83"/>
      <c r="X21" s="55"/>
      <c r="Y21" s="15"/>
      <c r="Z21" s="15"/>
      <c r="AA21" s="15"/>
      <c r="AB21" s="15"/>
      <c r="AC21" s="15"/>
    </row>
    <row r="22" spans="1:29" s="28" customFormat="1" ht="123" customHeight="1" x14ac:dyDescent="0.3">
      <c r="A22" s="47">
        <f t="shared" ref="A22:A49" si="1">1+A21</f>
        <v>12</v>
      </c>
      <c r="B22" s="48" t="s">
        <v>80</v>
      </c>
      <c r="C22" s="48" t="s">
        <v>80</v>
      </c>
      <c r="D22" s="56" t="e">
        <f>#REF!</f>
        <v>#REF!</v>
      </c>
      <c r="E22" s="50" t="s">
        <v>125</v>
      </c>
      <c r="F22" s="19" t="e">
        <f>#REF!</f>
        <v>#REF!</v>
      </c>
      <c r="G22" s="51" t="e">
        <f>#REF!</f>
        <v>#REF!</v>
      </c>
      <c r="H22" s="52" t="e">
        <f>#REF!</f>
        <v>#REF!</v>
      </c>
      <c r="I22" s="52" t="e">
        <f>#REF!</f>
        <v>#REF!</v>
      </c>
      <c r="J22" s="53" t="e">
        <f>+MATRIZ_RIESGOS45[[#This Row],[IMPACTO]]*MATRIZ_RIESGOS45[[#This Row],[PROBABILIDAD]]</f>
        <v>#REF!</v>
      </c>
      <c r="K22" s="47" t="e">
        <f>#REF!</f>
        <v>#REF!</v>
      </c>
      <c r="L22" s="47" t="e">
        <f>#REF!</f>
        <v>#REF!</v>
      </c>
      <c r="M22" s="53" t="e">
        <f>#REF!</f>
        <v>#REF!</v>
      </c>
      <c r="N22" s="52" t="e">
        <f>#REF!</f>
        <v>#REF!</v>
      </c>
      <c r="O22" s="115" t="e">
        <f>#REF!</f>
        <v>#REF!</v>
      </c>
      <c r="P22" s="116" t="e">
        <f>#REF!</f>
        <v>#REF!</v>
      </c>
      <c r="Q22" s="116" t="e">
        <f>#REF!</f>
        <v>#REF!</v>
      </c>
      <c r="R22" s="116" t="e">
        <f>#REF!</f>
        <v>#REF!</v>
      </c>
      <c r="S22" s="123" t="e">
        <f>+#REF!</f>
        <v>#REF!</v>
      </c>
      <c r="T22" s="75" t="s">
        <v>7</v>
      </c>
      <c r="U22" s="56" t="s">
        <v>164</v>
      </c>
      <c r="V22" s="88"/>
      <c r="W22" s="83"/>
      <c r="X22" s="55"/>
      <c r="Y22" s="15"/>
      <c r="Z22" s="15"/>
      <c r="AA22" s="15"/>
      <c r="AB22" s="15"/>
      <c r="AC22" s="15"/>
    </row>
    <row r="23" spans="1:29" s="28" customFormat="1" ht="123" customHeight="1" x14ac:dyDescent="0.3">
      <c r="A23" s="47">
        <f t="shared" si="1"/>
        <v>13</v>
      </c>
      <c r="B23" s="48" t="s">
        <v>80</v>
      </c>
      <c r="C23" s="58" t="s">
        <v>112</v>
      </c>
      <c r="D23" s="56" t="e">
        <f>#REF!</f>
        <v>#REF!</v>
      </c>
      <c r="E23" s="50" t="s">
        <v>124</v>
      </c>
      <c r="F23" s="19" t="e">
        <f>#REF!</f>
        <v>#REF!</v>
      </c>
      <c r="G23" s="51" t="e">
        <f>#REF!</f>
        <v>#REF!</v>
      </c>
      <c r="H23" s="52" t="e">
        <f>#REF!</f>
        <v>#REF!</v>
      </c>
      <c r="I23" s="52" t="e">
        <f>#REF!</f>
        <v>#REF!</v>
      </c>
      <c r="J23" s="53" t="e">
        <f>+MATRIZ_RIESGOS45[[#This Row],[IMPACTO]]*MATRIZ_RIESGOS45[[#This Row],[PROBABILIDAD]]</f>
        <v>#REF!</v>
      </c>
      <c r="K23" s="47" t="e">
        <f>#REF!</f>
        <v>#REF!</v>
      </c>
      <c r="L23" s="47" t="e">
        <f>#REF!</f>
        <v>#REF!</v>
      </c>
      <c r="M23" s="53" t="e">
        <f>#REF!</f>
        <v>#REF!</v>
      </c>
      <c r="N23" s="52" t="e">
        <f>#REF!</f>
        <v>#REF!</v>
      </c>
      <c r="O23" s="115" t="e">
        <f>#REF!</f>
        <v>#REF!</v>
      </c>
      <c r="P23" s="116" t="e">
        <f>#REF!</f>
        <v>#REF!</v>
      </c>
      <c r="Q23" s="116" t="e">
        <f>#REF!</f>
        <v>#REF!</v>
      </c>
      <c r="R23" s="116" t="e">
        <f>#REF!</f>
        <v>#REF!</v>
      </c>
      <c r="S23" s="123" t="e">
        <f>+#REF!</f>
        <v>#REF!</v>
      </c>
      <c r="T23" s="75" t="s">
        <v>7</v>
      </c>
      <c r="U23" s="19" t="s">
        <v>165</v>
      </c>
      <c r="V23" s="88"/>
      <c r="W23" s="83"/>
      <c r="X23" s="55"/>
      <c r="Y23" s="15"/>
      <c r="Z23" s="15"/>
      <c r="AA23" s="15"/>
      <c r="AB23" s="15"/>
      <c r="AC23" s="15"/>
    </row>
    <row r="24" spans="1:29" s="28" customFormat="1" ht="123" customHeight="1" x14ac:dyDescent="0.3">
      <c r="A24" s="47">
        <f t="shared" si="1"/>
        <v>14</v>
      </c>
      <c r="B24" s="48" t="s">
        <v>80</v>
      </c>
      <c r="C24" s="60" t="s">
        <v>112</v>
      </c>
      <c r="D24" s="56" t="e">
        <f>#REF!</f>
        <v>#REF!</v>
      </c>
      <c r="E24" s="50" t="s">
        <v>121</v>
      </c>
      <c r="F24" s="19" t="e">
        <f>#REF!</f>
        <v>#REF!</v>
      </c>
      <c r="G24" s="51" t="e">
        <f>#REF!</f>
        <v>#REF!</v>
      </c>
      <c r="H24" s="52" t="e">
        <f>#REF!</f>
        <v>#REF!</v>
      </c>
      <c r="I24" s="52" t="e">
        <f>#REF!</f>
        <v>#REF!</v>
      </c>
      <c r="J24" s="53" t="e">
        <f>+MATRIZ_RIESGOS45[[#This Row],[IMPACTO]]*MATRIZ_RIESGOS45[[#This Row],[PROBABILIDAD]]</f>
        <v>#REF!</v>
      </c>
      <c r="K24" s="47" t="e">
        <f>#REF!</f>
        <v>#REF!</v>
      </c>
      <c r="L24" s="47" t="e">
        <f>#REF!</f>
        <v>#REF!</v>
      </c>
      <c r="M24" s="53" t="e">
        <f>#REF!</f>
        <v>#REF!</v>
      </c>
      <c r="N24" s="52" t="e">
        <f>#REF!</f>
        <v>#REF!</v>
      </c>
      <c r="O24" s="115" t="e">
        <f>#REF!</f>
        <v>#REF!</v>
      </c>
      <c r="P24" s="116" t="e">
        <f>#REF!</f>
        <v>#REF!</v>
      </c>
      <c r="Q24" s="116" t="e">
        <f>#REF!</f>
        <v>#REF!</v>
      </c>
      <c r="R24" s="116" t="e">
        <f>#REF!</f>
        <v>#REF!</v>
      </c>
      <c r="S24" s="123" t="e">
        <f>+#REF!</f>
        <v>#REF!</v>
      </c>
      <c r="T24" s="75" t="s">
        <v>7</v>
      </c>
      <c r="U24" s="96" t="s">
        <v>338</v>
      </c>
      <c r="V24" s="88"/>
      <c r="W24" s="83"/>
      <c r="X24" s="49"/>
      <c r="Y24" s="15"/>
      <c r="Z24" s="15"/>
      <c r="AA24" s="15"/>
      <c r="AB24" s="15"/>
      <c r="AC24" s="15"/>
    </row>
    <row r="25" spans="1:29" s="28" customFormat="1" ht="81" customHeight="1" x14ac:dyDescent="0.3">
      <c r="A25" s="47">
        <f t="shared" si="1"/>
        <v>15</v>
      </c>
      <c r="B25" s="48" t="s">
        <v>169</v>
      </c>
      <c r="C25" s="61" t="s">
        <v>84</v>
      </c>
      <c r="D25" s="56" t="e">
        <f>#REF!</f>
        <v>#REF!</v>
      </c>
      <c r="E25" s="50" t="s">
        <v>119</v>
      </c>
      <c r="F25" s="19" t="e">
        <f>#REF!</f>
        <v>#REF!</v>
      </c>
      <c r="G25" s="51" t="e">
        <f>#REF!</f>
        <v>#REF!</v>
      </c>
      <c r="H25" s="52" t="e">
        <f>#REF!</f>
        <v>#REF!</v>
      </c>
      <c r="I25" s="52" t="e">
        <f>#REF!</f>
        <v>#REF!</v>
      </c>
      <c r="J25" s="53" t="e">
        <f>+MATRIZ_RIESGOS45[[#This Row],[IMPACTO]]*MATRIZ_RIESGOS45[[#This Row],[PROBABILIDAD]]</f>
        <v>#REF!</v>
      </c>
      <c r="K25" s="47" t="e">
        <f>#REF!</f>
        <v>#REF!</v>
      </c>
      <c r="L25" s="47" t="e">
        <f>#REF!</f>
        <v>#REF!</v>
      </c>
      <c r="M25" s="53" t="e">
        <f>#REF!</f>
        <v>#REF!</v>
      </c>
      <c r="N25" s="52" t="e">
        <f>#REF!</f>
        <v>#REF!</v>
      </c>
      <c r="O25" s="115" t="e">
        <f>#REF!</f>
        <v>#REF!</v>
      </c>
      <c r="P25" s="116" t="e">
        <f>#REF!</f>
        <v>#REF!</v>
      </c>
      <c r="Q25" s="118" t="e">
        <f>#REF!</f>
        <v>#REF!</v>
      </c>
      <c r="R25" s="118" t="e">
        <f>#REF!</f>
        <v>#REF!</v>
      </c>
      <c r="S25" s="123" t="e">
        <f>+#REF!</f>
        <v>#REF!</v>
      </c>
      <c r="T25" s="97" t="s">
        <v>7</v>
      </c>
      <c r="U25" s="56" t="s">
        <v>170</v>
      </c>
      <c r="V25" s="88"/>
      <c r="W25" s="83"/>
      <c r="X25" s="49"/>
      <c r="Y25" s="15"/>
      <c r="Z25" s="15"/>
      <c r="AA25" s="15"/>
      <c r="AB25" s="15"/>
      <c r="AC25" s="15"/>
    </row>
    <row r="26" spans="1:29" s="28" customFormat="1" ht="93" customHeight="1" x14ac:dyDescent="0.3">
      <c r="A26" s="47">
        <f t="shared" si="1"/>
        <v>16</v>
      </c>
      <c r="B26" s="48" t="s">
        <v>169</v>
      </c>
      <c r="C26" s="16" t="s">
        <v>84</v>
      </c>
      <c r="D26" s="56" t="e">
        <f>#REF!</f>
        <v>#REF!</v>
      </c>
      <c r="E26" s="50" t="s">
        <v>119</v>
      </c>
      <c r="F26" s="19" t="e">
        <f>#REF!</f>
        <v>#REF!</v>
      </c>
      <c r="G26" s="51" t="e">
        <f>#REF!</f>
        <v>#REF!</v>
      </c>
      <c r="H26" s="52" t="e">
        <f>#REF!</f>
        <v>#REF!</v>
      </c>
      <c r="I26" s="52" t="e">
        <f>#REF!</f>
        <v>#REF!</v>
      </c>
      <c r="J26" s="53" t="e">
        <f>+MATRIZ_RIESGOS45[[#This Row],[IMPACTO]]*MATRIZ_RIESGOS45[[#This Row],[PROBABILIDAD]]</f>
        <v>#REF!</v>
      </c>
      <c r="K26" s="47" t="e">
        <f>#REF!</f>
        <v>#REF!</v>
      </c>
      <c r="L26" s="47" t="e">
        <f>#REF!</f>
        <v>#REF!</v>
      </c>
      <c r="M26" s="53" t="e">
        <f>#REF!</f>
        <v>#REF!</v>
      </c>
      <c r="N26" s="52" t="e">
        <f>#REF!</f>
        <v>#REF!</v>
      </c>
      <c r="O26" s="115" t="e">
        <f>#REF!</f>
        <v>#REF!</v>
      </c>
      <c r="P26" s="117" t="e">
        <f>#REF!</f>
        <v>#REF!</v>
      </c>
      <c r="Q26" s="118" t="e">
        <f>#REF!</f>
        <v>#REF!</v>
      </c>
      <c r="R26" s="118" t="e">
        <f>#REF!</f>
        <v>#REF!</v>
      </c>
      <c r="S26" s="123" t="e">
        <f>+#REF!</f>
        <v>#REF!</v>
      </c>
      <c r="T26" s="97" t="s">
        <v>6</v>
      </c>
      <c r="U26" s="19" t="s">
        <v>171</v>
      </c>
      <c r="V26" s="88"/>
      <c r="W26" s="83"/>
      <c r="X26" s="49"/>
      <c r="Y26" s="15"/>
      <c r="Z26" s="15"/>
      <c r="AA26" s="15"/>
      <c r="AB26" s="15"/>
      <c r="AC26" s="15"/>
    </row>
    <row r="27" spans="1:29" s="28" customFormat="1" ht="156" x14ac:dyDescent="0.3">
      <c r="A27" s="47">
        <f t="shared" si="1"/>
        <v>17</v>
      </c>
      <c r="B27" s="48" t="s">
        <v>169</v>
      </c>
      <c r="C27" s="16" t="s">
        <v>84</v>
      </c>
      <c r="D27" s="56" t="e">
        <f>#REF!</f>
        <v>#REF!</v>
      </c>
      <c r="E27" s="50" t="s">
        <v>123</v>
      </c>
      <c r="F27" s="19" t="e">
        <f>#REF!</f>
        <v>#REF!</v>
      </c>
      <c r="G27" s="51" t="e">
        <f>#REF!</f>
        <v>#REF!</v>
      </c>
      <c r="H27" s="52" t="e">
        <f>#REF!</f>
        <v>#REF!</v>
      </c>
      <c r="I27" s="52" t="e">
        <f>#REF!</f>
        <v>#REF!</v>
      </c>
      <c r="J27" s="53" t="e">
        <f>+MATRIZ_RIESGOS45[[#This Row],[IMPACTO]]*MATRIZ_RIESGOS45[[#This Row],[PROBABILIDAD]]</f>
        <v>#REF!</v>
      </c>
      <c r="K27" s="47" t="e">
        <f>#REF!</f>
        <v>#REF!</v>
      </c>
      <c r="L27" s="47" t="e">
        <f>#REF!</f>
        <v>#REF!</v>
      </c>
      <c r="M27" s="53" t="e">
        <f>#REF!</f>
        <v>#REF!</v>
      </c>
      <c r="N27" s="52" t="e">
        <f>#REF!</f>
        <v>#REF!</v>
      </c>
      <c r="O27" s="115" t="e">
        <f>#REF!</f>
        <v>#REF!</v>
      </c>
      <c r="P27" s="117" t="e">
        <f>#REF!</f>
        <v>#REF!</v>
      </c>
      <c r="Q27" s="118" t="e">
        <f>#REF!</f>
        <v>#REF!</v>
      </c>
      <c r="R27" s="118" t="e">
        <f>#REF!</f>
        <v>#REF!</v>
      </c>
      <c r="S27" s="123" t="e">
        <f>+#REF!</f>
        <v>#REF!</v>
      </c>
      <c r="T27" s="97" t="s">
        <v>7</v>
      </c>
      <c r="U27" s="19" t="s">
        <v>172</v>
      </c>
      <c r="V27" s="88"/>
      <c r="W27" s="83"/>
      <c r="X27" s="49"/>
      <c r="Y27" s="15"/>
      <c r="Z27" s="15"/>
      <c r="AA27" s="15"/>
      <c r="AB27" s="15"/>
      <c r="AC27" s="15"/>
    </row>
    <row r="28" spans="1:29" s="28" customFormat="1" ht="84.75" customHeight="1" x14ac:dyDescent="0.3">
      <c r="A28" s="47">
        <f t="shared" si="1"/>
        <v>18</v>
      </c>
      <c r="B28" s="48" t="s">
        <v>169</v>
      </c>
      <c r="C28" s="16" t="s">
        <v>84</v>
      </c>
      <c r="D28" s="56" t="e">
        <f>#REF!</f>
        <v>#REF!</v>
      </c>
      <c r="E28" s="50" t="s">
        <v>119</v>
      </c>
      <c r="F28" s="19" t="e">
        <f>#REF!</f>
        <v>#REF!</v>
      </c>
      <c r="G28" s="51" t="e">
        <f>#REF!</f>
        <v>#REF!</v>
      </c>
      <c r="H28" s="52" t="e">
        <f>#REF!</f>
        <v>#REF!</v>
      </c>
      <c r="I28" s="52" t="e">
        <f>#REF!</f>
        <v>#REF!</v>
      </c>
      <c r="J28" s="53" t="e">
        <f>+MATRIZ_RIESGOS45[[#This Row],[IMPACTO]]*MATRIZ_RIESGOS45[[#This Row],[PROBABILIDAD]]</f>
        <v>#REF!</v>
      </c>
      <c r="K28" s="47" t="e">
        <f>#REF!</f>
        <v>#REF!</v>
      </c>
      <c r="L28" s="47" t="e">
        <f>#REF!</f>
        <v>#REF!</v>
      </c>
      <c r="M28" s="53" t="e">
        <f>#REF!</f>
        <v>#REF!</v>
      </c>
      <c r="N28" s="52" t="e">
        <f>#REF!</f>
        <v>#REF!</v>
      </c>
      <c r="O28" s="115" t="e">
        <f>#REF!</f>
        <v>#REF!</v>
      </c>
      <c r="P28" s="117" t="e">
        <f>#REF!</f>
        <v>#REF!</v>
      </c>
      <c r="Q28" s="118" t="e">
        <f>#REF!</f>
        <v>#REF!</v>
      </c>
      <c r="R28" s="118" t="e">
        <f>#REF!</f>
        <v>#REF!</v>
      </c>
      <c r="S28" s="123" t="e">
        <f>+#REF!</f>
        <v>#REF!</v>
      </c>
      <c r="T28" s="97" t="s">
        <v>7</v>
      </c>
      <c r="U28" s="19" t="s">
        <v>173</v>
      </c>
      <c r="V28" s="88"/>
      <c r="W28" s="83"/>
      <c r="X28" s="49"/>
      <c r="Y28" s="15"/>
      <c r="Z28" s="15"/>
      <c r="AA28" s="15"/>
      <c r="AB28" s="15"/>
      <c r="AC28" s="15"/>
    </row>
    <row r="29" spans="1:29" s="28" customFormat="1" ht="156" x14ac:dyDescent="0.3">
      <c r="A29" s="47">
        <f t="shared" si="1"/>
        <v>19</v>
      </c>
      <c r="B29" s="48" t="s">
        <v>169</v>
      </c>
      <c r="C29" s="16" t="s">
        <v>84</v>
      </c>
      <c r="D29" s="56" t="e">
        <f>#REF!</f>
        <v>#REF!</v>
      </c>
      <c r="E29" s="98" t="s">
        <v>118</v>
      </c>
      <c r="F29" s="19" t="e">
        <f>#REF!</f>
        <v>#REF!</v>
      </c>
      <c r="G29" s="51" t="e">
        <f>#REF!</f>
        <v>#REF!</v>
      </c>
      <c r="H29" s="52" t="e">
        <f>#REF!</f>
        <v>#REF!</v>
      </c>
      <c r="I29" s="52" t="e">
        <f>#REF!</f>
        <v>#REF!</v>
      </c>
      <c r="J29" s="53" t="e">
        <f>+MATRIZ_RIESGOS45[[#This Row],[IMPACTO]]*MATRIZ_RIESGOS45[[#This Row],[PROBABILIDAD]]</f>
        <v>#REF!</v>
      </c>
      <c r="K29" s="47" t="e">
        <f>#REF!</f>
        <v>#REF!</v>
      </c>
      <c r="L29" s="47" t="e">
        <f>#REF!</f>
        <v>#REF!</v>
      </c>
      <c r="M29" s="53" t="e">
        <f>#REF!</f>
        <v>#REF!</v>
      </c>
      <c r="N29" s="52" t="e">
        <f>#REF!</f>
        <v>#REF!</v>
      </c>
      <c r="O29" s="115" t="e">
        <f>#REF!</f>
        <v>#REF!</v>
      </c>
      <c r="P29" s="117" t="e">
        <f>#REF!</f>
        <v>#REF!</v>
      </c>
      <c r="Q29" s="118" t="e">
        <f>#REF!</f>
        <v>#REF!</v>
      </c>
      <c r="R29" s="118" t="e">
        <f>#REF!</f>
        <v>#REF!</v>
      </c>
      <c r="S29" s="123" t="e">
        <f>+#REF!</f>
        <v>#REF!</v>
      </c>
      <c r="T29" s="56" t="s">
        <v>7</v>
      </c>
      <c r="U29" s="96" t="s">
        <v>174</v>
      </c>
      <c r="V29" s="88"/>
      <c r="W29" s="83"/>
      <c r="X29" s="49"/>
      <c r="Y29" s="15"/>
      <c r="Z29" s="15"/>
      <c r="AA29" s="15"/>
      <c r="AB29" s="15"/>
      <c r="AC29" s="15"/>
    </row>
    <row r="30" spans="1:29" s="28" customFormat="1" ht="168.75" x14ac:dyDescent="0.3">
      <c r="A30" s="47">
        <f t="shared" si="1"/>
        <v>20</v>
      </c>
      <c r="B30" s="25" t="s">
        <v>74</v>
      </c>
      <c r="C30" s="25" t="s">
        <v>75</v>
      </c>
      <c r="D30" s="62" t="e">
        <f>#REF!</f>
        <v>#REF!</v>
      </c>
      <c r="E30" s="50" t="s">
        <v>122</v>
      </c>
      <c r="F30" s="19" t="e">
        <f>#REF!</f>
        <v>#REF!</v>
      </c>
      <c r="G30" s="59" t="e">
        <f>#REF!</f>
        <v>#REF!</v>
      </c>
      <c r="H30" s="116" t="e">
        <f>#REF!</f>
        <v>#REF!</v>
      </c>
      <c r="I30" s="116" t="e">
        <f>#REF!</f>
        <v>#REF!</v>
      </c>
      <c r="J30" s="47" t="e">
        <f>+MATRIZ_RIESGOS45[[#This Row],[IMPACTO]]*MATRIZ_RIESGOS45[[#This Row],[PROBABILIDAD]]</f>
        <v>#REF!</v>
      </c>
      <c r="K30" s="116" t="e">
        <f>#REF!</f>
        <v>#REF!</v>
      </c>
      <c r="L30" s="47" t="e">
        <f>#REF!</f>
        <v>#REF!</v>
      </c>
      <c r="M30" s="47" t="e">
        <f>#REF!</f>
        <v>#REF!</v>
      </c>
      <c r="N30" s="50" t="e">
        <f>#REF!</f>
        <v>#REF!</v>
      </c>
      <c r="O30" s="115" t="e">
        <f>#REF!</f>
        <v>#REF!</v>
      </c>
      <c r="P30" s="117" t="e">
        <f>#REF!</f>
        <v>#REF!</v>
      </c>
      <c r="Q30" s="118" t="e">
        <f>#REF!</f>
        <v>#REF!</v>
      </c>
      <c r="R30" s="118" t="e">
        <f>#REF!</f>
        <v>#REF!</v>
      </c>
      <c r="S30" s="123" t="e">
        <f>+#REF!</f>
        <v>#REF!</v>
      </c>
      <c r="T30" s="75" t="s">
        <v>7</v>
      </c>
      <c r="U30" s="19" t="s">
        <v>339</v>
      </c>
      <c r="V30" s="88"/>
      <c r="W30" s="83"/>
      <c r="X30" s="49"/>
      <c r="Y30" s="15"/>
      <c r="Z30" s="15"/>
      <c r="AA30" s="15"/>
      <c r="AB30" s="15"/>
      <c r="AC30" s="15"/>
    </row>
    <row r="31" spans="1:29" s="28" customFormat="1" ht="187.5" customHeight="1" x14ac:dyDescent="0.3">
      <c r="A31" s="47">
        <f t="shared" si="1"/>
        <v>21</v>
      </c>
      <c r="B31" s="48" t="s">
        <v>74</v>
      </c>
      <c r="C31" s="48" t="s">
        <v>142</v>
      </c>
      <c r="D31" s="62" t="e">
        <f>#REF!</f>
        <v>#REF!</v>
      </c>
      <c r="E31" s="50" t="s">
        <v>122</v>
      </c>
      <c r="F31" s="19" t="e">
        <f>#REF!</f>
        <v>#REF!</v>
      </c>
      <c r="G31" s="19" t="e">
        <f>#REF!</f>
        <v>#REF!</v>
      </c>
      <c r="H31" s="116" t="e">
        <f>#REF!</f>
        <v>#REF!</v>
      </c>
      <c r="I31" s="116" t="e">
        <f>#REF!</f>
        <v>#REF!</v>
      </c>
      <c r="J31" s="56" t="e">
        <f>+MATRIZ_RIESGOS45[[#This Row],[IMPACTO]]*MATRIZ_RIESGOS45[[#This Row],[PROBABILIDAD]]</f>
        <v>#REF!</v>
      </c>
      <c r="K31" s="116" t="e">
        <f>#REF!</f>
        <v>#REF!</v>
      </c>
      <c r="L31" s="56" t="e">
        <f>#REF!</f>
        <v>#REF!</v>
      </c>
      <c r="M31" s="47" t="e">
        <f>#REF!</f>
        <v>#REF!</v>
      </c>
      <c r="N31" s="50" t="e">
        <f>#REF!</f>
        <v>#REF!</v>
      </c>
      <c r="O31" s="115" t="e">
        <f>#REF!</f>
        <v>#REF!</v>
      </c>
      <c r="P31" s="117" t="e">
        <f>#REF!</f>
        <v>#REF!</v>
      </c>
      <c r="Q31" s="118" t="e">
        <f>#REF!</f>
        <v>#REF!</v>
      </c>
      <c r="R31" s="118" t="e">
        <f>#REF!</f>
        <v>#REF!</v>
      </c>
      <c r="S31" s="123" t="e">
        <f>+#REF!</f>
        <v>#REF!</v>
      </c>
      <c r="T31" s="75" t="s">
        <v>7</v>
      </c>
      <c r="U31" s="19" t="s">
        <v>340</v>
      </c>
      <c r="V31" s="88"/>
      <c r="W31" s="83"/>
      <c r="X31" s="49"/>
      <c r="Y31" s="15"/>
      <c r="Z31" s="15"/>
      <c r="AA31" s="15"/>
      <c r="AB31" s="15"/>
      <c r="AC31" s="15"/>
    </row>
    <row r="32" spans="1:29" s="28" customFormat="1" ht="147" customHeight="1" x14ac:dyDescent="0.3">
      <c r="A32" s="47">
        <f t="shared" si="1"/>
        <v>22</v>
      </c>
      <c r="B32" s="48" t="s">
        <v>74</v>
      </c>
      <c r="C32" s="48" t="s">
        <v>143</v>
      </c>
      <c r="D32" s="63" t="e">
        <f>#REF!</f>
        <v>#REF!</v>
      </c>
      <c r="E32" s="50" t="s">
        <v>122</v>
      </c>
      <c r="F32" s="19" t="e">
        <f>#REF!</f>
        <v>#REF!</v>
      </c>
      <c r="G32" s="59" t="e">
        <f>#REF!</f>
        <v>#REF!</v>
      </c>
      <c r="H32" s="47" t="e">
        <f>#REF!</f>
        <v>#REF!</v>
      </c>
      <c r="I32" s="47" t="e">
        <f>#REF!</f>
        <v>#REF!</v>
      </c>
      <c r="J32" s="47" t="e">
        <f>+MATRIZ_RIESGOS45[[#This Row],[IMPACTO]]*MATRIZ_RIESGOS45[[#This Row],[PROBABILIDAD]]</f>
        <v>#REF!</v>
      </c>
      <c r="K32" s="47" t="e">
        <f>#REF!</f>
        <v>#REF!</v>
      </c>
      <c r="L32" s="47" t="e">
        <f>#REF!</f>
        <v>#REF!</v>
      </c>
      <c r="M32" s="47" t="e">
        <f>#REF!</f>
        <v>#REF!</v>
      </c>
      <c r="N32" s="50" t="e">
        <f>#REF!</f>
        <v>#REF!</v>
      </c>
      <c r="O32" s="19" t="e">
        <f>#REF!</f>
        <v>#REF!</v>
      </c>
      <c r="P32" s="83" t="e">
        <f>#REF!</f>
        <v>#REF!</v>
      </c>
      <c r="Q32" s="118" t="e">
        <f>#REF!</f>
        <v>#REF!</v>
      </c>
      <c r="R32" s="118" t="e">
        <f>#REF!</f>
        <v>#REF!</v>
      </c>
      <c r="S32" s="123" t="e">
        <f>+#REF!</f>
        <v>#REF!</v>
      </c>
      <c r="T32" s="75" t="s">
        <v>101</v>
      </c>
      <c r="U32" s="19" t="s">
        <v>255</v>
      </c>
      <c r="V32" s="88"/>
      <c r="W32" s="83"/>
      <c r="X32" s="49"/>
      <c r="Y32" s="15"/>
      <c r="Z32" s="15"/>
      <c r="AA32" s="15"/>
      <c r="AB32" s="15"/>
      <c r="AC32" s="15"/>
    </row>
    <row r="33" spans="1:29" s="28" customFormat="1" ht="179.25" customHeight="1" x14ac:dyDescent="0.3">
      <c r="A33" s="47">
        <f t="shared" si="1"/>
        <v>23</v>
      </c>
      <c r="B33" s="48" t="s">
        <v>74</v>
      </c>
      <c r="C33" s="48" t="s">
        <v>75</v>
      </c>
      <c r="D33" s="63" t="e">
        <f>#REF!</f>
        <v>#REF!</v>
      </c>
      <c r="E33" s="98" t="s">
        <v>118</v>
      </c>
      <c r="F33" s="19" t="e">
        <f>#REF!</f>
        <v>#REF!</v>
      </c>
      <c r="G33" s="59" t="e">
        <f>#REF!</f>
        <v>#REF!</v>
      </c>
      <c r="H33" s="47" t="e">
        <f>#REF!</f>
        <v>#REF!</v>
      </c>
      <c r="I33" s="47" t="e">
        <f>#REF!</f>
        <v>#REF!</v>
      </c>
      <c r="J33" s="47" t="e">
        <f>+MATRIZ_RIESGOS45[[#This Row],[IMPACTO]]*MATRIZ_RIESGOS45[[#This Row],[PROBABILIDAD]]</f>
        <v>#REF!</v>
      </c>
      <c r="K33" s="47" t="e">
        <f>#REF!</f>
        <v>#REF!</v>
      </c>
      <c r="L33" s="47" t="e">
        <f>#REF!</f>
        <v>#REF!</v>
      </c>
      <c r="M33" s="47" t="e">
        <f>#REF!</f>
        <v>#REF!</v>
      </c>
      <c r="N33" s="50" t="e">
        <f>#REF!</f>
        <v>#REF!</v>
      </c>
      <c r="O33" s="19" t="e">
        <f>#REF!</f>
        <v>#REF!</v>
      </c>
      <c r="P33" s="83" t="e">
        <f>#REF!</f>
        <v>#REF!</v>
      </c>
      <c r="Q33" s="118" t="e">
        <f>#REF!</f>
        <v>#REF!</v>
      </c>
      <c r="R33" s="118" t="e">
        <f>#REF!</f>
        <v>#REF!</v>
      </c>
      <c r="S33" s="123" t="e">
        <f>+#REF!</f>
        <v>#REF!</v>
      </c>
      <c r="T33" s="75" t="s">
        <v>101</v>
      </c>
      <c r="U33" s="19" t="s">
        <v>341</v>
      </c>
      <c r="V33" s="88"/>
      <c r="W33" s="83"/>
      <c r="X33" s="49"/>
      <c r="Y33" s="15"/>
      <c r="Z33" s="15"/>
      <c r="AA33" s="15"/>
      <c r="AB33" s="15"/>
      <c r="AC33" s="15"/>
    </row>
    <row r="34" spans="1:29" s="28" customFormat="1" ht="233.25" customHeight="1" x14ac:dyDescent="0.3">
      <c r="A34" s="47">
        <f t="shared" si="1"/>
        <v>24</v>
      </c>
      <c r="B34" s="48" t="s">
        <v>68</v>
      </c>
      <c r="C34" s="25" t="s">
        <v>69</v>
      </c>
      <c r="D34" s="62" t="e">
        <f>#REF!</f>
        <v>#REF!</v>
      </c>
      <c r="E34" s="50" t="s">
        <v>122</v>
      </c>
      <c r="F34" s="19" t="e">
        <f>#REF!</f>
        <v>#REF!</v>
      </c>
      <c r="G34" s="59" t="e">
        <f>#REF!</f>
        <v>#REF!</v>
      </c>
      <c r="H34" s="47" t="e">
        <f>#REF!</f>
        <v>#REF!</v>
      </c>
      <c r="I34" s="47" t="e">
        <f>#REF!</f>
        <v>#REF!</v>
      </c>
      <c r="J34" s="47" t="e">
        <f>+MATRIZ_RIESGOS45[[#This Row],[IMPACTO]]*MATRIZ_RIESGOS45[[#This Row],[PROBABILIDAD]]</f>
        <v>#REF!</v>
      </c>
      <c r="K34" s="47" t="e">
        <f>#REF!</f>
        <v>#REF!</v>
      </c>
      <c r="L34" s="47" t="e">
        <f>#REF!</f>
        <v>#REF!</v>
      </c>
      <c r="M34" s="47" t="e">
        <f>#REF!</f>
        <v>#REF!</v>
      </c>
      <c r="N34" s="50" t="e">
        <f>#REF!</f>
        <v>#REF!</v>
      </c>
      <c r="O34" s="19" t="e">
        <f>#REF!</f>
        <v>#REF!</v>
      </c>
      <c r="P34" s="83" t="e">
        <f>#REF!</f>
        <v>#REF!</v>
      </c>
      <c r="Q34" s="118" t="e">
        <f>#REF!</f>
        <v>#REF!</v>
      </c>
      <c r="R34" s="118" t="e">
        <f>#REF!</f>
        <v>#REF!</v>
      </c>
      <c r="S34" s="123" t="e">
        <f>+#REF!</f>
        <v>#REF!</v>
      </c>
      <c r="T34" s="75" t="s">
        <v>100</v>
      </c>
      <c r="U34" s="56" t="s">
        <v>259</v>
      </c>
      <c r="V34" s="88"/>
      <c r="W34" s="83"/>
      <c r="X34" s="55"/>
      <c r="Y34" s="15"/>
      <c r="Z34" s="15"/>
      <c r="AA34" s="15"/>
      <c r="AB34" s="15"/>
      <c r="AC34" s="15"/>
    </row>
    <row r="35" spans="1:29" s="28" customFormat="1" ht="168" customHeight="1" x14ac:dyDescent="0.3">
      <c r="A35" s="47">
        <f t="shared" si="1"/>
        <v>25</v>
      </c>
      <c r="B35" s="48" t="s">
        <v>68</v>
      </c>
      <c r="C35" s="25" t="s">
        <v>69</v>
      </c>
      <c r="D35" s="62" t="e">
        <f>#REF!</f>
        <v>#REF!</v>
      </c>
      <c r="E35" s="98" t="s">
        <v>118</v>
      </c>
      <c r="F35" s="19" t="e">
        <f>#REF!</f>
        <v>#REF!</v>
      </c>
      <c r="G35" s="59" t="e">
        <f>#REF!</f>
        <v>#REF!</v>
      </c>
      <c r="H35" s="47" t="e">
        <f>#REF!</f>
        <v>#REF!</v>
      </c>
      <c r="I35" s="47" t="e">
        <f>#REF!</f>
        <v>#REF!</v>
      </c>
      <c r="J35" s="47" t="e">
        <f>+MATRIZ_RIESGOS45[[#This Row],[IMPACTO]]*MATRIZ_RIESGOS45[[#This Row],[PROBABILIDAD]]</f>
        <v>#REF!</v>
      </c>
      <c r="K35" s="47" t="e">
        <f>#REF!</f>
        <v>#REF!</v>
      </c>
      <c r="L35" s="47" t="e">
        <f>#REF!</f>
        <v>#REF!</v>
      </c>
      <c r="M35" s="47" t="e">
        <f>#REF!</f>
        <v>#REF!</v>
      </c>
      <c r="N35" s="50" t="e">
        <f>#REF!</f>
        <v>#REF!</v>
      </c>
      <c r="O35" s="19" t="e">
        <f>#REF!</f>
        <v>#REF!</v>
      </c>
      <c r="P35" s="83" t="e">
        <f>#REF!</f>
        <v>#REF!</v>
      </c>
      <c r="Q35" s="118" t="e">
        <f>#REF!</f>
        <v>#REF!</v>
      </c>
      <c r="R35" s="118" t="e">
        <f>#REF!</f>
        <v>#REF!</v>
      </c>
      <c r="S35" s="123" t="e">
        <f>+#REF!</f>
        <v>#REF!</v>
      </c>
      <c r="T35" s="75" t="s">
        <v>100</v>
      </c>
      <c r="U35" s="49" t="s">
        <v>342</v>
      </c>
      <c r="V35" s="88"/>
      <c r="W35" s="83"/>
      <c r="X35" s="55"/>
      <c r="Y35" s="15"/>
      <c r="Z35" s="15"/>
      <c r="AA35" s="15"/>
      <c r="AB35" s="15"/>
      <c r="AC35" s="15"/>
    </row>
    <row r="36" spans="1:29" s="28" customFormat="1" ht="162.75" customHeight="1" x14ac:dyDescent="0.3">
      <c r="A36" s="47">
        <f t="shared" si="1"/>
        <v>26</v>
      </c>
      <c r="B36" s="48" t="s">
        <v>68</v>
      </c>
      <c r="C36" s="25" t="s">
        <v>69</v>
      </c>
      <c r="D36" s="62" t="e">
        <f>#REF!</f>
        <v>#REF!</v>
      </c>
      <c r="E36" s="50" t="s">
        <v>122</v>
      </c>
      <c r="F36" s="19" t="e">
        <f>#REF!</f>
        <v>#REF!</v>
      </c>
      <c r="G36" s="59" t="e">
        <f>#REF!</f>
        <v>#REF!</v>
      </c>
      <c r="H36" s="47" t="e">
        <f>#REF!</f>
        <v>#REF!</v>
      </c>
      <c r="I36" s="47" t="e">
        <f>#REF!</f>
        <v>#REF!</v>
      </c>
      <c r="J36" s="47" t="e">
        <f>+MATRIZ_RIESGOS45[[#This Row],[IMPACTO]]*MATRIZ_RIESGOS45[[#This Row],[PROBABILIDAD]]</f>
        <v>#REF!</v>
      </c>
      <c r="K36" s="47" t="e">
        <f>#REF!</f>
        <v>#REF!</v>
      </c>
      <c r="L36" s="47" t="e">
        <f>#REF!</f>
        <v>#REF!</v>
      </c>
      <c r="M36" s="47" t="e">
        <f>#REF!</f>
        <v>#REF!</v>
      </c>
      <c r="N36" s="50" t="e">
        <f>#REF!</f>
        <v>#REF!</v>
      </c>
      <c r="O36" s="19" t="e">
        <f>#REF!</f>
        <v>#REF!</v>
      </c>
      <c r="P36" s="83" t="e">
        <f>#REF!</f>
        <v>#REF!</v>
      </c>
      <c r="Q36" s="118" t="e">
        <f>#REF!</f>
        <v>#REF!</v>
      </c>
      <c r="R36" s="118" t="e">
        <f>#REF!</f>
        <v>#REF!</v>
      </c>
      <c r="S36" s="123" t="e">
        <f>+#REF!</f>
        <v>#REF!</v>
      </c>
      <c r="T36" s="75" t="s">
        <v>100</v>
      </c>
      <c r="U36" s="56" t="s">
        <v>343</v>
      </c>
      <c r="V36" s="88"/>
      <c r="W36" s="83"/>
      <c r="X36" s="55"/>
      <c r="Y36" s="15"/>
      <c r="Z36" s="15"/>
      <c r="AA36" s="15"/>
      <c r="AB36" s="15"/>
      <c r="AC36" s="15"/>
    </row>
    <row r="37" spans="1:29" s="28" customFormat="1" ht="162.75" customHeight="1" x14ac:dyDescent="0.3">
      <c r="A37" s="47">
        <f t="shared" si="1"/>
        <v>27</v>
      </c>
      <c r="B37" s="48" t="s">
        <v>68</v>
      </c>
      <c r="C37" s="25" t="s">
        <v>69</v>
      </c>
      <c r="D37" s="62" t="e">
        <f>#REF!</f>
        <v>#REF!</v>
      </c>
      <c r="E37" s="98" t="s">
        <v>118</v>
      </c>
      <c r="F37" s="19" t="e">
        <f>#REF!</f>
        <v>#REF!</v>
      </c>
      <c r="G37" s="59" t="e">
        <f>#REF!</f>
        <v>#REF!</v>
      </c>
      <c r="H37" s="47" t="e">
        <f>#REF!</f>
        <v>#REF!</v>
      </c>
      <c r="I37" s="47" t="e">
        <f>#REF!</f>
        <v>#REF!</v>
      </c>
      <c r="J37" s="47" t="e">
        <f>+MATRIZ_RIESGOS45[[#This Row],[IMPACTO]]*MATRIZ_RIESGOS45[[#This Row],[PROBABILIDAD]]</f>
        <v>#REF!</v>
      </c>
      <c r="K37" s="47" t="e">
        <f>#REF!</f>
        <v>#REF!</v>
      </c>
      <c r="L37" s="47" t="e">
        <f>#REF!</f>
        <v>#REF!</v>
      </c>
      <c r="M37" s="47" t="e">
        <f>#REF!</f>
        <v>#REF!</v>
      </c>
      <c r="N37" s="50" t="e">
        <f>#REF!</f>
        <v>#REF!</v>
      </c>
      <c r="O37" s="19" t="e">
        <f>#REF!</f>
        <v>#REF!</v>
      </c>
      <c r="P37" s="83" t="e">
        <f>#REF!</f>
        <v>#REF!</v>
      </c>
      <c r="Q37" s="118" t="e">
        <f>#REF!</f>
        <v>#REF!</v>
      </c>
      <c r="R37" s="118" t="e">
        <f>#REF!</f>
        <v>#REF!</v>
      </c>
      <c r="S37" s="123" t="e">
        <f>+#REF!</f>
        <v>#REF!</v>
      </c>
      <c r="T37" s="75" t="s">
        <v>100</v>
      </c>
      <c r="U37" s="56" t="s">
        <v>344</v>
      </c>
      <c r="V37" s="88"/>
      <c r="W37" s="83"/>
      <c r="X37" s="55"/>
      <c r="Y37" s="15"/>
      <c r="Z37" s="15"/>
      <c r="AA37" s="15"/>
      <c r="AB37" s="15"/>
      <c r="AC37" s="15"/>
    </row>
    <row r="38" spans="1:29" s="28" customFormat="1" ht="207.75" customHeight="1" x14ac:dyDescent="0.3">
      <c r="A38" s="47">
        <f t="shared" si="1"/>
        <v>28</v>
      </c>
      <c r="B38" s="48" t="s">
        <v>86</v>
      </c>
      <c r="C38" s="48" t="s">
        <v>86</v>
      </c>
      <c r="D38" s="63" t="e">
        <f>#REF!</f>
        <v>#REF!</v>
      </c>
      <c r="E38" s="50" t="s">
        <v>119</v>
      </c>
      <c r="F38" s="19" t="e">
        <f>#REF!</f>
        <v>#REF!</v>
      </c>
      <c r="G38" s="59" t="e">
        <f>#REF!</f>
        <v>#REF!</v>
      </c>
      <c r="H38" s="47" t="e">
        <f>#REF!</f>
        <v>#REF!</v>
      </c>
      <c r="I38" s="47" t="e">
        <f>#REF!</f>
        <v>#REF!</v>
      </c>
      <c r="J38" s="47" t="e">
        <f>+MATRIZ_RIESGOS45[[#This Row],[IMPACTO]]*MATRIZ_RIESGOS45[[#This Row],[PROBABILIDAD]]</f>
        <v>#REF!</v>
      </c>
      <c r="K38" s="47" t="e">
        <f>#REF!</f>
        <v>#REF!</v>
      </c>
      <c r="L38" s="47" t="e">
        <f>#REF!</f>
        <v>#REF!</v>
      </c>
      <c r="M38" s="47" t="e">
        <f>#REF!</f>
        <v>#REF!</v>
      </c>
      <c r="N38" s="50" t="e">
        <f>#REF!</f>
        <v>#REF!</v>
      </c>
      <c r="O38" s="19" t="e">
        <f>#REF!</f>
        <v>#REF!</v>
      </c>
      <c r="P38" s="83" t="e">
        <f>#REF!</f>
        <v>#REF!</v>
      </c>
      <c r="Q38" s="118" t="e">
        <f>#REF!</f>
        <v>#REF!</v>
      </c>
      <c r="R38" s="118" t="e">
        <f>#REF!</f>
        <v>#REF!</v>
      </c>
      <c r="S38" s="123" t="e">
        <f>+#REF!</f>
        <v>#REF!</v>
      </c>
      <c r="T38" s="75" t="s">
        <v>6</v>
      </c>
      <c r="U38" s="56" t="s">
        <v>261</v>
      </c>
      <c r="V38" s="88"/>
      <c r="W38" s="83"/>
      <c r="X38" s="55"/>
      <c r="Y38" s="15"/>
      <c r="Z38" s="15"/>
      <c r="AA38" s="15"/>
      <c r="AB38" s="15"/>
      <c r="AC38" s="15"/>
    </row>
    <row r="39" spans="1:29" s="28" customFormat="1" ht="216.75" customHeight="1" x14ac:dyDescent="0.3">
      <c r="A39" s="47">
        <f t="shared" si="1"/>
        <v>29</v>
      </c>
      <c r="B39" s="48" t="s">
        <v>86</v>
      </c>
      <c r="C39" s="48" t="s">
        <v>86</v>
      </c>
      <c r="D39" s="63" t="e">
        <f>#REF!</f>
        <v>#REF!</v>
      </c>
      <c r="E39" s="98" t="s">
        <v>118</v>
      </c>
      <c r="F39" s="19" t="e">
        <f>#REF!</f>
        <v>#REF!</v>
      </c>
      <c r="G39" s="59" t="e">
        <f>#REF!</f>
        <v>#REF!</v>
      </c>
      <c r="H39" s="47" t="e">
        <f>#REF!</f>
        <v>#REF!</v>
      </c>
      <c r="I39" s="47" t="e">
        <f>#REF!</f>
        <v>#REF!</v>
      </c>
      <c r="J39" s="47" t="e">
        <f>+MATRIZ_RIESGOS45[[#This Row],[IMPACTO]]*MATRIZ_RIESGOS45[[#This Row],[PROBABILIDAD]]</f>
        <v>#REF!</v>
      </c>
      <c r="K39" s="47" t="e">
        <f>#REF!</f>
        <v>#REF!</v>
      </c>
      <c r="L39" s="47" t="e">
        <f>#REF!</f>
        <v>#REF!</v>
      </c>
      <c r="M39" s="47" t="e">
        <f>#REF!</f>
        <v>#REF!</v>
      </c>
      <c r="N39" s="50" t="e">
        <f>#REF!</f>
        <v>#REF!</v>
      </c>
      <c r="O39" s="19" t="e">
        <f>#REF!</f>
        <v>#REF!</v>
      </c>
      <c r="P39" s="83" t="e">
        <f>#REF!</f>
        <v>#REF!</v>
      </c>
      <c r="Q39" s="118" t="e">
        <f>#REF!</f>
        <v>#REF!</v>
      </c>
      <c r="R39" s="118" t="e">
        <f>#REF!</f>
        <v>#REF!</v>
      </c>
      <c r="S39" s="123" t="e">
        <f>+#REF!</f>
        <v>#REF!</v>
      </c>
      <c r="T39" s="75" t="s">
        <v>100</v>
      </c>
      <c r="U39" s="56" t="s">
        <v>260</v>
      </c>
      <c r="V39" s="88"/>
      <c r="W39" s="83"/>
      <c r="X39" s="55"/>
      <c r="Y39" s="15"/>
      <c r="Z39" s="15"/>
      <c r="AA39" s="15"/>
      <c r="AB39" s="15"/>
      <c r="AC39" s="15"/>
    </row>
    <row r="40" spans="1:29" s="28" customFormat="1" ht="115.5" customHeight="1" x14ac:dyDescent="0.3">
      <c r="A40" s="47">
        <f t="shared" si="1"/>
        <v>30</v>
      </c>
      <c r="B40" s="48" t="s">
        <v>178</v>
      </c>
      <c r="C40" s="48" t="s">
        <v>178</v>
      </c>
      <c r="D40" s="63" t="e">
        <f>#REF!</f>
        <v>#REF!</v>
      </c>
      <c r="E40" s="50" t="s">
        <v>116</v>
      </c>
      <c r="F40" s="19" t="e">
        <f>#REF!</f>
        <v>#REF!</v>
      </c>
      <c r="G40" s="59" t="e">
        <f>#REF!</f>
        <v>#REF!</v>
      </c>
      <c r="H40" s="47" t="e">
        <f>#REF!</f>
        <v>#REF!</v>
      </c>
      <c r="I40" s="47" t="e">
        <f>#REF!</f>
        <v>#REF!</v>
      </c>
      <c r="J40" s="47" t="e">
        <f>+MATRIZ_RIESGOS45[[#This Row],[IMPACTO]]*MATRIZ_RIESGOS45[[#This Row],[PROBABILIDAD]]</f>
        <v>#REF!</v>
      </c>
      <c r="K40" s="47" t="e">
        <f>#REF!</f>
        <v>#REF!</v>
      </c>
      <c r="L40" s="47" t="e">
        <f>#REF!</f>
        <v>#REF!</v>
      </c>
      <c r="M40" s="47" t="s">
        <v>469</v>
      </c>
      <c r="N40" s="50" t="s">
        <v>0</v>
      </c>
      <c r="O40" s="19" t="e">
        <f>#REF!</f>
        <v>#REF!</v>
      </c>
      <c r="P40" s="83" t="e">
        <f>#REF!</f>
        <v>#REF!</v>
      </c>
      <c r="Q40" s="118" t="s">
        <v>104</v>
      </c>
      <c r="R40" s="118" t="s">
        <v>104</v>
      </c>
      <c r="S40" s="123" t="e">
        <f>+#REF!</f>
        <v>#REF!</v>
      </c>
      <c r="T40" s="75" t="s">
        <v>7</v>
      </c>
      <c r="U40" s="64" t="s">
        <v>345</v>
      </c>
      <c r="V40" s="88"/>
      <c r="W40" s="83"/>
      <c r="X40" s="55"/>
      <c r="Y40" s="15"/>
      <c r="Z40" s="15"/>
      <c r="AA40" s="15"/>
      <c r="AB40" s="15"/>
      <c r="AC40" s="15"/>
    </row>
    <row r="41" spans="1:29" s="28" customFormat="1" ht="123" customHeight="1" x14ac:dyDescent="0.3">
      <c r="A41" s="47">
        <f t="shared" si="1"/>
        <v>31</v>
      </c>
      <c r="B41" s="48" t="s">
        <v>178</v>
      </c>
      <c r="C41" s="48" t="s">
        <v>178</v>
      </c>
      <c r="D41" s="63" t="e">
        <f>#REF!</f>
        <v>#REF!</v>
      </c>
      <c r="E41" s="50" t="s">
        <v>116</v>
      </c>
      <c r="F41" s="19" t="e">
        <f>#REF!</f>
        <v>#REF!</v>
      </c>
      <c r="G41" s="59" t="e">
        <f>#REF!</f>
        <v>#REF!</v>
      </c>
      <c r="H41" s="47" t="e">
        <f>#REF!</f>
        <v>#REF!</v>
      </c>
      <c r="I41" s="47" t="e">
        <f>#REF!</f>
        <v>#REF!</v>
      </c>
      <c r="J41" s="47" t="e">
        <f>+MATRIZ_RIESGOS45[[#This Row],[IMPACTO]]*MATRIZ_RIESGOS45[[#This Row],[PROBABILIDAD]]</f>
        <v>#REF!</v>
      </c>
      <c r="K41" s="47" t="e">
        <f>#REF!</f>
        <v>#REF!</v>
      </c>
      <c r="L41" s="47" t="e">
        <f>#REF!</f>
        <v>#REF!</v>
      </c>
      <c r="M41" s="47" t="s">
        <v>469</v>
      </c>
      <c r="N41" s="50" t="s">
        <v>0</v>
      </c>
      <c r="O41" s="19" t="e">
        <f>#REF!</f>
        <v>#REF!</v>
      </c>
      <c r="P41" s="83" t="e">
        <f>#REF!</f>
        <v>#REF!</v>
      </c>
      <c r="Q41" s="118" t="s">
        <v>103</v>
      </c>
      <c r="R41" s="118" t="s">
        <v>103</v>
      </c>
      <c r="S41" s="123" t="e">
        <f>+#REF!</f>
        <v>#REF!</v>
      </c>
      <c r="T41" s="75" t="s">
        <v>6</v>
      </c>
      <c r="U41" s="19" t="s">
        <v>179</v>
      </c>
      <c r="V41" s="88"/>
      <c r="W41" s="83"/>
      <c r="X41" s="55"/>
      <c r="Y41" s="15"/>
      <c r="Z41" s="15"/>
      <c r="AA41" s="15"/>
      <c r="AB41" s="15"/>
      <c r="AC41" s="15"/>
    </row>
    <row r="42" spans="1:29" s="28" customFormat="1" ht="122.25" customHeight="1" x14ac:dyDescent="0.3">
      <c r="A42" s="47">
        <f t="shared" si="1"/>
        <v>32</v>
      </c>
      <c r="B42" s="48" t="s">
        <v>178</v>
      </c>
      <c r="C42" s="48" t="s">
        <v>178</v>
      </c>
      <c r="D42" s="63" t="e">
        <f>#REF!</f>
        <v>#REF!</v>
      </c>
      <c r="E42" s="50" t="s">
        <v>116</v>
      </c>
      <c r="F42" s="59" t="e">
        <f>#REF!</f>
        <v>#REF!</v>
      </c>
      <c r="G42" s="59" t="e">
        <f>#REF!</f>
        <v>#REF!</v>
      </c>
      <c r="H42" s="47" t="e">
        <f>#REF!</f>
        <v>#REF!</v>
      </c>
      <c r="I42" s="47" t="e">
        <f>#REF!</f>
        <v>#REF!</v>
      </c>
      <c r="J42" s="47" t="e">
        <f>+MATRIZ_RIESGOS45[[#This Row],[IMPACTO]]*MATRIZ_RIESGOS45[[#This Row],[PROBABILIDAD]]</f>
        <v>#REF!</v>
      </c>
      <c r="K42" s="47" t="e">
        <f>#REF!</f>
        <v>#REF!</v>
      </c>
      <c r="L42" s="47" t="e">
        <f>#REF!</f>
        <v>#REF!</v>
      </c>
      <c r="M42" s="47" t="e">
        <v>#REF!</v>
      </c>
      <c r="N42" s="50" t="s">
        <v>0</v>
      </c>
      <c r="O42" s="19" t="e">
        <f>#REF!</f>
        <v>#REF!</v>
      </c>
      <c r="P42" s="83" t="e">
        <f>#REF!</f>
        <v>#REF!</v>
      </c>
      <c r="Q42" s="118" t="s">
        <v>102</v>
      </c>
      <c r="R42" s="118" t="s">
        <v>102</v>
      </c>
      <c r="S42" s="123" t="e">
        <f>+#REF!</f>
        <v>#REF!</v>
      </c>
      <c r="T42" s="75" t="s">
        <v>7</v>
      </c>
      <c r="U42" s="19" t="s">
        <v>346</v>
      </c>
      <c r="V42" s="88"/>
      <c r="W42" s="83"/>
      <c r="X42" s="55"/>
      <c r="Y42" s="15"/>
      <c r="Z42" s="15"/>
      <c r="AA42" s="15"/>
      <c r="AB42" s="15"/>
      <c r="AC42" s="15"/>
    </row>
    <row r="43" spans="1:29" s="28" customFormat="1" ht="165" customHeight="1" x14ac:dyDescent="0.3">
      <c r="A43" s="47">
        <f t="shared" si="1"/>
        <v>33</v>
      </c>
      <c r="B43" s="48" t="s">
        <v>178</v>
      </c>
      <c r="C43" s="48" t="s">
        <v>178</v>
      </c>
      <c r="D43" s="63" t="e">
        <f>#REF!</f>
        <v>#REF!</v>
      </c>
      <c r="E43" s="98" t="s">
        <v>118</v>
      </c>
      <c r="F43" s="59" t="e">
        <f>#REF!</f>
        <v>#REF!</v>
      </c>
      <c r="G43" s="59" t="e">
        <f>#REF!</f>
        <v>#REF!</v>
      </c>
      <c r="H43" s="47" t="e">
        <f>#REF!</f>
        <v>#REF!</v>
      </c>
      <c r="I43" s="47" t="e">
        <f>#REF!</f>
        <v>#REF!</v>
      </c>
      <c r="J43" s="47" t="e">
        <f>+MATRIZ_RIESGOS45[[#This Row],[IMPACTO]]*MATRIZ_RIESGOS45[[#This Row],[PROBABILIDAD]]</f>
        <v>#REF!</v>
      </c>
      <c r="K43" s="47" t="e">
        <f>#REF!</f>
        <v>#REF!</v>
      </c>
      <c r="L43" s="47" t="e">
        <f>#REF!</f>
        <v>#REF!</v>
      </c>
      <c r="M43" s="47" t="e">
        <v>#REF!</v>
      </c>
      <c r="N43" s="50" t="s">
        <v>0</v>
      </c>
      <c r="O43" s="19" t="e">
        <f>#REF!</f>
        <v>#REF!</v>
      </c>
      <c r="P43" s="83" t="e">
        <f>#REF!</f>
        <v>#REF!</v>
      </c>
      <c r="Q43" s="118" t="s">
        <v>102</v>
      </c>
      <c r="R43" s="118" t="s">
        <v>102</v>
      </c>
      <c r="S43" s="123" t="e">
        <f>+#REF!</f>
        <v>#REF!</v>
      </c>
      <c r="T43" s="75" t="s">
        <v>100</v>
      </c>
      <c r="U43" s="117" t="s">
        <v>368</v>
      </c>
      <c r="V43" s="88"/>
      <c r="W43" s="83"/>
      <c r="X43" s="55"/>
      <c r="Y43" s="15"/>
      <c r="Z43" s="15"/>
      <c r="AA43" s="15"/>
      <c r="AB43" s="15"/>
      <c r="AC43" s="15"/>
    </row>
    <row r="44" spans="1:29" s="28" customFormat="1" ht="87.75" x14ac:dyDescent="0.3">
      <c r="A44" s="47">
        <f t="shared" si="1"/>
        <v>34</v>
      </c>
      <c r="B44" s="48" t="s">
        <v>178</v>
      </c>
      <c r="C44" s="48" t="s">
        <v>178</v>
      </c>
      <c r="D44" s="63" t="e">
        <f>#REF!</f>
        <v>#REF!</v>
      </c>
      <c r="E44" s="50" t="s">
        <v>116</v>
      </c>
      <c r="F44" s="59" t="e">
        <f>#REF!</f>
        <v>#REF!</v>
      </c>
      <c r="G44" s="59" t="e">
        <f>#REF!</f>
        <v>#REF!</v>
      </c>
      <c r="H44" s="47" t="e">
        <f>#REF!</f>
        <v>#REF!</v>
      </c>
      <c r="I44" s="47" t="e">
        <f>#REF!</f>
        <v>#REF!</v>
      </c>
      <c r="J44" s="47" t="e">
        <f>+MATRIZ_RIESGOS45[[#This Row],[IMPACTO]]*MATRIZ_RIESGOS45[[#This Row],[PROBABILIDAD]]</f>
        <v>#REF!</v>
      </c>
      <c r="K44" s="47" t="e">
        <f>#REF!</f>
        <v>#REF!</v>
      </c>
      <c r="L44" s="47" t="e">
        <f>#REF!</f>
        <v>#REF!</v>
      </c>
      <c r="M44" s="47" t="e">
        <v>#REF!</v>
      </c>
      <c r="N44" s="50" t="s">
        <v>0</v>
      </c>
      <c r="O44" s="19" t="e">
        <f>#REF!</f>
        <v>#REF!</v>
      </c>
      <c r="P44" s="83" t="e">
        <f>#REF!</f>
        <v>#REF!</v>
      </c>
      <c r="Q44" s="118" t="s">
        <v>102</v>
      </c>
      <c r="R44" s="118" t="s">
        <v>102</v>
      </c>
      <c r="S44" s="123" t="e">
        <f>+#REF!</f>
        <v>#REF!</v>
      </c>
      <c r="T44" s="75" t="s">
        <v>7</v>
      </c>
      <c r="U44" s="19" t="s">
        <v>334</v>
      </c>
      <c r="V44" s="88"/>
      <c r="W44" s="83"/>
      <c r="X44" s="55"/>
      <c r="Y44" s="15"/>
      <c r="Z44" s="15"/>
      <c r="AA44" s="15"/>
      <c r="AB44" s="15"/>
      <c r="AC44" s="15"/>
    </row>
    <row r="45" spans="1:29" s="28" customFormat="1" ht="129" customHeight="1" x14ac:dyDescent="0.3">
      <c r="A45" s="47">
        <f t="shared" si="1"/>
        <v>35</v>
      </c>
      <c r="B45" s="25" t="s">
        <v>181</v>
      </c>
      <c r="C45" s="25" t="s">
        <v>78</v>
      </c>
      <c r="D45" s="63" t="e">
        <f>#REF!</f>
        <v>#REF!</v>
      </c>
      <c r="E45" s="50" t="s">
        <v>121</v>
      </c>
      <c r="F45" s="59" t="e">
        <f>#REF!</f>
        <v>#REF!</v>
      </c>
      <c r="G45" s="59" t="e">
        <f>#REF!</f>
        <v>#REF!</v>
      </c>
      <c r="H45" s="47" t="e">
        <f>#REF!</f>
        <v>#REF!</v>
      </c>
      <c r="I45" s="47" t="e">
        <f>#REF!</f>
        <v>#REF!</v>
      </c>
      <c r="J45" s="47" t="e">
        <f>+MATRIZ_RIESGOS45[[#This Row],[IMPACTO]]*MATRIZ_RIESGOS45[[#This Row],[PROBABILIDAD]]</f>
        <v>#REF!</v>
      </c>
      <c r="K45" s="47" t="e">
        <f>#REF!</f>
        <v>#REF!</v>
      </c>
      <c r="L45" s="47" t="e">
        <f>#REF!</f>
        <v>#REF!</v>
      </c>
      <c r="M45" s="47" t="e">
        <f>#REF!</f>
        <v>#REF!</v>
      </c>
      <c r="N45" s="50" t="e">
        <f>#REF!</f>
        <v>#REF!</v>
      </c>
      <c r="O45" s="19" t="e">
        <f>#REF!</f>
        <v>#REF!</v>
      </c>
      <c r="P45" s="62" t="e">
        <f>#REF!</f>
        <v>#REF!</v>
      </c>
      <c r="Q45" s="118" t="e">
        <f>#REF!</f>
        <v>#REF!</v>
      </c>
      <c r="R45" s="118" t="e">
        <f>#REF!</f>
        <v>#REF!</v>
      </c>
      <c r="S45" s="123" t="e">
        <f>+#REF!</f>
        <v>#REF!</v>
      </c>
      <c r="T45" s="75" t="s">
        <v>100</v>
      </c>
      <c r="U45" s="49" t="s">
        <v>131</v>
      </c>
      <c r="V45" s="88"/>
      <c r="W45" s="83"/>
      <c r="X45" s="55"/>
      <c r="Y45" s="15"/>
      <c r="Z45" s="15"/>
      <c r="AA45" s="15"/>
      <c r="AB45" s="15"/>
      <c r="AC45" s="15"/>
    </row>
    <row r="46" spans="1:29" s="28" customFormat="1" ht="74.25" x14ac:dyDescent="0.3">
      <c r="A46" s="47">
        <f t="shared" si="1"/>
        <v>36</v>
      </c>
      <c r="B46" s="48" t="s">
        <v>181</v>
      </c>
      <c r="C46" s="48" t="s">
        <v>79</v>
      </c>
      <c r="D46" s="63" t="e">
        <f>#REF!</f>
        <v>#REF!</v>
      </c>
      <c r="E46" s="50" t="s">
        <v>122</v>
      </c>
      <c r="F46" s="59" t="e">
        <f>#REF!</f>
        <v>#REF!</v>
      </c>
      <c r="G46" s="59" t="e">
        <f>#REF!</f>
        <v>#REF!</v>
      </c>
      <c r="H46" s="47" t="e">
        <f>#REF!</f>
        <v>#REF!</v>
      </c>
      <c r="I46" s="47" t="e">
        <f>#REF!</f>
        <v>#REF!</v>
      </c>
      <c r="J46" s="47" t="e">
        <f>+MATRIZ_RIESGOS45[[#This Row],[IMPACTO]]*MATRIZ_RIESGOS45[[#This Row],[PROBABILIDAD]]</f>
        <v>#REF!</v>
      </c>
      <c r="K46" s="47" t="e">
        <f>#REF!</f>
        <v>#REF!</v>
      </c>
      <c r="L46" s="47" t="e">
        <f>#REF!</f>
        <v>#REF!</v>
      </c>
      <c r="M46" s="47" t="e">
        <f>#REF!</f>
        <v>#REF!</v>
      </c>
      <c r="N46" s="50" t="e">
        <f>#REF!</f>
        <v>#REF!</v>
      </c>
      <c r="O46" s="19" t="e">
        <f>#REF!</f>
        <v>#REF!</v>
      </c>
      <c r="P46" s="62" t="e">
        <f>#REF!</f>
        <v>#REF!</v>
      </c>
      <c r="Q46" s="118" t="e">
        <f>#REF!</f>
        <v>#REF!</v>
      </c>
      <c r="R46" s="118" t="e">
        <f>#REF!</f>
        <v>#REF!</v>
      </c>
      <c r="S46" s="123" t="e">
        <f>+#REF!</f>
        <v>#REF!</v>
      </c>
      <c r="T46" s="75" t="s">
        <v>6</v>
      </c>
      <c r="U46" s="49" t="s">
        <v>132</v>
      </c>
      <c r="V46" s="88"/>
      <c r="W46" s="83"/>
      <c r="X46" s="55"/>
      <c r="Y46" s="15"/>
      <c r="Z46" s="15"/>
      <c r="AA46" s="15"/>
      <c r="AB46" s="15"/>
      <c r="AC46" s="15"/>
    </row>
    <row r="47" spans="1:29" s="28" customFormat="1" ht="163.5" x14ac:dyDescent="0.3">
      <c r="A47" s="47">
        <f t="shared" si="1"/>
        <v>37</v>
      </c>
      <c r="B47" s="25" t="s">
        <v>181</v>
      </c>
      <c r="C47" s="25" t="s">
        <v>78</v>
      </c>
      <c r="D47" s="63" t="e">
        <f>#REF!</f>
        <v>#REF!</v>
      </c>
      <c r="E47" s="50" t="s">
        <v>121</v>
      </c>
      <c r="F47" s="59" t="e">
        <f>#REF!</f>
        <v>#REF!</v>
      </c>
      <c r="G47" s="59" t="e">
        <f>#REF!</f>
        <v>#REF!</v>
      </c>
      <c r="H47" s="47" t="e">
        <f>#REF!</f>
        <v>#REF!</v>
      </c>
      <c r="I47" s="47" t="e">
        <f>#REF!</f>
        <v>#REF!</v>
      </c>
      <c r="J47" s="47" t="e">
        <f>+MATRIZ_RIESGOS45[[#This Row],[IMPACTO]]*MATRIZ_RIESGOS45[[#This Row],[PROBABILIDAD]]</f>
        <v>#REF!</v>
      </c>
      <c r="K47" s="47" t="e">
        <f>#REF!</f>
        <v>#REF!</v>
      </c>
      <c r="L47" s="47" t="e">
        <f>#REF!</f>
        <v>#REF!</v>
      </c>
      <c r="M47" s="47" t="e">
        <f>#REF!</f>
        <v>#REF!</v>
      </c>
      <c r="N47" s="50" t="e">
        <f>#REF!</f>
        <v>#REF!</v>
      </c>
      <c r="O47" s="19" t="e">
        <f>#REF!</f>
        <v>#REF!</v>
      </c>
      <c r="P47" s="62" t="e">
        <f>#REF!</f>
        <v>#REF!</v>
      </c>
      <c r="Q47" s="118" t="e">
        <f>#REF!</f>
        <v>#REF!</v>
      </c>
      <c r="R47" s="118" t="e">
        <f>#REF!</f>
        <v>#REF!</v>
      </c>
      <c r="S47" s="123" t="e">
        <f>+#REF!</f>
        <v>#REF!</v>
      </c>
      <c r="T47" s="75" t="s">
        <v>100</v>
      </c>
      <c r="U47" s="49" t="s">
        <v>347</v>
      </c>
      <c r="V47" s="88"/>
      <c r="W47" s="83"/>
      <c r="X47" s="55"/>
      <c r="Y47" s="15"/>
      <c r="Z47" s="15"/>
      <c r="AA47" s="15"/>
      <c r="AB47" s="15"/>
      <c r="AC47" s="15"/>
    </row>
    <row r="48" spans="1:29" s="28" customFormat="1" ht="168" customHeight="1" x14ac:dyDescent="0.3">
      <c r="A48" s="47">
        <f t="shared" si="1"/>
        <v>38</v>
      </c>
      <c r="B48" s="25" t="s">
        <v>181</v>
      </c>
      <c r="C48" s="48" t="s">
        <v>77</v>
      </c>
      <c r="D48" s="63" t="e">
        <f>#REF!</f>
        <v>#REF!</v>
      </c>
      <c r="E48" s="50" t="s">
        <v>123</v>
      </c>
      <c r="F48" s="59" t="e">
        <f>#REF!</f>
        <v>#REF!</v>
      </c>
      <c r="G48" s="59" t="e">
        <f>#REF!</f>
        <v>#REF!</v>
      </c>
      <c r="H48" s="47" t="e">
        <f>#REF!</f>
        <v>#REF!</v>
      </c>
      <c r="I48" s="47" t="e">
        <f>#REF!</f>
        <v>#REF!</v>
      </c>
      <c r="J48" s="47" t="e">
        <f>+MATRIZ_RIESGOS45[[#This Row],[IMPACTO]]*MATRIZ_RIESGOS45[[#This Row],[PROBABILIDAD]]</f>
        <v>#REF!</v>
      </c>
      <c r="K48" s="47" t="e">
        <f>#REF!</f>
        <v>#REF!</v>
      </c>
      <c r="L48" s="47" t="e">
        <f>#REF!</f>
        <v>#REF!</v>
      </c>
      <c r="M48" s="47" t="e">
        <f>#REF!</f>
        <v>#REF!</v>
      </c>
      <c r="N48" s="50" t="e">
        <f>#REF!</f>
        <v>#REF!</v>
      </c>
      <c r="O48" s="19" t="e">
        <f>#REF!</f>
        <v>#REF!</v>
      </c>
      <c r="P48" s="62" t="e">
        <f>#REF!</f>
        <v>#REF!</v>
      </c>
      <c r="Q48" s="118" t="e">
        <f>#REF!</f>
        <v>#REF!</v>
      </c>
      <c r="R48" s="118" t="e">
        <f>#REF!</f>
        <v>#REF!</v>
      </c>
      <c r="S48" s="123" t="e">
        <f>+#REF!</f>
        <v>#REF!</v>
      </c>
      <c r="T48" s="75" t="s">
        <v>7</v>
      </c>
      <c r="U48" s="49" t="s">
        <v>135</v>
      </c>
      <c r="V48" s="88"/>
      <c r="W48" s="83"/>
      <c r="X48" s="55"/>
      <c r="Y48" s="15"/>
      <c r="Z48" s="15"/>
      <c r="AA48" s="15"/>
      <c r="AB48" s="15"/>
      <c r="AC48" s="15"/>
    </row>
    <row r="49" spans="1:29" s="28" customFormat="1" ht="123.75" x14ac:dyDescent="0.3">
      <c r="A49" s="47">
        <f t="shared" si="1"/>
        <v>39</v>
      </c>
      <c r="B49" s="48" t="s">
        <v>181</v>
      </c>
      <c r="C49" s="48" t="s">
        <v>76</v>
      </c>
      <c r="D49" s="63" t="e">
        <f>#REF!</f>
        <v>#REF!</v>
      </c>
      <c r="E49" s="50" t="s">
        <v>123</v>
      </c>
      <c r="F49" s="59" t="e">
        <f>#REF!</f>
        <v>#REF!</v>
      </c>
      <c r="G49" s="59" t="e">
        <f>#REF!</f>
        <v>#REF!</v>
      </c>
      <c r="H49" s="47" t="e">
        <f>#REF!</f>
        <v>#REF!</v>
      </c>
      <c r="I49" s="47" t="e">
        <f>#REF!</f>
        <v>#REF!</v>
      </c>
      <c r="J49" s="47" t="e">
        <f>+MATRIZ_RIESGOS45[[#This Row],[IMPACTO]]*MATRIZ_RIESGOS45[[#This Row],[PROBABILIDAD]]</f>
        <v>#REF!</v>
      </c>
      <c r="K49" s="47" t="e">
        <f>#REF!</f>
        <v>#REF!</v>
      </c>
      <c r="L49" s="47" t="e">
        <f>#REF!</f>
        <v>#REF!</v>
      </c>
      <c r="M49" s="47" t="e">
        <f>#REF!</f>
        <v>#REF!</v>
      </c>
      <c r="N49" s="50" t="e">
        <f>#REF!</f>
        <v>#REF!</v>
      </c>
      <c r="O49" s="19" t="e">
        <f>#REF!</f>
        <v>#REF!</v>
      </c>
      <c r="P49" s="62" t="e">
        <f>#REF!</f>
        <v>#REF!</v>
      </c>
      <c r="Q49" s="118" t="e">
        <f>#REF!</f>
        <v>#REF!</v>
      </c>
      <c r="R49" s="118" t="e">
        <f>#REF!</f>
        <v>#REF!</v>
      </c>
      <c r="S49" s="123" t="e">
        <f>+#REF!</f>
        <v>#REF!</v>
      </c>
      <c r="T49" s="75" t="s">
        <v>6</v>
      </c>
      <c r="U49" s="49" t="s">
        <v>133</v>
      </c>
      <c r="V49" s="88"/>
      <c r="W49" s="83"/>
      <c r="X49" s="55"/>
      <c r="Y49" s="15"/>
      <c r="Z49" s="15"/>
      <c r="AA49" s="15"/>
      <c r="AB49" s="15"/>
      <c r="AC49" s="15"/>
    </row>
    <row r="50" spans="1:29" ht="87.75" x14ac:dyDescent="0.3">
      <c r="A50" s="65">
        <v>41</v>
      </c>
      <c r="B50" s="66" t="s">
        <v>181</v>
      </c>
      <c r="C50" s="66" t="s">
        <v>129</v>
      </c>
      <c r="D50" s="67" t="e">
        <f>#REF!</f>
        <v>#REF!</v>
      </c>
      <c r="E50" s="68" t="s">
        <v>119</v>
      </c>
      <c r="F50" s="51" t="e">
        <f>#REF!</f>
        <v>#REF!</v>
      </c>
      <c r="G50" s="59" t="e">
        <f>#REF!</f>
        <v>#REF!</v>
      </c>
      <c r="H50" s="17" t="e">
        <f>#REF!</f>
        <v>#REF!</v>
      </c>
      <c r="I50" s="17" t="e">
        <f>#REF!</f>
        <v>#REF!</v>
      </c>
      <c r="J50" s="17" t="e">
        <f>H50*I50</f>
        <v>#REF!</v>
      </c>
      <c r="K50" s="69" t="e">
        <f>#REF!</f>
        <v>#REF!</v>
      </c>
      <c r="L50" s="69" t="e">
        <f>#REF!</f>
        <v>#REF!</v>
      </c>
      <c r="M50" s="70" t="e">
        <f>#REF!</f>
        <v>#REF!</v>
      </c>
      <c r="N50" s="68" t="e">
        <f>#REF!</f>
        <v>#REF!</v>
      </c>
      <c r="O50" s="19" t="e">
        <f>#REF!</f>
        <v>#REF!</v>
      </c>
      <c r="P50" s="62" t="e">
        <f>#REF!</f>
        <v>#REF!</v>
      </c>
      <c r="Q50" s="130" t="e">
        <f>#REF!</f>
        <v>#REF!</v>
      </c>
      <c r="R50" s="130" t="e">
        <f>#REF!</f>
        <v>#REF!</v>
      </c>
      <c r="S50" s="133"/>
      <c r="T50" s="89" t="s">
        <v>6</v>
      </c>
      <c r="U50" s="56" t="s">
        <v>135</v>
      </c>
      <c r="V50" s="88"/>
      <c r="W50" s="83"/>
      <c r="X50" s="55"/>
      <c r="Y50" s="15"/>
      <c r="Z50" s="15"/>
      <c r="AA50" s="15"/>
      <c r="AB50" s="15"/>
      <c r="AC50" s="15"/>
    </row>
    <row r="51" spans="1:29" ht="87" x14ac:dyDescent="0.3">
      <c r="A51" s="65">
        <f>1+A50</f>
        <v>42</v>
      </c>
      <c r="B51" s="66" t="s">
        <v>181</v>
      </c>
      <c r="C51" s="66" t="s">
        <v>129</v>
      </c>
      <c r="D51" s="67" t="e">
        <f>#REF!</f>
        <v>#REF!</v>
      </c>
      <c r="E51" s="100" t="s">
        <v>118</v>
      </c>
      <c r="F51" s="51" t="e">
        <f>#REF!</f>
        <v>#REF!</v>
      </c>
      <c r="G51" s="59" t="e">
        <f>#REF!</f>
        <v>#REF!</v>
      </c>
      <c r="H51" s="17" t="e">
        <f>#REF!</f>
        <v>#REF!</v>
      </c>
      <c r="I51" s="17" t="e">
        <f>#REF!</f>
        <v>#REF!</v>
      </c>
      <c r="J51" s="17" t="e">
        <f>H51*I51</f>
        <v>#REF!</v>
      </c>
      <c r="K51" s="69" t="e">
        <f>#REF!</f>
        <v>#REF!</v>
      </c>
      <c r="L51" s="69" t="e">
        <f>#REF!</f>
        <v>#REF!</v>
      </c>
      <c r="M51" s="70" t="e">
        <f>#REF!</f>
        <v>#REF!</v>
      </c>
      <c r="N51" s="68" t="e">
        <f>#REF!</f>
        <v>#REF!</v>
      </c>
      <c r="O51" s="19" t="e">
        <f>#REF!</f>
        <v>#REF!</v>
      </c>
      <c r="P51" s="71" t="e">
        <f>#REF!</f>
        <v>#REF!</v>
      </c>
      <c r="Q51" s="130" t="e">
        <f>#REF!</f>
        <v>#REF!</v>
      </c>
      <c r="R51" s="130" t="e">
        <f>#REF!</f>
        <v>#REF!</v>
      </c>
      <c r="S51" s="133"/>
      <c r="T51" s="89" t="s">
        <v>6</v>
      </c>
      <c r="U51" s="71" t="s">
        <v>136</v>
      </c>
      <c r="V51" s="88"/>
      <c r="W51" s="83"/>
      <c r="X51" s="55"/>
      <c r="Y51" s="15"/>
      <c r="Z51" s="15"/>
      <c r="AA51" s="15"/>
      <c r="AB51" s="15"/>
      <c r="AC51" s="15"/>
    </row>
    <row r="52" spans="1:29" ht="102" x14ac:dyDescent="0.3">
      <c r="A52" s="47">
        <v>43</v>
      </c>
      <c r="B52" s="25" t="s">
        <v>182</v>
      </c>
      <c r="C52" s="25" t="s">
        <v>183</v>
      </c>
      <c r="D52" s="67" t="e">
        <f>#REF!</f>
        <v>#REF!</v>
      </c>
      <c r="E52" s="50" t="s">
        <v>121</v>
      </c>
      <c r="F52" s="51" t="e">
        <f>#REF!</f>
        <v>#REF!</v>
      </c>
      <c r="G52" s="59" t="e">
        <f>#REF!</f>
        <v>#REF!</v>
      </c>
      <c r="H52" s="17" t="e">
        <f>#REF!</f>
        <v>#REF!</v>
      </c>
      <c r="I52" s="17" t="e">
        <f>#REF!</f>
        <v>#REF!</v>
      </c>
      <c r="J52" s="17" t="e">
        <f t="shared" ref="J52:J101" si="2">H52*I52</f>
        <v>#REF!</v>
      </c>
      <c r="K52" s="69" t="e">
        <f>#REF!</f>
        <v>#REF!</v>
      </c>
      <c r="L52" s="69" t="e">
        <f>#REF!</f>
        <v>#REF!</v>
      </c>
      <c r="M52" s="70" t="e">
        <f>#REF!</f>
        <v>#REF!</v>
      </c>
      <c r="N52" s="68" t="e">
        <f>#REF!</f>
        <v>#REF!</v>
      </c>
      <c r="O52" s="19" t="e">
        <f>#REF!</f>
        <v>#REF!</v>
      </c>
      <c r="P52" s="71" t="e">
        <f>#REF!</f>
        <v>#REF!</v>
      </c>
      <c r="Q52" s="118" t="e">
        <f>#REF!</f>
        <v>#REF!</v>
      </c>
      <c r="R52" s="118" t="e">
        <f>#REF!</f>
        <v>#REF!</v>
      </c>
      <c r="S52" s="125"/>
      <c r="T52" s="75" t="s">
        <v>100</v>
      </c>
      <c r="U52" s="90" t="s">
        <v>348</v>
      </c>
      <c r="V52" s="88"/>
      <c r="W52" s="83"/>
      <c r="X52" s="55"/>
      <c r="Y52" s="15"/>
      <c r="Z52" s="15"/>
      <c r="AA52" s="15"/>
      <c r="AB52" s="15"/>
      <c r="AC52" s="15"/>
    </row>
    <row r="53" spans="1:29" ht="123.75" x14ac:dyDescent="0.3">
      <c r="A53" s="47">
        <f t="shared" ref="A53:A101" si="3">1+A52</f>
        <v>44</v>
      </c>
      <c r="B53" s="25" t="s">
        <v>182</v>
      </c>
      <c r="C53" s="48" t="s">
        <v>189</v>
      </c>
      <c r="D53" s="67" t="e">
        <f>#REF!</f>
        <v>#REF!</v>
      </c>
      <c r="E53" s="50" t="s">
        <v>121</v>
      </c>
      <c r="F53" s="51" t="e">
        <f>#REF!</f>
        <v>#REF!</v>
      </c>
      <c r="G53" s="59" t="e">
        <f>#REF!</f>
        <v>#REF!</v>
      </c>
      <c r="H53" s="17" t="e">
        <f>#REF!</f>
        <v>#REF!</v>
      </c>
      <c r="I53" s="17" t="e">
        <f>#REF!</f>
        <v>#REF!</v>
      </c>
      <c r="J53" s="17" t="e">
        <f t="shared" si="2"/>
        <v>#REF!</v>
      </c>
      <c r="K53" s="69" t="e">
        <f>#REF!</f>
        <v>#REF!</v>
      </c>
      <c r="L53" s="69" t="e">
        <f>#REF!</f>
        <v>#REF!</v>
      </c>
      <c r="M53" s="70" t="e">
        <f>#REF!</f>
        <v>#REF!</v>
      </c>
      <c r="N53" s="68" t="e">
        <f>#REF!</f>
        <v>#REF!</v>
      </c>
      <c r="O53" s="19" t="e">
        <f>#REF!</f>
        <v>#REF!</v>
      </c>
      <c r="P53" s="71" t="e">
        <f>#REF!</f>
        <v>#REF!</v>
      </c>
      <c r="Q53" s="118" t="e">
        <f>#REF!</f>
        <v>#REF!</v>
      </c>
      <c r="R53" s="118" t="e">
        <f>#REF!</f>
        <v>#REF!</v>
      </c>
      <c r="S53" s="125"/>
      <c r="T53" s="75" t="s">
        <v>6</v>
      </c>
      <c r="U53" s="91" t="s">
        <v>349</v>
      </c>
      <c r="V53" s="88"/>
      <c r="W53" s="83"/>
      <c r="X53" s="55"/>
      <c r="Y53" s="15"/>
      <c r="Z53" s="15"/>
      <c r="AA53" s="15"/>
      <c r="AB53" s="15"/>
      <c r="AC53" s="15"/>
    </row>
    <row r="54" spans="1:29" ht="123.75" x14ac:dyDescent="0.3">
      <c r="A54" s="47">
        <f t="shared" si="3"/>
        <v>45</v>
      </c>
      <c r="B54" s="25" t="s">
        <v>182</v>
      </c>
      <c r="C54" s="48" t="s">
        <v>189</v>
      </c>
      <c r="D54" s="67" t="e">
        <f>#REF!</f>
        <v>#REF!</v>
      </c>
      <c r="E54" s="50" t="s">
        <v>121</v>
      </c>
      <c r="F54" s="51" t="e">
        <f>#REF!</f>
        <v>#REF!</v>
      </c>
      <c r="G54" s="59" t="e">
        <f>#REF!</f>
        <v>#REF!</v>
      </c>
      <c r="H54" s="17" t="e">
        <f>#REF!</f>
        <v>#REF!</v>
      </c>
      <c r="I54" s="17" t="e">
        <f>#REF!</f>
        <v>#REF!</v>
      </c>
      <c r="J54" s="17" t="e">
        <f t="shared" si="2"/>
        <v>#REF!</v>
      </c>
      <c r="K54" s="69" t="e">
        <f>#REF!</f>
        <v>#REF!</v>
      </c>
      <c r="L54" s="69" t="e">
        <f>#REF!</f>
        <v>#REF!</v>
      </c>
      <c r="M54" s="70" t="e">
        <f>#REF!</f>
        <v>#REF!</v>
      </c>
      <c r="N54" s="68" t="e">
        <f>#REF!</f>
        <v>#REF!</v>
      </c>
      <c r="O54" s="19" t="e">
        <f>#REF!</f>
        <v>#REF!</v>
      </c>
      <c r="P54" s="71" t="e">
        <f>#REF!</f>
        <v>#REF!</v>
      </c>
      <c r="Q54" s="118" t="e">
        <f>#REF!</f>
        <v>#REF!</v>
      </c>
      <c r="R54" s="118" t="e">
        <f>#REF!</f>
        <v>#REF!</v>
      </c>
      <c r="S54" s="125"/>
      <c r="T54" s="75" t="s">
        <v>100</v>
      </c>
      <c r="U54" s="92" t="s">
        <v>350</v>
      </c>
      <c r="V54" s="88"/>
      <c r="W54" s="83"/>
      <c r="X54" s="55"/>
      <c r="Y54" s="15"/>
      <c r="Z54" s="15"/>
      <c r="AA54" s="15"/>
      <c r="AB54" s="15"/>
      <c r="AC54" s="15"/>
    </row>
    <row r="55" spans="1:29" ht="123.75" x14ac:dyDescent="0.3">
      <c r="A55" s="47">
        <f t="shared" si="3"/>
        <v>46</v>
      </c>
      <c r="B55" s="25" t="s">
        <v>182</v>
      </c>
      <c r="C55" s="48" t="s">
        <v>189</v>
      </c>
      <c r="D55" s="67" t="e">
        <f>#REF!</f>
        <v>#REF!</v>
      </c>
      <c r="E55" s="50" t="s">
        <v>121</v>
      </c>
      <c r="F55" s="51" t="e">
        <f>#REF!</f>
        <v>#REF!</v>
      </c>
      <c r="G55" s="59" t="e">
        <f>#REF!</f>
        <v>#REF!</v>
      </c>
      <c r="H55" s="17" t="e">
        <f>#REF!</f>
        <v>#REF!</v>
      </c>
      <c r="I55" s="17" t="e">
        <f>#REF!</f>
        <v>#REF!</v>
      </c>
      <c r="J55" s="17" t="e">
        <f t="shared" si="2"/>
        <v>#REF!</v>
      </c>
      <c r="K55" s="69" t="e">
        <f>#REF!</f>
        <v>#REF!</v>
      </c>
      <c r="L55" s="69" t="e">
        <f>#REF!</f>
        <v>#REF!</v>
      </c>
      <c r="M55" s="70" t="e">
        <f>#REF!</f>
        <v>#REF!</v>
      </c>
      <c r="N55" s="68" t="e">
        <f>#REF!</f>
        <v>#REF!</v>
      </c>
      <c r="O55" s="19" t="e">
        <f>#REF!</f>
        <v>#REF!</v>
      </c>
      <c r="P55" s="71" t="e">
        <f>#REF!</f>
        <v>#REF!</v>
      </c>
      <c r="Q55" s="118" t="e">
        <f>#REF!</f>
        <v>#REF!</v>
      </c>
      <c r="R55" s="118" t="e">
        <f>#REF!</f>
        <v>#REF!</v>
      </c>
      <c r="S55" s="125"/>
      <c r="T55" s="75" t="s">
        <v>7</v>
      </c>
      <c r="U55" s="93" t="s">
        <v>351</v>
      </c>
      <c r="V55" s="88"/>
      <c r="W55" s="83"/>
      <c r="X55" s="55"/>
      <c r="Y55" s="15"/>
      <c r="Z55" s="15"/>
      <c r="AA55" s="15"/>
      <c r="AB55" s="15"/>
      <c r="AC55" s="15"/>
    </row>
    <row r="56" spans="1:29" ht="123.75" x14ac:dyDescent="0.3">
      <c r="A56" s="47">
        <f t="shared" si="3"/>
        <v>47</v>
      </c>
      <c r="B56" s="25" t="s">
        <v>182</v>
      </c>
      <c r="C56" s="48" t="s">
        <v>189</v>
      </c>
      <c r="D56" s="67" t="e">
        <f>#REF!</f>
        <v>#REF!</v>
      </c>
      <c r="E56" s="50" t="s">
        <v>117</v>
      </c>
      <c r="F56" s="51" t="e">
        <f>#REF!</f>
        <v>#REF!</v>
      </c>
      <c r="G56" s="59" t="e">
        <f>#REF!</f>
        <v>#REF!</v>
      </c>
      <c r="H56" s="17" t="e">
        <f>#REF!</f>
        <v>#REF!</v>
      </c>
      <c r="I56" s="17" t="e">
        <f>#REF!</f>
        <v>#REF!</v>
      </c>
      <c r="J56" s="17" t="e">
        <f t="shared" si="2"/>
        <v>#REF!</v>
      </c>
      <c r="K56" s="69" t="e">
        <f>#REF!</f>
        <v>#REF!</v>
      </c>
      <c r="L56" s="69" t="e">
        <f>#REF!</f>
        <v>#REF!</v>
      </c>
      <c r="M56" s="70" t="e">
        <f>#REF!</f>
        <v>#REF!</v>
      </c>
      <c r="N56" s="68" t="e">
        <f>#REF!</f>
        <v>#REF!</v>
      </c>
      <c r="O56" s="19" t="e">
        <f>#REF!</f>
        <v>#REF!</v>
      </c>
      <c r="P56" s="71" t="e">
        <f>#REF!</f>
        <v>#REF!</v>
      </c>
      <c r="Q56" s="118" t="e">
        <f>#REF!</f>
        <v>#REF!</v>
      </c>
      <c r="R56" s="118" t="e">
        <f>#REF!</f>
        <v>#REF!</v>
      </c>
      <c r="S56" s="125"/>
      <c r="T56" s="75" t="s">
        <v>6</v>
      </c>
      <c r="U56" s="24" t="s">
        <v>177</v>
      </c>
      <c r="V56" s="88"/>
      <c r="W56" s="83"/>
      <c r="X56" s="55"/>
      <c r="Y56" s="15"/>
      <c r="Z56" s="15"/>
      <c r="AA56" s="15"/>
      <c r="AB56" s="15"/>
      <c r="AC56" s="15"/>
    </row>
    <row r="57" spans="1:29" ht="93.75" x14ac:dyDescent="0.3">
      <c r="A57" s="47">
        <f t="shared" si="3"/>
        <v>48</v>
      </c>
      <c r="B57" s="25" t="s">
        <v>182</v>
      </c>
      <c r="C57" s="48" t="s">
        <v>189</v>
      </c>
      <c r="D57" s="67" t="e">
        <f>#REF!</f>
        <v>#REF!</v>
      </c>
      <c r="E57" s="50" t="s">
        <v>117</v>
      </c>
      <c r="F57" s="51" t="e">
        <f>#REF!</f>
        <v>#REF!</v>
      </c>
      <c r="G57" s="59" t="e">
        <f>#REF!</f>
        <v>#REF!</v>
      </c>
      <c r="H57" s="17" t="e">
        <f>#REF!</f>
        <v>#REF!</v>
      </c>
      <c r="I57" s="17" t="e">
        <f>#REF!</f>
        <v>#REF!</v>
      </c>
      <c r="J57" s="17" t="e">
        <f t="shared" si="2"/>
        <v>#REF!</v>
      </c>
      <c r="K57" s="69" t="e">
        <f>#REF!</f>
        <v>#REF!</v>
      </c>
      <c r="L57" s="69" t="e">
        <f>#REF!</f>
        <v>#REF!</v>
      </c>
      <c r="M57" s="70" t="e">
        <f>#REF!</f>
        <v>#REF!</v>
      </c>
      <c r="N57" s="68" t="e">
        <f>#REF!</f>
        <v>#REF!</v>
      </c>
      <c r="O57" s="19" t="e">
        <f>#REF!</f>
        <v>#REF!</v>
      </c>
      <c r="P57" s="71" t="e">
        <f>#REF!</f>
        <v>#REF!</v>
      </c>
      <c r="Q57" s="118" t="e">
        <f>#REF!</f>
        <v>#REF!</v>
      </c>
      <c r="R57" s="118" t="e">
        <f>#REF!</f>
        <v>#REF!</v>
      </c>
      <c r="S57" s="125"/>
      <c r="T57" s="75" t="s">
        <v>7</v>
      </c>
      <c r="U57" s="18" t="s">
        <v>352</v>
      </c>
      <c r="V57" s="88"/>
      <c r="W57" s="83"/>
      <c r="X57" s="55"/>
      <c r="Y57" s="15"/>
      <c r="Z57" s="15"/>
      <c r="AA57" s="15"/>
      <c r="AB57" s="15"/>
      <c r="AC57" s="15"/>
    </row>
    <row r="58" spans="1:29" ht="114" customHeight="1" x14ac:dyDescent="0.3">
      <c r="A58" s="47">
        <f t="shared" si="3"/>
        <v>49</v>
      </c>
      <c r="B58" s="25" t="s">
        <v>182</v>
      </c>
      <c r="C58" s="48" t="s">
        <v>254</v>
      </c>
      <c r="D58" s="67" t="e">
        <f>#REF!</f>
        <v>#REF!</v>
      </c>
      <c r="E58" s="98" t="s">
        <v>118</v>
      </c>
      <c r="F58" s="51" t="e">
        <f>#REF!</f>
        <v>#REF!</v>
      </c>
      <c r="G58" s="59" t="e">
        <f>#REF!</f>
        <v>#REF!</v>
      </c>
      <c r="H58" s="17" t="e">
        <f>#REF!</f>
        <v>#REF!</v>
      </c>
      <c r="I58" s="17" t="e">
        <f>#REF!</f>
        <v>#REF!</v>
      </c>
      <c r="J58" s="17" t="e">
        <f t="shared" si="2"/>
        <v>#REF!</v>
      </c>
      <c r="K58" s="69" t="e">
        <f>#REF!</f>
        <v>#REF!</v>
      </c>
      <c r="L58" s="69" t="e">
        <f>#REF!</f>
        <v>#REF!</v>
      </c>
      <c r="M58" s="70" t="e">
        <f>#REF!</f>
        <v>#REF!</v>
      </c>
      <c r="N58" s="68" t="e">
        <f>#REF!</f>
        <v>#REF!</v>
      </c>
      <c r="O58" s="19" t="e">
        <f>#REF!</f>
        <v>#REF!</v>
      </c>
      <c r="P58" s="71" t="e">
        <f>#REF!</f>
        <v>#REF!</v>
      </c>
      <c r="Q58" s="118" t="e">
        <f>#REF!</f>
        <v>#REF!</v>
      </c>
      <c r="R58" s="118" t="e">
        <f>#REF!</f>
        <v>#REF!</v>
      </c>
      <c r="S58" s="125"/>
      <c r="T58" s="75" t="s">
        <v>6</v>
      </c>
      <c r="U58" s="18" t="s">
        <v>353</v>
      </c>
      <c r="V58" s="88"/>
      <c r="W58" s="83"/>
      <c r="X58" s="55"/>
      <c r="Y58" s="15"/>
      <c r="Z58" s="15"/>
      <c r="AA58" s="15"/>
      <c r="AB58" s="15"/>
      <c r="AC58" s="15"/>
    </row>
    <row r="59" spans="1:29" ht="168" x14ac:dyDescent="0.3">
      <c r="A59" s="47">
        <v>50</v>
      </c>
      <c r="B59" s="25" t="s">
        <v>186</v>
      </c>
      <c r="C59" s="25" t="s">
        <v>190</v>
      </c>
      <c r="D59" s="67" t="e">
        <f>#REF!</f>
        <v>#REF!</v>
      </c>
      <c r="E59" s="50" t="s">
        <v>122</v>
      </c>
      <c r="F59" s="51" t="e">
        <f>#REF!</f>
        <v>#REF!</v>
      </c>
      <c r="G59" s="59" t="e">
        <f>#REF!</f>
        <v>#REF!</v>
      </c>
      <c r="H59" s="17" t="e">
        <f>#REF!</f>
        <v>#REF!</v>
      </c>
      <c r="I59" s="17" t="e">
        <f>#REF!</f>
        <v>#REF!</v>
      </c>
      <c r="J59" s="17" t="e">
        <f t="shared" si="2"/>
        <v>#REF!</v>
      </c>
      <c r="K59" s="69" t="e">
        <f>#REF!</f>
        <v>#REF!</v>
      </c>
      <c r="L59" s="69" t="e">
        <f>#REF!</f>
        <v>#REF!</v>
      </c>
      <c r="M59" s="70" t="e">
        <f>#REF!</f>
        <v>#REF!</v>
      </c>
      <c r="N59" s="68" t="e">
        <f>#REF!</f>
        <v>#REF!</v>
      </c>
      <c r="O59" s="19" t="e">
        <f>#REF!</f>
        <v>#REF!</v>
      </c>
      <c r="P59" s="71" t="e">
        <f>#REF!</f>
        <v>#REF!</v>
      </c>
      <c r="Q59" s="118" t="e">
        <f>#REF!</f>
        <v>#REF!</v>
      </c>
      <c r="R59" s="118" t="e">
        <f>#REF!</f>
        <v>#REF!</v>
      </c>
      <c r="S59" s="125"/>
      <c r="T59" s="75" t="s">
        <v>100</v>
      </c>
      <c r="U59" s="90" t="s">
        <v>354</v>
      </c>
      <c r="V59" s="88"/>
      <c r="W59" s="83"/>
      <c r="X59" s="55"/>
      <c r="Y59" s="15"/>
      <c r="Z59" s="15"/>
      <c r="AA59" s="15"/>
      <c r="AB59" s="15"/>
      <c r="AC59" s="15"/>
    </row>
    <row r="60" spans="1:29" ht="168" x14ac:dyDescent="0.3">
      <c r="A60" s="47">
        <f t="shared" si="3"/>
        <v>51</v>
      </c>
      <c r="B60" s="25" t="s">
        <v>186</v>
      </c>
      <c r="C60" s="25" t="s">
        <v>190</v>
      </c>
      <c r="D60" s="67" t="e">
        <f>#REF!</f>
        <v>#REF!</v>
      </c>
      <c r="E60" s="50" t="s">
        <v>122</v>
      </c>
      <c r="F60" s="51" t="e">
        <f>#REF!</f>
        <v>#REF!</v>
      </c>
      <c r="G60" s="59" t="e">
        <f>#REF!</f>
        <v>#REF!</v>
      </c>
      <c r="H60" s="17" t="e">
        <f>#REF!</f>
        <v>#REF!</v>
      </c>
      <c r="I60" s="17" t="e">
        <f>#REF!</f>
        <v>#REF!</v>
      </c>
      <c r="J60" s="17" t="e">
        <f t="shared" si="2"/>
        <v>#REF!</v>
      </c>
      <c r="K60" s="69" t="e">
        <f>#REF!</f>
        <v>#REF!</v>
      </c>
      <c r="L60" s="69" t="e">
        <f>#REF!</f>
        <v>#REF!</v>
      </c>
      <c r="M60" s="70" t="e">
        <f>#REF!</f>
        <v>#REF!</v>
      </c>
      <c r="N60" s="68" t="e">
        <f>#REF!</f>
        <v>#REF!</v>
      </c>
      <c r="O60" s="19" t="e">
        <f>#REF!</f>
        <v>#REF!</v>
      </c>
      <c r="P60" s="71" t="e">
        <f>#REF!</f>
        <v>#REF!</v>
      </c>
      <c r="Q60" s="118" t="e">
        <f>#REF!</f>
        <v>#REF!</v>
      </c>
      <c r="R60" s="118" t="e">
        <f>#REF!</f>
        <v>#REF!</v>
      </c>
      <c r="S60" s="125"/>
      <c r="T60" s="75" t="s">
        <v>6</v>
      </c>
      <c r="U60" s="91" t="s">
        <v>271</v>
      </c>
      <c r="V60" s="88"/>
      <c r="W60" s="83"/>
      <c r="X60" s="55"/>
      <c r="Y60" s="15"/>
      <c r="Z60" s="15"/>
      <c r="AA60" s="15"/>
      <c r="AB60" s="15"/>
      <c r="AC60" s="15"/>
    </row>
    <row r="61" spans="1:29" ht="168" x14ac:dyDescent="0.3">
      <c r="A61" s="47">
        <f t="shared" si="3"/>
        <v>52</v>
      </c>
      <c r="B61" s="25" t="s">
        <v>186</v>
      </c>
      <c r="C61" s="25" t="s">
        <v>190</v>
      </c>
      <c r="D61" s="67" t="e">
        <f>#REF!</f>
        <v>#REF!</v>
      </c>
      <c r="E61" s="50" t="s">
        <v>122</v>
      </c>
      <c r="F61" s="51" t="e">
        <f>#REF!</f>
        <v>#REF!</v>
      </c>
      <c r="G61" s="59" t="e">
        <f>#REF!</f>
        <v>#REF!</v>
      </c>
      <c r="H61" s="17" t="e">
        <f>#REF!</f>
        <v>#REF!</v>
      </c>
      <c r="I61" s="17" t="e">
        <f>#REF!</f>
        <v>#REF!</v>
      </c>
      <c r="J61" s="17" t="e">
        <f t="shared" si="2"/>
        <v>#REF!</v>
      </c>
      <c r="K61" s="69" t="e">
        <f>#REF!</f>
        <v>#REF!</v>
      </c>
      <c r="L61" s="69" t="e">
        <f>#REF!</f>
        <v>#REF!</v>
      </c>
      <c r="M61" s="70" t="e">
        <f>#REF!</f>
        <v>#REF!</v>
      </c>
      <c r="N61" s="68" t="e">
        <f>#REF!</f>
        <v>#REF!</v>
      </c>
      <c r="O61" s="19" t="e">
        <f>#REF!</f>
        <v>#REF!</v>
      </c>
      <c r="P61" s="71" t="e">
        <f>#REF!</f>
        <v>#REF!</v>
      </c>
      <c r="Q61" s="118" t="e">
        <f>#REF!</f>
        <v>#REF!</v>
      </c>
      <c r="R61" s="118" t="e">
        <f>#REF!</f>
        <v>#REF!</v>
      </c>
      <c r="S61" s="125"/>
      <c r="T61" s="75" t="s">
        <v>100</v>
      </c>
      <c r="U61" s="92" t="s">
        <v>272</v>
      </c>
      <c r="V61" s="88"/>
      <c r="W61" s="83"/>
      <c r="X61" s="55"/>
      <c r="Y61" s="15"/>
      <c r="Z61" s="15"/>
      <c r="AA61" s="15"/>
      <c r="AB61" s="15"/>
      <c r="AC61" s="15"/>
    </row>
    <row r="62" spans="1:29" ht="168" x14ac:dyDescent="0.3">
      <c r="A62" s="47">
        <f t="shared" si="3"/>
        <v>53</v>
      </c>
      <c r="B62" s="25" t="s">
        <v>186</v>
      </c>
      <c r="C62" s="25" t="s">
        <v>190</v>
      </c>
      <c r="D62" s="67" t="e">
        <f>#REF!</f>
        <v>#REF!</v>
      </c>
      <c r="E62" s="98" t="s">
        <v>118</v>
      </c>
      <c r="F62" s="51" t="e">
        <f>#REF!</f>
        <v>#REF!</v>
      </c>
      <c r="G62" s="59" t="e">
        <f>#REF!</f>
        <v>#REF!</v>
      </c>
      <c r="H62" s="17" t="e">
        <f>#REF!</f>
        <v>#REF!</v>
      </c>
      <c r="I62" s="17" t="e">
        <f>#REF!</f>
        <v>#REF!</v>
      </c>
      <c r="J62" s="17" t="e">
        <f t="shared" si="2"/>
        <v>#REF!</v>
      </c>
      <c r="K62" s="69" t="e">
        <f>#REF!</f>
        <v>#REF!</v>
      </c>
      <c r="L62" s="69" t="e">
        <f>#REF!</f>
        <v>#REF!</v>
      </c>
      <c r="M62" s="70" t="e">
        <f>#REF!</f>
        <v>#REF!</v>
      </c>
      <c r="N62" s="68" t="e">
        <f>#REF!</f>
        <v>#REF!</v>
      </c>
      <c r="O62" s="19" t="e">
        <f>#REF!</f>
        <v>#REF!</v>
      </c>
      <c r="P62" s="71" t="e">
        <f>#REF!</f>
        <v>#REF!</v>
      </c>
      <c r="Q62" s="118" t="e">
        <f>#REF!</f>
        <v>#REF!</v>
      </c>
      <c r="R62" s="118" t="e">
        <f>#REF!</f>
        <v>#REF!</v>
      </c>
      <c r="S62" s="125"/>
      <c r="T62" s="75" t="s">
        <v>7</v>
      </c>
      <c r="U62" s="93" t="s">
        <v>273</v>
      </c>
      <c r="V62" s="88"/>
      <c r="W62" s="83"/>
      <c r="X62" s="55"/>
      <c r="Y62" s="15"/>
      <c r="Z62" s="15"/>
      <c r="AA62" s="15"/>
      <c r="AB62" s="15"/>
      <c r="AC62" s="15"/>
    </row>
    <row r="63" spans="1:29" ht="81.75" customHeight="1" x14ac:dyDescent="0.3">
      <c r="A63" s="47">
        <v>54</v>
      </c>
      <c r="B63" s="48" t="e">
        <f>#REF!</f>
        <v>#REF!</v>
      </c>
      <c r="C63" s="48" t="e">
        <f>#REF!</f>
        <v>#REF!</v>
      </c>
      <c r="D63" s="67" t="e">
        <f>#REF!</f>
        <v>#REF!</v>
      </c>
      <c r="E63" s="50" t="s">
        <v>121</v>
      </c>
      <c r="F63" s="51" t="e">
        <f>#REF!</f>
        <v>#REF!</v>
      </c>
      <c r="G63" s="59" t="e">
        <f>#REF!</f>
        <v>#REF!</v>
      </c>
      <c r="H63" s="127" t="e">
        <f>#REF!</f>
        <v>#REF!</v>
      </c>
      <c r="I63" s="127" t="e">
        <f>#REF!</f>
        <v>#REF!</v>
      </c>
      <c r="J63" s="17" t="e">
        <f t="shared" si="2"/>
        <v>#REF!</v>
      </c>
      <c r="K63" s="128" t="e">
        <f>#REF!</f>
        <v>#REF!</v>
      </c>
      <c r="L63" s="128" t="e">
        <f>#REF!</f>
        <v>#REF!</v>
      </c>
      <c r="M63" s="70" t="e">
        <f>#REF!</f>
        <v>#REF!</v>
      </c>
      <c r="N63" s="68" t="e">
        <f>#REF!</f>
        <v>#REF!</v>
      </c>
      <c r="O63" s="19" t="e">
        <f>#REF!</f>
        <v>#REF!</v>
      </c>
      <c r="P63" s="71" t="e">
        <f>#REF!</f>
        <v>#REF!</v>
      </c>
      <c r="Q63" s="118" t="e">
        <f>#REF!</f>
        <v>#REF!</v>
      </c>
      <c r="R63" s="118" t="e">
        <f>#REF!</f>
        <v>#REF!</v>
      </c>
      <c r="S63" s="125"/>
      <c r="T63" s="75" t="s">
        <v>6</v>
      </c>
      <c r="U63" s="24" t="s">
        <v>198</v>
      </c>
      <c r="V63" s="88"/>
      <c r="W63" s="83"/>
      <c r="X63" s="55"/>
      <c r="Y63" s="15"/>
      <c r="Z63" s="15"/>
      <c r="AA63" s="15"/>
      <c r="AB63" s="15"/>
      <c r="AC63" s="15"/>
    </row>
    <row r="64" spans="1:29" ht="102" x14ac:dyDescent="0.3">
      <c r="A64" s="47">
        <f t="shared" si="3"/>
        <v>55</v>
      </c>
      <c r="B64" s="48" t="e">
        <f>#REF!</f>
        <v>#REF!</v>
      </c>
      <c r="C64" s="48" t="e">
        <f>#REF!</f>
        <v>#REF!</v>
      </c>
      <c r="D64" s="67" t="e">
        <f>#REF!</f>
        <v>#REF!</v>
      </c>
      <c r="E64" s="50" t="s">
        <v>121</v>
      </c>
      <c r="F64" s="51" t="e">
        <f>#REF!</f>
        <v>#REF!</v>
      </c>
      <c r="G64" s="59" t="e">
        <f>#REF!</f>
        <v>#REF!</v>
      </c>
      <c r="H64" s="127" t="e">
        <f>#REF!</f>
        <v>#REF!</v>
      </c>
      <c r="I64" s="127" t="e">
        <f>#REF!</f>
        <v>#REF!</v>
      </c>
      <c r="J64" s="17" t="e">
        <f t="shared" si="2"/>
        <v>#REF!</v>
      </c>
      <c r="K64" s="128" t="e">
        <f>#REF!</f>
        <v>#REF!</v>
      </c>
      <c r="L64" s="128" t="e">
        <f>#REF!</f>
        <v>#REF!</v>
      </c>
      <c r="M64" s="70" t="e">
        <f>#REF!</f>
        <v>#REF!</v>
      </c>
      <c r="N64" s="68" t="e">
        <f>#REF!</f>
        <v>#REF!</v>
      </c>
      <c r="O64" s="19" t="e">
        <f>#REF!</f>
        <v>#REF!</v>
      </c>
      <c r="P64" s="71" t="e">
        <f>#REF!</f>
        <v>#REF!</v>
      </c>
      <c r="Q64" s="118" t="e">
        <f>#REF!</f>
        <v>#REF!</v>
      </c>
      <c r="R64" s="118" t="e">
        <f>#REF!</f>
        <v>#REF!</v>
      </c>
      <c r="S64" s="125"/>
      <c r="T64" s="75" t="s">
        <v>100</v>
      </c>
      <c r="U64" s="18" t="s">
        <v>199</v>
      </c>
      <c r="V64" s="88"/>
      <c r="W64" s="83"/>
      <c r="X64" s="55"/>
      <c r="Y64" s="15"/>
      <c r="Z64" s="15"/>
      <c r="AA64" s="15"/>
      <c r="AB64" s="15"/>
      <c r="AC64" s="15"/>
    </row>
    <row r="65" spans="1:29" ht="167.25" customHeight="1" x14ac:dyDescent="0.3">
      <c r="A65" s="47">
        <f t="shared" si="3"/>
        <v>56</v>
      </c>
      <c r="B65" s="48" t="e">
        <f>#REF!</f>
        <v>#REF!</v>
      </c>
      <c r="C65" s="48" t="e">
        <f>#REF!</f>
        <v>#REF!</v>
      </c>
      <c r="D65" s="67" t="e">
        <f>#REF!</f>
        <v>#REF!</v>
      </c>
      <c r="E65" s="50" t="s">
        <v>121</v>
      </c>
      <c r="F65" s="51" t="e">
        <f>#REF!</f>
        <v>#REF!</v>
      </c>
      <c r="G65" s="59" t="e">
        <f>#REF!</f>
        <v>#REF!</v>
      </c>
      <c r="H65" s="127" t="e">
        <f>#REF!</f>
        <v>#REF!</v>
      </c>
      <c r="I65" s="127" t="e">
        <f>#REF!</f>
        <v>#REF!</v>
      </c>
      <c r="J65" s="17" t="e">
        <f t="shared" si="2"/>
        <v>#REF!</v>
      </c>
      <c r="K65" s="128" t="e">
        <f>#REF!</f>
        <v>#REF!</v>
      </c>
      <c r="L65" s="128" t="e">
        <f>#REF!</f>
        <v>#REF!</v>
      </c>
      <c r="M65" s="70" t="e">
        <f>#REF!</f>
        <v>#REF!</v>
      </c>
      <c r="N65" s="68" t="e">
        <f>#REF!</f>
        <v>#REF!</v>
      </c>
      <c r="O65" s="19" t="e">
        <f>#REF!</f>
        <v>#REF!</v>
      </c>
      <c r="P65" s="71" t="e">
        <f>#REF!</f>
        <v>#REF!</v>
      </c>
      <c r="Q65" s="118" t="e">
        <f>#REF!</f>
        <v>#REF!</v>
      </c>
      <c r="R65" s="118" t="e">
        <f>#REF!</f>
        <v>#REF!</v>
      </c>
      <c r="S65" s="125"/>
      <c r="T65" s="75" t="s">
        <v>7</v>
      </c>
      <c r="U65" s="24" t="s">
        <v>200</v>
      </c>
      <c r="V65" s="88"/>
      <c r="W65" s="83"/>
      <c r="X65" s="55"/>
      <c r="Y65" s="15"/>
      <c r="Z65" s="15"/>
      <c r="AA65" s="15"/>
      <c r="AB65" s="15"/>
      <c r="AC65" s="15"/>
    </row>
    <row r="66" spans="1:29" ht="87" x14ac:dyDescent="0.3">
      <c r="A66" s="47">
        <f t="shared" si="3"/>
        <v>57</v>
      </c>
      <c r="B66" s="48" t="e">
        <f>#REF!</f>
        <v>#REF!</v>
      </c>
      <c r="C66" s="48" t="e">
        <f>#REF!</f>
        <v>#REF!</v>
      </c>
      <c r="D66" s="67" t="e">
        <f>#REF!</f>
        <v>#REF!</v>
      </c>
      <c r="E66" s="98" t="s">
        <v>118</v>
      </c>
      <c r="F66" s="51" t="e">
        <f>#REF!</f>
        <v>#REF!</v>
      </c>
      <c r="G66" s="59" t="e">
        <f>#REF!</f>
        <v>#REF!</v>
      </c>
      <c r="H66" s="127" t="e">
        <f>#REF!</f>
        <v>#REF!</v>
      </c>
      <c r="I66" s="127" t="e">
        <f>#REF!</f>
        <v>#REF!</v>
      </c>
      <c r="J66" s="17" t="e">
        <f t="shared" si="2"/>
        <v>#REF!</v>
      </c>
      <c r="K66" s="128" t="e">
        <f>#REF!</f>
        <v>#REF!</v>
      </c>
      <c r="L66" s="128" t="e">
        <f>#REF!</f>
        <v>#REF!</v>
      </c>
      <c r="M66" s="70" t="e">
        <f>#REF!</f>
        <v>#REF!</v>
      </c>
      <c r="N66" s="68" t="e">
        <f>#REF!</f>
        <v>#REF!</v>
      </c>
      <c r="O66" s="19" t="e">
        <f>#REF!</f>
        <v>#REF!</v>
      </c>
      <c r="P66" s="71" t="e">
        <f>#REF!</f>
        <v>#REF!</v>
      </c>
      <c r="Q66" s="118" t="e">
        <f>#REF!</f>
        <v>#REF!</v>
      </c>
      <c r="R66" s="118" t="e">
        <f>#REF!</f>
        <v>#REF!</v>
      </c>
      <c r="S66" s="125"/>
      <c r="T66" s="75" t="s">
        <v>6</v>
      </c>
      <c r="U66" s="18" t="s">
        <v>201</v>
      </c>
      <c r="V66" s="88"/>
      <c r="W66" s="83"/>
      <c r="X66" s="55"/>
      <c r="Y66" s="15"/>
      <c r="Z66" s="15"/>
      <c r="AA66" s="15"/>
      <c r="AB66" s="15"/>
      <c r="AC66" s="15"/>
    </row>
    <row r="67" spans="1:29" ht="120" customHeight="1" x14ac:dyDescent="0.3">
      <c r="A67" s="47">
        <f t="shared" si="3"/>
        <v>58</v>
      </c>
      <c r="B67" s="48" t="e">
        <f>#REF!</f>
        <v>#REF!</v>
      </c>
      <c r="C67" s="48" t="e">
        <f>#REF!</f>
        <v>#REF!</v>
      </c>
      <c r="D67" s="67" t="e">
        <f>#REF!</f>
        <v>#REF!</v>
      </c>
      <c r="E67" s="98" t="s">
        <v>118</v>
      </c>
      <c r="F67" s="51" t="e">
        <f>#REF!</f>
        <v>#REF!</v>
      </c>
      <c r="G67" s="59" t="e">
        <f>#REF!</f>
        <v>#REF!</v>
      </c>
      <c r="H67" s="127" t="e">
        <f>#REF!</f>
        <v>#REF!</v>
      </c>
      <c r="I67" s="127" t="e">
        <f>#REF!</f>
        <v>#REF!</v>
      </c>
      <c r="J67" s="17" t="e">
        <f t="shared" si="2"/>
        <v>#REF!</v>
      </c>
      <c r="K67" s="128" t="e">
        <f>#REF!</f>
        <v>#REF!</v>
      </c>
      <c r="L67" s="128" t="e">
        <f>#REF!</f>
        <v>#REF!</v>
      </c>
      <c r="M67" s="70" t="e">
        <f>#REF!</f>
        <v>#REF!</v>
      </c>
      <c r="N67" s="68" t="e">
        <f>#REF!</f>
        <v>#REF!</v>
      </c>
      <c r="O67" s="19" t="e">
        <f>#REF!</f>
        <v>#REF!</v>
      </c>
      <c r="P67" s="71" t="e">
        <f>#REF!</f>
        <v>#REF!</v>
      </c>
      <c r="Q67" s="118" t="e">
        <f>#REF!</f>
        <v>#REF!</v>
      </c>
      <c r="R67" s="118" t="e">
        <f>#REF!</f>
        <v>#REF!</v>
      </c>
      <c r="S67" s="125"/>
      <c r="T67" s="75" t="s">
        <v>7</v>
      </c>
      <c r="U67" s="24" t="s">
        <v>202</v>
      </c>
      <c r="V67" s="88"/>
      <c r="W67" s="83"/>
      <c r="X67" s="55"/>
      <c r="Y67" s="15"/>
      <c r="Z67" s="15"/>
      <c r="AA67" s="15"/>
      <c r="AB67" s="15"/>
      <c r="AC67" s="15"/>
    </row>
    <row r="68" spans="1:29" ht="135.75" customHeight="1" x14ac:dyDescent="0.3">
      <c r="A68" s="47">
        <v>59</v>
      </c>
      <c r="B68" s="48" t="e">
        <f>#REF!</f>
        <v>#REF!</v>
      </c>
      <c r="C68" s="48" t="e">
        <f>#REF!</f>
        <v>#REF!</v>
      </c>
      <c r="D68" s="67" t="e">
        <f>#REF!</f>
        <v>#REF!</v>
      </c>
      <c r="E68" s="50" t="s">
        <v>122</v>
      </c>
      <c r="F68" s="51" t="e">
        <f>#REF!</f>
        <v>#REF!</v>
      </c>
      <c r="G68" s="59" t="e">
        <f>#REF!</f>
        <v>#REF!</v>
      </c>
      <c r="H68" s="17" t="e">
        <f>#REF!</f>
        <v>#REF!</v>
      </c>
      <c r="I68" s="17" t="e">
        <f>#REF!</f>
        <v>#REF!</v>
      </c>
      <c r="J68" s="17" t="e">
        <f t="shared" si="2"/>
        <v>#REF!</v>
      </c>
      <c r="K68" s="69" t="e">
        <f>#REF!</f>
        <v>#REF!</v>
      </c>
      <c r="L68" s="128" t="e">
        <f>#REF!</f>
        <v>#REF!</v>
      </c>
      <c r="M68" s="70" t="e">
        <f>#REF!</f>
        <v>#REF!</v>
      </c>
      <c r="N68" s="68" t="e">
        <f>#REF!</f>
        <v>#REF!</v>
      </c>
      <c r="O68" s="19" t="e">
        <f>#REF!</f>
        <v>#REF!</v>
      </c>
      <c r="P68" s="71" t="e">
        <f>#REF!</f>
        <v>#REF!</v>
      </c>
      <c r="Q68" s="118" t="e">
        <f>#REF!</f>
        <v>#REF!</v>
      </c>
      <c r="R68" s="118" t="e">
        <f>#REF!</f>
        <v>#REF!</v>
      </c>
      <c r="S68" s="125"/>
      <c r="T68" s="75" t="s">
        <v>100</v>
      </c>
      <c r="U68" s="94" t="s">
        <v>82</v>
      </c>
      <c r="V68" s="88"/>
      <c r="W68" s="83"/>
      <c r="X68" s="55"/>
      <c r="Y68" s="15"/>
      <c r="Z68" s="15"/>
      <c r="AA68" s="15"/>
      <c r="AB68" s="15"/>
      <c r="AC68" s="15"/>
    </row>
    <row r="69" spans="1:29" ht="135.75" customHeight="1" x14ac:dyDescent="0.3">
      <c r="A69" s="47">
        <f t="shared" si="3"/>
        <v>60</v>
      </c>
      <c r="B69" s="48" t="e">
        <f>#REF!</f>
        <v>#REF!</v>
      </c>
      <c r="C69" s="48" t="e">
        <f>#REF!</f>
        <v>#REF!</v>
      </c>
      <c r="D69" s="67" t="e">
        <f>#REF!</f>
        <v>#REF!</v>
      </c>
      <c r="E69" s="50" t="s">
        <v>122</v>
      </c>
      <c r="F69" s="51" t="e">
        <f>#REF!</f>
        <v>#REF!</v>
      </c>
      <c r="G69" s="59" t="e">
        <f>#REF!</f>
        <v>#REF!</v>
      </c>
      <c r="H69" s="17" t="e">
        <f>#REF!</f>
        <v>#REF!</v>
      </c>
      <c r="I69" s="17" t="e">
        <f>#REF!</f>
        <v>#REF!</v>
      </c>
      <c r="J69" s="17" t="e">
        <f t="shared" si="2"/>
        <v>#REF!</v>
      </c>
      <c r="K69" s="69" t="e">
        <f>#REF!</f>
        <v>#REF!</v>
      </c>
      <c r="L69" s="128" t="e">
        <f>#REF!</f>
        <v>#REF!</v>
      </c>
      <c r="M69" s="70" t="e">
        <f>#REF!</f>
        <v>#REF!</v>
      </c>
      <c r="N69" s="68" t="s">
        <v>91</v>
      </c>
      <c r="O69" s="19" t="e">
        <f>#REF!</f>
        <v>#REF!</v>
      </c>
      <c r="P69" s="71" t="e">
        <f>#REF!</f>
        <v>#REF!</v>
      </c>
      <c r="Q69" s="118" t="e">
        <f>#REF!</f>
        <v>#REF!</v>
      </c>
      <c r="R69" s="118" t="e">
        <f>#REF!</f>
        <v>#REF!</v>
      </c>
      <c r="S69" s="125"/>
      <c r="T69" s="75" t="s">
        <v>6</v>
      </c>
      <c r="U69" s="95" t="s">
        <v>361</v>
      </c>
      <c r="V69" s="88"/>
      <c r="W69" s="83"/>
      <c r="X69" s="55"/>
      <c r="Y69" s="15"/>
      <c r="Z69" s="15"/>
      <c r="AA69" s="15"/>
      <c r="AB69" s="15"/>
      <c r="AC69" s="15"/>
    </row>
    <row r="70" spans="1:29" ht="135.75" customHeight="1" x14ac:dyDescent="0.3">
      <c r="A70" s="47">
        <f t="shared" si="3"/>
        <v>61</v>
      </c>
      <c r="B70" s="48" t="e">
        <f>#REF!</f>
        <v>#REF!</v>
      </c>
      <c r="C70" s="48" t="e">
        <f>#REF!</f>
        <v>#REF!</v>
      </c>
      <c r="D70" s="67" t="e">
        <f>#REF!</f>
        <v>#REF!</v>
      </c>
      <c r="E70" s="50" t="s">
        <v>117</v>
      </c>
      <c r="F70" s="51" t="e">
        <f>#REF!</f>
        <v>#REF!</v>
      </c>
      <c r="G70" s="59" t="e">
        <f>#REF!</f>
        <v>#REF!</v>
      </c>
      <c r="H70" s="17" t="e">
        <f>#REF!</f>
        <v>#REF!</v>
      </c>
      <c r="I70" s="17" t="e">
        <f>#REF!</f>
        <v>#REF!</v>
      </c>
      <c r="J70" s="17" t="e">
        <f t="shared" si="2"/>
        <v>#REF!</v>
      </c>
      <c r="K70" s="69" t="e">
        <f>#REF!</f>
        <v>#REF!</v>
      </c>
      <c r="L70" s="128" t="e">
        <f>#REF!</f>
        <v>#REF!</v>
      </c>
      <c r="M70" s="70" t="e">
        <f>#REF!</f>
        <v>#REF!</v>
      </c>
      <c r="N70" s="68" t="e">
        <f>#REF!</f>
        <v>#REF!</v>
      </c>
      <c r="O70" s="19" t="e">
        <f>#REF!</f>
        <v>#REF!</v>
      </c>
      <c r="P70" s="71" t="e">
        <f>#REF!</f>
        <v>#REF!</v>
      </c>
      <c r="Q70" s="118" t="e">
        <f>#REF!</f>
        <v>#REF!</v>
      </c>
      <c r="R70" s="118" t="e">
        <f>#REF!</f>
        <v>#REF!</v>
      </c>
      <c r="S70" s="125"/>
      <c r="T70" s="75" t="s">
        <v>100</v>
      </c>
      <c r="U70" s="94" t="s">
        <v>355</v>
      </c>
      <c r="V70" s="88"/>
      <c r="W70" s="83"/>
      <c r="X70" s="55"/>
      <c r="Y70" s="15"/>
      <c r="Z70" s="15"/>
      <c r="AA70" s="15"/>
      <c r="AB70" s="15"/>
      <c r="AC70" s="15"/>
    </row>
    <row r="71" spans="1:29" ht="135.75" customHeight="1" x14ac:dyDescent="0.3">
      <c r="A71" s="47">
        <f t="shared" si="3"/>
        <v>62</v>
      </c>
      <c r="B71" s="48" t="e">
        <f>#REF!</f>
        <v>#REF!</v>
      </c>
      <c r="C71" s="48" t="e">
        <f>#REF!</f>
        <v>#REF!</v>
      </c>
      <c r="D71" s="67" t="e">
        <f>#REF!</f>
        <v>#REF!</v>
      </c>
      <c r="E71" s="50" t="s">
        <v>121</v>
      </c>
      <c r="F71" s="51" t="e">
        <f>#REF!</f>
        <v>#REF!</v>
      </c>
      <c r="G71" s="59" t="e">
        <f>#REF!</f>
        <v>#REF!</v>
      </c>
      <c r="H71" s="17" t="e">
        <f>#REF!</f>
        <v>#REF!</v>
      </c>
      <c r="I71" s="17" t="e">
        <f>#REF!</f>
        <v>#REF!</v>
      </c>
      <c r="J71" s="17" t="e">
        <f t="shared" si="2"/>
        <v>#REF!</v>
      </c>
      <c r="K71" s="69" t="e">
        <f>#REF!</f>
        <v>#REF!</v>
      </c>
      <c r="L71" s="128" t="e">
        <f>#REF!</f>
        <v>#REF!</v>
      </c>
      <c r="M71" s="70" t="e">
        <f>#REF!</f>
        <v>#REF!</v>
      </c>
      <c r="N71" s="68" t="e">
        <f>#REF!</f>
        <v>#REF!</v>
      </c>
      <c r="O71" s="19" t="e">
        <f>#REF!</f>
        <v>#REF!</v>
      </c>
      <c r="P71" s="71" t="e">
        <f>#REF!</f>
        <v>#REF!</v>
      </c>
      <c r="Q71" s="118" t="e">
        <f>#REF!</f>
        <v>#REF!</v>
      </c>
      <c r="R71" s="118" t="e">
        <f>#REF!</f>
        <v>#REF!</v>
      </c>
      <c r="S71" s="125"/>
      <c r="T71" s="75" t="s">
        <v>7</v>
      </c>
      <c r="U71" s="95" t="s">
        <v>356</v>
      </c>
      <c r="V71" s="88"/>
      <c r="W71" s="83"/>
      <c r="X71" s="55"/>
      <c r="Y71" s="15"/>
      <c r="Z71" s="15"/>
      <c r="AA71" s="15"/>
      <c r="AB71" s="15"/>
      <c r="AC71" s="15"/>
    </row>
    <row r="72" spans="1:29" ht="135.75" customHeight="1" x14ac:dyDescent="0.3">
      <c r="A72" s="47">
        <f t="shared" si="3"/>
        <v>63</v>
      </c>
      <c r="B72" s="48" t="e">
        <f>#REF!</f>
        <v>#REF!</v>
      </c>
      <c r="C72" s="48" t="e">
        <f>#REF!</f>
        <v>#REF!</v>
      </c>
      <c r="D72" s="67" t="e">
        <f>#REF!</f>
        <v>#REF!</v>
      </c>
      <c r="E72" s="50" t="s">
        <v>121</v>
      </c>
      <c r="F72" s="51" t="e">
        <f>#REF!</f>
        <v>#REF!</v>
      </c>
      <c r="G72" s="59" t="e">
        <f>#REF!</f>
        <v>#REF!</v>
      </c>
      <c r="H72" s="17" t="e">
        <f>#REF!</f>
        <v>#REF!</v>
      </c>
      <c r="I72" s="17" t="e">
        <f>#REF!</f>
        <v>#REF!</v>
      </c>
      <c r="J72" s="17" t="e">
        <f t="shared" si="2"/>
        <v>#REF!</v>
      </c>
      <c r="K72" s="69" t="e">
        <f>#REF!</f>
        <v>#REF!</v>
      </c>
      <c r="L72" s="128" t="e">
        <f>#REF!</f>
        <v>#REF!</v>
      </c>
      <c r="M72" s="70" t="e">
        <f>#REF!</f>
        <v>#REF!</v>
      </c>
      <c r="N72" s="68" t="e">
        <f>#REF!</f>
        <v>#REF!</v>
      </c>
      <c r="O72" s="19" t="e">
        <f>#REF!</f>
        <v>#REF!</v>
      </c>
      <c r="P72" s="71" t="e">
        <f>#REF!</f>
        <v>#REF!</v>
      </c>
      <c r="Q72" s="118" t="e">
        <f>#REF!</f>
        <v>#REF!</v>
      </c>
      <c r="R72" s="118" t="e">
        <f>#REF!</f>
        <v>#REF!</v>
      </c>
      <c r="S72" s="125"/>
      <c r="T72" s="75" t="s">
        <v>6</v>
      </c>
      <c r="U72" s="94" t="s">
        <v>357</v>
      </c>
      <c r="V72" s="88"/>
      <c r="W72" s="83"/>
      <c r="X72" s="55"/>
      <c r="Y72" s="15"/>
      <c r="Z72" s="15"/>
      <c r="AA72" s="15"/>
      <c r="AB72" s="15"/>
      <c r="AC72" s="15"/>
    </row>
    <row r="73" spans="1:29" ht="177.75" x14ac:dyDescent="0.3">
      <c r="A73" s="47">
        <f t="shared" si="3"/>
        <v>64</v>
      </c>
      <c r="B73" s="48" t="e">
        <f>#REF!</f>
        <v>#REF!</v>
      </c>
      <c r="C73" s="73" t="s">
        <v>213</v>
      </c>
      <c r="D73" s="67" t="e">
        <f>#REF!</f>
        <v>#REF!</v>
      </c>
      <c r="E73" s="98" t="s">
        <v>118</v>
      </c>
      <c r="F73" s="51" t="s">
        <v>206</v>
      </c>
      <c r="G73" s="59" t="e">
        <f>#REF!</f>
        <v>#REF!</v>
      </c>
      <c r="H73" s="17" t="e">
        <f>#REF!</f>
        <v>#REF!</v>
      </c>
      <c r="I73" s="17" t="e">
        <f>#REF!</f>
        <v>#REF!</v>
      </c>
      <c r="J73" s="17" t="e">
        <f t="shared" si="2"/>
        <v>#REF!</v>
      </c>
      <c r="K73" s="69" t="e">
        <f>#REF!</f>
        <v>#REF!</v>
      </c>
      <c r="L73" s="128" t="e">
        <f>#REF!</f>
        <v>#REF!</v>
      </c>
      <c r="M73" s="70" t="e">
        <f>#REF!</f>
        <v>#REF!</v>
      </c>
      <c r="N73" s="68" t="e">
        <f>#REF!</f>
        <v>#REF!</v>
      </c>
      <c r="O73" s="19" t="e">
        <f>#REF!</f>
        <v>#REF!</v>
      </c>
      <c r="P73" s="71" t="e">
        <f>#REF!</f>
        <v>#REF!</v>
      </c>
      <c r="Q73" s="118" t="e">
        <f>#REF!</f>
        <v>#REF!</v>
      </c>
      <c r="R73" s="118" t="e">
        <f>#REF!</f>
        <v>#REF!</v>
      </c>
      <c r="S73" s="125"/>
      <c r="T73" s="75" t="s">
        <v>7</v>
      </c>
      <c r="U73" s="18" t="s">
        <v>214</v>
      </c>
      <c r="V73" s="88"/>
      <c r="W73" s="83"/>
      <c r="X73" s="55"/>
      <c r="Y73" s="15"/>
      <c r="Z73" s="15"/>
      <c r="AA73" s="15"/>
      <c r="AB73" s="15"/>
      <c r="AC73" s="15"/>
    </row>
    <row r="74" spans="1:29" ht="262.5" x14ac:dyDescent="0.3">
      <c r="A74" s="47">
        <f t="shared" si="3"/>
        <v>65</v>
      </c>
      <c r="B74" s="48" t="e">
        <f>#REF!</f>
        <v>#REF!</v>
      </c>
      <c r="C74" s="74" t="s">
        <v>213</v>
      </c>
      <c r="D74" s="67" t="e">
        <f>#REF!</f>
        <v>#REF!</v>
      </c>
      <c r="E74" s="50" t="s">
        <v>123</v>
      </c>
      <c r="F74" s="51" t="s">
        <v>208</v>
      </c>
      <c r="G74" s="59" t="e">
        <f>#REF!</f>
        <v>#REF!</v>
      </c>
      <c r="H74" s="17" t="e">
        <f>#REF!</f>
        <v>#REF!</v>
      </c>
      <c r="I74" s="17" t="e">
        <f>#REF!</f>
        <v>#REF!</v>
      </c>
      <c r="J74" s="17" t="e">
        <f t="shared" si="2"/>
        <v>#REF!</v>
      </c>
      <c r="K74" s="69" t="e">
        <f>#REF!</f>
        <v>#REF!</v>
      </c>
      <c r="L74" s="128" t="e">
        <f>#REF!</f>
        <v>#REF!</v>
      </c>
      <c r="M74" s="70" t="e">
        <f>#REF!</f>
        <v>#REF!</v>
      </c>
      <c r="N74" s="68" t="e">
        <f>#REF!</f>
        <v>#REF!</v>
      </c>
      <c r="O74" s="19" t="e">
        <f>#REF!</f>
        <v>#REF!</v>
      </c>
      <c r="P74" s="71" t="e">
        <f>#REF!</f>
        <v>#REF!</v>
      </c>
      <c r="Q74" s="118" t="e">
        <f>#REF!</f>
        <v>#REF!</v>
      </c>
      <c r="R74" s="118" t="e">
        <f>#REF!</f>
        <v>#REF!</v>
      </c>
      <c r="S74" s="125"/>
      <c r="T74" s="75" t="s">
        <v>6</v>
      </c>
      <c r="U74" s="18" t="s">
        <v>215</v>
      </c>
      <c r="V74" s="88"/>
      <c r="W74" s="83"/>
      <c r="X74" s="55"/>
      <c r="Y74" s="15"/>
      <c r="Z74" s="15"/>
      <c r="AA74" s="15"/>
      <c r="AB74" s="15"/>
      <c r="AC74" s="15"/>
    </row>
    <row r="75" spans="1:29" ht="409.5" x14ac:dyDescent="0.3">
      <c r="A75" s="47">
        <v>66</v>
      </c>
      <c r="B75" s="48" t="e">
        <f>#REF!</f>
        <v>#REF!</v>
      </c>
      <c r="C75" s="73" t="s">
        <v>213</v>
      </c>
      <c r="D75" s="67" t="e">
        <f>#REF!</f>
        <v>#REF!</v>
      </c>
      <c r="E75" s="50" t="s">
        <v>119</v>
      </c>
      <c r="F75" s="51" t="s">
        <v>209</v>
      </c>
      <c r="G75" s="59" t="e">
        <f>#REF!</f>
        <v>#REF!</v>
      </c>
      <c r="H75" s="17" t="e">
        <f>#REF!</f>
        <v>#REF!</v>
      </c>
      <c r="I75" s="17" t="e">
        <f>#REF!</f>
        <v>#REF!</v>
      </c>
      <c r="J75" s="17" t="e">
        <f t="shared" si="2"/>
        <v>#REF!</v>
      </c>
      <c r="K75" s="69" t="e">
        <f>#REF!</f>
        <v>#REF!</v>
      </c>
      <c r="L75" s="128" t="e">
        <f>#REF!</f>
        <v>#REF!</v>
      </c>
      <c r="M75" s="70" t="e">
        <f>#REF!</f>
        <v>#REF!</v>
      </c>
      <c r="N75" s="68" t="e">
        <f>#REF!</f>
        <v>#REF!</v>
      </c>
      <c r="O75" s="19" t="e">
        <f>#REF!</f>
        <v>#REF!</v>
      </c>
      <c r="P75" s="71" t="e">
        <f>#REF!</f>
        <v>#REF!</v>
      </c>
      <c r="Q75" s="118" t="e">
        <f>#REF!</f>
        <v>#REF!</v>
      </c>
      <c r="R75" s="118" t="e">
        <f>#REF!</f>
        <v>#REF!</v>
      </c>
      <c r="S75" s="125"/>
      <c r="T75" s="75" t="s">
        <v>100</v>
      </c>
      <c r="U75" s="90" t="s">
        <v>216</v>
      </c>
      <c r="V75" s="88"/>
      <c r="W75" s="83"/>
      <c r="X75" s="55"/>
      <c r="Y75" s="15"/>
      <c r="Z75" s="15"/>
      <c r="AA75" s="15"/>
      <c r="AB75" s="15"/>
      <c r="AC75" s="15"/>
    </row>
    <row r="76" spans="1:29" ht="200.25" customHeight="1" x14ac:dyDescent="0.25">
      <c r="A76" s="47">
        <f t="shared" si="3"/>
        <v>67</v>
      </c>
      <c r="B76" s="48" t="e">
        <f>#REF!</f>
        <v>#REF!</v>
      </c>
      <c r="C76" s="74" t="s">
        <v>213</v>
      </c>
      <c r="D76" s="67" t="e">
        <f>#REF!</f>
        <v>#REF!</v>
      </c>
      <c r="E76" s="50" t="s">
        <v>50</v>
      </c>
      <c r="F76" s="51" t="s">
        <v>210</v>
      </c>
      <c r="G76" s="59" t="e">
        <f>#REF!</f>
        <v>#REF!</v>
      </c>
      <c r="H76" s="17" t="e">
        <f>#REF!</f>
        <v>#REF!</v>
      </c>
      <c r="I76" s="17" t="e">
        <f>#REF!</f>
        <v>#REF!</v>
      </c>
      <c r="J76" s="17" t="e">
        <f t="shared" si="2"/>
        <v>#REF!</v>
      </c>
      <c r="K76" s="69" t="e">
        <f>#REF!</f>
        <v>#REF!</v>
      </c>
      <c r="L76" s="128" t="e">
        <f>#REF!</f>
        <v>#REF!</v>
      </c>
      <c r="M76" s="70" t="e">
        <f>#REF!</f>
        <v>#REF!</v>
      </c>
      <c r="N76" s="68" t="e">
        <f>#REF!</f>
        <v>#REF!</v>
      </c>
      <c r="O76" s="19" t="e">
        <f>#REF!</f>
        <v>#REF!</v>
      </c>
      <c r="P76" s="71" t="e">
        <f>#REF!</f>
        <v>#REF!</v>
      </c>
      <c r="Q76" s="118" t="e">
        <f>#REF!</f>
        <v>#REF!</v>
      </c>
      <c r="R76" s="118" t="e">
        <f>#REF!</f>
        <v>#REF!</v>
      </c>
      <c r="S76" s="125"/>
      <c r="T76" s="75" t="s">
        <v>6</v>
      </c>
      <c r="U76" s="91" t="s">
        <v>217</v>
      </c>
      <c r="V76" s="75"/>
      <c r="W76" s="75"/>
      <c r="X76" s="75"/>
      <c r="Y76" s="75"/>
      <c r="Z76" s="75"/>
      <c r="AA76" s="75"/>
      <c r="AB76" s="75"/>
      <c r="AC76" s="75"/>
    </row>
    <row r="77" spans="1:29" ht="137.25" x14ac:dyDescent="0.25">
      <c r="A77" s="47">
        <f t="shared" si="3"/>
        <v>68</v>
      </c>
      <c r="B77" s="48" t="e">
        <f>#REF!</f>
        <v>#REF!</v>
      </c>
      <c r="C77" s="73" t="s">
        <v>219</v>
      </c>
      <c r="D77" s="67" t="e">
        <f>#REF!</f>
        <v>#REF!</v>
      </c>
      <c r="E77" s="50" t="s">
        <v>117</v>
      </c>
      <c r="F77" s="51" t="e">
        <f>#REF!</f>
        <v>#REF!</v>
      </c>
      <c r="G77" s="59" t="e">
        <f>#REF!</f>
        <v>#REF!</v>
      </c>
      <c r="H77" s="127" t="e">
        <f>#REF!</f>
        <v>#REF!</v>
      </c>
      <c r="I77" s="127" t="e">
        <f>#REF!</f>
        <v>#REF!</v>
      </c>
      <c r="J77" s="17" t="e">
        <f t="shared" si="2"/>
        <v>#REF!</v>
      </c>
      <c r="K77" s="122" t="e">
        <f>#REF!</f>
        <v>#REF!</v>
      </c>
      <c r="L77" s="128" t="e">
        <f>#REF!</f>
        <v>#REF!</v>
      </c>
      <c r="M77" s="70" t="e">
        <f>#REF!</f>
        <v>#REF!</v>
      </c>
      <c r="N77" s="68" t="e">
        <f>#REF!</f>
        <v>#REF!</v>
      </c>
      <c r="O77" s="19" t="e">
        <f>#REF!</f>
        <v>#REF!</v>
      </c>
      <c r="P77" s="71" t="e">
        <f>#REF!</f>
        <v>#REF!</v>
      </c>
      <c r="Q77" s="118" t="e">
        <f>#REF!</f>
        <v>#REF!</v>
      </c>
      <c r="R77" s="118" t="e">
        <f>#REF!</f>
        <v>#REF!</v>
      </c>
      <c r="S77" s="125"/>
      <c r="T77" s="75" t="s">
        <v>100</v>
      </c>
      <c r="U77" s="92" t="s">
        <v>358</v>
      </c>
      <c r="V77" s="75"/>
      <c r="W77" s="75"/>
      <c r="X77" s="75"/>
      <c r="Y77" s="75"/>
      <c r="Z77" s="75"/>
      <c r="AA77" s="75"/>
      <c r="AB77" s="75"/>
      <c r="AC77" s="75"/>
    </row>
    <row r="78" spans="1:29" ht="137.25" x14ac:dyDescent="0.25">
      <c r="A78" s="47">
        <f t="shared" si="3"/>
        <v>69</v>
      </c>
      <c r="B78" s="48" t="e">
        <f>#REF!</f>
        <v>#REF!</v>
      </c>
      <c r="C78" s="74" t="s">
        <v>219</v>
      </c>
      <c r="D78" s="67" t="e">
        <f>#REF!</f>
        <v>#REF!</v>
      </c>
      <c r="E78" s="50" t="s">
        <v>122</v>
      </c>
      <c r="F78" s="51" t="e">
        <f>#REF!</f>
        <v>#REF!</v>
      </c>
      <c r="G78" s="59" t="e">
        <f>#REF!</f>
        <v>#REF!</v>
      </c>
      <c r="H78" s="127" t="e">
        <f>#REF!</f>
        <v>#REF!</v>
      </c>
      <c r="I78" s="127" t="e">
        <f>#REF!</f>
        <v>#REF!</v>
      </c>
      <c r="J78" s="17" t="e">
        <f t="shared" si="2"/>
        <v>#REF!</v>
      </c>
      <c r="K78" s="122" t="e">
        <f>#REF!</f>
        <v>#REF!</v>
      </c>
      <c r="L78" s="128" t="e">
        <f>#REF!</f>
        <v>#REF!</v>
      </c>
      <c r="M78" s="70" t="e">
        <f>#REF!</f>
        <v>#REF!</v>
      </c>
      <c r="N78" s="68" t="e">
        <f>#REF!</f>
        <v>#REF!</v>
      </c>
      <c r="O78" s="19" t="e">
        <f>#REF!</f>
        <v>#REF!</v>
      </c>
      <c r="P78" s="71" t="e">
        <f>#REF!</f>
        <v>#REF!</v>
      </c>
      <c r="Q78" s="118" t="e">
        <f>#REF!</f>
        <v>#REF!</v>
      </c>
      <c r="R78" s="118" t="e">
        <f>#REF!</f>
        <v>#REF!</v>
      </c>
      <c r="S78" s="125"/>
      <c r="T78" s="75" t="s">
        <v>7</v>
      </c>
      <c r="U78" s="93" t="s">
        <v>220</v>
      </c>
      <c r="V78" s="75"/>
      <c r="W78" s="75"/>
      <c r="X78" s="75"/>
      <c r="Y78" s="75"/>
      <c r="Z78" s="75"/>
      <c r="AA78" s="75"/>
      <c r="AB78" s="75"/>
      <c r="AC78" s="75"/>
    </row>
    <row r="79" spans="1:29" ht="137.25" x14ac:dyDescent="0.25">
      <c r="A79" s="47">
        <f t="shared" si="3"/>
        <v>70</v>
      </c>
      <c r="B79" s="48" t="e">
        <f>#REF!</f>
        <v>#REF!</v>
      </c>
      <c r="C79" s="73" t="s">
        <v>219</v>
      </c>
      <c r="D79" s="67" t="e">
        <f>#REF!</f>
        <v>#REF!</v>
      </c>
      <c r="E79" s="50" t="s">
        <v>121</v>
      </c>
      <c r="F79" s="51" t="e">
        <f>#REF!</f>
        <v>#REF!</v>
      </c>
      <c r="G79" s="59" t="e">
        <f>#REF!</f>
        <v>#REF!</v>
      </c>
      <c r="H79" s="127" t="e">
        <f>#REF!</f>
        <v>#REF!</v>
      </c>
      <c r="I79" s="127" t="e">
        <f>#REF!</f>
        <v>#REF!</v>
      </c>
      <c r="J79" s="17" t="e">
        <f t="shared" si="2"/>
        <v>#REF!</v>
      </c>
      <c r="K79" s="122" t="e">
        <f>#REF!</f>
        <v>#REF!</v>
      </c>
      <c r="L79" s="128" t="e">
        <f>#REF!</f>
        <v>#REF!</v>
      </c>
      <c r="M79" s="70" t="e">
        <f>#REF!</f>
        <v>#REF!</v>
      </c>
      <c r="N79" s="68" t="e">
        <f>#REF!</f>
        <v>#REF!</v>
      </c>
      <c r="O79" s="19" t="e">
        <f>#REF!</f>
        <v>#REF!</v>
      </c>
      <c r="P79" s="71" t="e">
        <f>#REF!</f>
        <v>#REF!</v>
      </c>
      <c r="Q79" s="118" t="e">
        <f>#REF!</f>
        <v>#REF!</v>
      </c>
      <c r="R79" s="118" t="e">
        <f>#REF!</f>
        <v>#REF!</v>
      </c>
      <c r="S79" s="125"/>
      <c r="T79" s="75" t="s">
        <v>6</v>
      </c>
      <c r="U79" s="24" t="s">
        <v>221</v>
      </c>
      <c r="V79" s="75"/>
      <c r="W79" s="75"/>
      <c r="X79" s="75"/>
      <c r="Y79" s="75"/>
      <c r="Z79" s="75"/>
      <c r="AA79" s="75"/>
      <c r="AB79" s="75"/>
      <c r="AC79" s="75"/>
    </row>
    <row r="80" spans="1:29" ht="137.25" x14ac:dyDescent="0.25">
      <c r="A80" s="47">
        <f t="shared" si="3"/>
        <v>71</v>
      </c>
      <c r="B80" s="48" t="e">
        <f>#REF!</f>
        <v>#REF!</v>
      </c>
      <c r="C80" s="74" t="s">
        <v>219</v>
      </c>
      <c r="D80" s="67" t="e">
        <f>#REF!</f>
        <v>#REF!</v>
      </c>
      <c r="E80" s="99" t="s">
        <v>118</v>
      </c>
      <c r="F80" s="51" t="e">
        <f>#REF!</f>
        <v>#REF!</v>
      </c>
      <c r="G80" s="59" t="e">
        <f>#REF!</f>
        <v>#REF!</v>
      </c>
      <c r="H80" s="127" t="e">
        <f>#REF!</f>
        <v>#REF!</v>
      </c>
      <c r="I80" s="127" t="e">
        <f>#REF!</f>
        <v>#REF!</v>
      </c>
      <c r="J80" s="122" t="e">
        <f t="shared" si="2"/>
        <v>#REF!</v>
      </c>
      <c r="K80" s="122" t="e">
        <f>#REF!</f>
        <v>#REF!</v>
      </c>
      <c r="L80" s="128" t="e">
        <f>#REF!</f>
        <v>#REF!</v>
      </c>
      <c r="M80" s="70" t="e">
        <f>#REF!</f>
        <v>#REF!</v>
      </c>
      <c r="N80" s="68" t="e">
        <f>#REF!</f>
        <v>#REF!</v>
      </c>
      <c r="O80" s="19" t="e">
        <f>#REF!</f>
        <v>#REF!</v>
      </c>
      <c r="P80" s="71" t="e">
        <f>#REF!</f>
        <v>#REF!</v>
      </c>
      <c r="Q80" s="118" t="e">
        <f>#REF!</f>
        <v>#REF!</v>
      </c>
      <c r="R80" s="118" t="e">
        <f>#REF!</f>
        <v>#REF!</v>
      </c>
      <c r="S80" s="125"/>
      <c r="T80" s="75" t="s">
        <v>7</v>
      </c>
      <c r="U80" s="18" t="s">
        <v>359</v>
      </c>
      <c r="V80" s="75"/>
      <c r="W80" s="75"/>
      <c r="X80" s="75"/>
      <c r="Y80" s="75"/>
      <c r="Z80" s="75"/>
      <c r="AA80" s="75"/>
      <c r="AB80" s="75"/>
      <c r="AC80" s="75"/>
    </row>
    <row r="81" spans="1:29" ht="111.75" x14ac:dyDescent="0.25">
      <c r="A81" s="47">
        <f t="shared" si="3"/>
        <v>72</v>
      </c>
      <c r="B81" s="48" t="e">
        <f>#REF!</f>
        <v>#REF!</v>
      </c>
      <c r="C81" s="48" t="s">
        <v>237</v>
      </c>
      <c r="D81" s="67" t="e">
        <f>#REF!</f>
        <v>#REF!</v>
      </c>
      <c r="E81" s="50" t="s">
        <v>120</v>
      </c>
      <c r="F81" s="51" t="e">
        <f>#REF!</f>
        <v>#REF!</v>
      </c>
      <c r="G81" s="59" t="e">
        <f>#REF!</f>
        <v>#REF!</v>
      </c>
      <c r="H81" s="127" t="e">
        <f>#REF!</f>
        <v>#REF!</v>
      </c>
      <c r="I81" s="127" t="e">
        <f>#REF!</f>
        <v>#REF!</v>
      </c>
      <c r="J81" s="17" t="e">
        <f t="shared" si="2"/>
        <v>#REF!</v>
      </c>
      <c r="K81" s="69" t="e">
        <f>#REF!</f>
        <v>#REF!</v>
      </c>
      <c r="L81" s="128" t="e">
        <f>#REF!</f>
        <v>#REF!</v>
      </c>
      <c r="M81" s="70" t="e">
        <f>#REF!</f>
        <v>#REF!</v>
      </c>
      <c r="N81" s="68" t="e">
        <f>#REF!</f>
        <v>#REF!</v>
      </c>
      <c r="O81" s="19" t="e">
        <f>+#REF!</f>
        <v>#REF!</v>
      </c>
      <c r="P81" s="71" t="e">
        <f>+#REF!</f>
        <v>#REF!</v>
      </c>
      <c r="Q81" s="118" t="e">
        <f>+#REF!</f>
        <v>#REF!</v>
      </c>
      <c r="R81" s="118" t="e">
        <f>+#REF!</f>
        <v>#REF!</v>
      </c>
      <c r="S81" s="125"/>
      <c r="T81" s="75" t="s">
        <v>6</v>
      </c>
      <c r="U81" s="21" t="s">
        <v>360</v>
      </c>
      <c r="V81" s="75"/>
      <c r="W81" s="75"/>
      <c r="X81" s="75"/>
      <c r="Y81" s="75"/>
      <c r="Z81" s="75"/>
      <c r="AA81" s="75"/>
      <c r="AB81" s="75"/>
      <c r="AC81" s="75"/>
    </row>
    <row r="82" spans="1:29" ht="111.75" x14ac:dyDescent="0.25">
      <c r="A82" s="47">
        <v>73</v>
      </c>
      <c r="B82" s="48" t="e">
        <f>#REF!</f>
        <v>#REF!</v>
      </c>
      <c r="C82" s="48" t="s">
        <v>237</v>
      </c>
      <c r="D82" s="67" t="e">
        <f>#REF!</f>
        <v>#REF!</v>
      </c>
      <c r="E82" s="50" t="s">
        <v>122</v>
      </c>
      <c r="F82" s="51" t="e">
        <f>#REF!</f>
        <v>#REF!</v>
      </c>
      <c r="G82" s="59" t="e">
        <f>#REF!</f>
        <v>#REF!</v>
      </c>
      <c r="H82" s="127" t="e">
        <f>#REF!</f>
        <v>#REF!</v>
      </c>
      <c r="I82" s="127" t="e">
        <f>#REF!</f>
        <v>#REF!</v>
      </c>
      <c r="J82" s="17" t="e">
        <f t="shared" si="2"/>
        <v>#REF!</v>
      </c>
      <c r="K82" s="69" t="e">
        <f>#REF!</f>
        <v>#REF!</v>
      </c>
      <c r="L82" s="128" t="e">
        <f>#REF!</f>
        <v>#REF!</v>
      </c>
      <c r="M82" s="70" t="e">
        <f>#REF!</f>
        <v>#REF!</v>
      </c>
      <c r="N82" s="68" t="e">
        <f>#REF!</f>
        <v>#REF!</v>
      </c>
      <c r="O82" s="19" t="e">
        <f>+#REF!</f>
        <v>#REF!</v>
      </c>
      <c r="P82" s="71" t="e">
        <f>+#REF!</f>
        <v>#REF!</v>
      </c>
      <c r="Q82" s="118" t="e">
        <f>+#REF!</f>
        <v>#REF!</v>
      </c>
      <c r="R82" s="118" t="e">
        <f>+#REF!</f>
        <v>#REF!</v>
      </c>
      <c r="S82" s="125"/>
      <c r="T82" s="87" t="e">
        <f>#REF!</f>
        <v>#REF!</v>
      </c>
      <c r="U82" s="21" t="s">
        <v>362</v>
      </c>
      <c r="V82" s="75"/>
      <c r="W82" s="75"/>
      <c r="X82" s="75"/>
      <c r="Y82" s="75"/>
      <c r="Z82" s="75"/>
      <c r="AA82" s="75"/>
      <c r="AB82" s="75"/>
      <c r="AC82" s="75"/>
    </row>
    <row r="83" spans="1:29" ht="111.75" x14ac:dyDescent="0.25">
      <c r="A83" s="47">
        <f t="shared" si="3"/>
        <v>74</v>
      </c>
      <c r="B83" s="48" t="e">
        <f>#REF!</f>
        <v>#REF!</v>
      </c>
      <c r="C83" s="48" t="s">
        <v>237</v>
      </c>
      <c r="D83" s="67" t="e">
        <f>#REF!</f>
        <v>#REF!</v>
      </c>
      <c r="E83" s="98" t="s">
        <v>118</v>
      </c>
      <c r="F83" s="51" t="e">
        <f>#REF!</f>
        <v>#REF!</v>
      </c>
      <c r="G83" s="59" t="e">
        <f>#REF!</f>
        <v>#REF!</v>
      </c>
      <c r="H83" s="127" t="e">
        <f>#REF!</f>
        <v>#REF!</v>
      </c>
      <c r="I83" s="127" t="e">
        <f>#REF!</f>
        <v>#REF!</v>
      </c>
      <c r="J83" s="17" t="e">
        <f t="shared" si="2"/>
        <v>#REF!</v>
      </c>
      <c r="K83" s="69" t="e">
        <f>#REF!</f>
        <v>#REF!</v>
      </c>
      <c r="L83" s="128" t="e">
        <f>#REF!</f>
        <v>#REF!</v>
      </c>
      <c r="M83" s="70" t="e">
        <f>#REF!</f>
        <v>#REF!</v>
      </c>
      <c r="N83" s="68" t="e">
        <f>#REF!</f>
        <v>#REF!</v>
      </c>
      <c r="O83" s="19" t="e">
        <f>+#REF!</f>
        <v>#REF!</v>
      </c>
      <c r="P83" s="71" t="e">
        <f>+#REF!</f>
        <v>#REF!</v>
      </c>
      <c r="Q83" s="118" t="e">
        <f>+#REF!</f>
        <v>#REF!</v>
      </c>
      <c r="R83" s="118" t="e">
        <f>+#REF!</f>
        <v>#REF!</v>
      </c>
      <c r="S83" s="125"/>
      <c r="T83" s="75" t="s">
        <v>6</v>
      </c>
      <c r="U83" s="21" t="s">
        <v>241</v>
      </c>
      <c r="V83" s="75"/>
      <c r="W83" s="75"/>
      <c r="X83" s="75"/>
      <c r="Y83" s="75"/>
      <c r="Z83" s="75"/>
      <c r="AA83" s="75"/>
      <c r="AB83" s="75"/>
      <c r="AC83" s="75"/>
    </row>
    <row r="84" spans="1:29" ht="105" x14ac:dyDescent="0.25">
      <c r="A84" s="47">
        <f t="shared" si="3"/>
        <v>75</v>
      </c>
      <c r="B84" s="48" t="e">
        <f>#REF!</f>
        <v>#REF!</v>
      </c>
      <c r="C84" s="48" t="s">
        <v>238</v>
      </c>
      <c r="D84" s="67" t="e">
        <f>#REF!</f>
        <v>#REF!</v>
      </c>
      <c r="E84" s="50" t="s">
        <v>120</v>
      </c>
      <c r="F84" s="51" t="e">
        <f>#REF!</f>
        <v>#REF!</v>
      </c>
      <c r="G84" s="59" t="e">
        <f>#REF!</f>
        <v>#REF!</v>
      </c>
      <c r="H84" s="127" t="e">
        <f>#REF!</f>
        <v>#REF!</v>
      </c>
      <c r="I84" s="127" t="e">
        <f>#REF!</f>
        <v>#REF!</v>
      </c>
      <c r="J84" s="17" t="e">
        <f t="shared" si="2"/>
        <v>#REF!</v>
      </c>
      <c r="K84" s="69" t="e">
        <f>#REF!</f>
        <v>#REF!</v>
      </c>
      <c r="L84" s="128" t="e">
        <f>#REF!</f>
        <v>#REF!</v>
      </c>
      <c r="M84" s="70" t="e">
        <f>#REF!</f>
        <v>#REF!</v>
      </c>
      <c r="N84" s="68" t="e">
        <f>#REF!</f>
        <v>#REF!</v>
      </c>
      <c r="O84" s="51" t="e">
        <f>+#REF!</f>
        <v>#REF!</v>
      </c>
      <c r="P84" s="71" t="e">
        <f>+#REF!</f>
        <v>#REF!</v>
      </c>
      <c r="Q84" s="118" t="e">
        <f>+#REF!</f>
        <v>#REF!</v>
      </c>
      <c r="R84" s="118" t="e">
        <f>+#REF!</f>
        <v>#REF!</v>
      </c>
      <c r="S84" s="125"/>
      <c r="T84" s="57" t="s">
        <v>100</v>
      </c>
      <c r="U84" s="21" t="s">
        <v>242</v>
      </c>
      <c r="V84" s="75"/>
      <c r="W84" s="75"/>
      <c r="X84" s="75"/>
      <c r="Y84" s="75"/>
      <c r="Z84" s="75"/>
      <c r="AA84" s="75"/>
      <c r="AB84" s="75"/>
      <c r="AC84" s="75"/>
    </row>
    <row r="85" spans="1:29" ht="105" x14ac:dyDescent="0.25">
      <c r="A85" s="47">
        <f t="shared" si="3"/>
        <v>76</v>
      </c>
      <c r="B85" s="48" t="e">
        <f>#REF!</f>
        <v>#REF!</v>
      </c>
      <c r="C85" s="48" t="s">
        <v>238</v>
      </c>
      <c r="D85" s="67" t="e">
        <f>#REF!</f>
        <v>#REF!</v>
      </c>
      <c r="E85" s="50" t="s">
        <v>119</v>
      </c>
      <c r="F85" s="51" t="e">
        <f>#REF!</f>
        <v>#REF!</v>
      </c>
      <c r="G85" s="59" t="e">
        <f>#REF!</f>
        <v>#REF!</v>
      </c>
      <c r="H85" s="127" t="e">
        <f>#REF!</f>
        <v>#REF!</v>
      </c>
      <c r="I85" s="127" t="e">
        <f>#REF!</f>
        <v>#REF!</v>
      </c>
      <c r="J85" s="17" t="e">
        <f t="shared" si="2"/>
        <v>#REF!</v>
      </c>
      <c r="K85" s="69" t="e">
        <f>#REF!</f>
        <v>#REF!</v>
      </c>
      <c r="L85" s="128" t="e">
        <f>#REF!</f>
        <v>#REF!</v>
      </c>
      <c r="M85" s="70" t="e">
        <f>#REF!</f>
        <v>#REF!</v>
      </c>
      <c r="N85" s="68" t="e">
        <f>#REF!</f>
        <v>#REF!</v>
      </c>
      <c r="O85" s="51" t="e">
        <f>+#REF!</f>
        <v>#REF!</v>
      </c>
      <c r="P85" s="71" t="e">
        <f>+#REF!</f>
        <v>#REF!</v>
      </c>
      <c r="Q85" s="118" t="e">
        <f>+#REF!</f>
        <v>#REF!</v>
      </c>
      <c r="R85" s="118" t="e">
        <f>+#REF!</f>
        <v>#REF!</v>
      </c>
      <c r="S85" s="125"/>
      <c r="T85" s="57" t="s">
        <v>7</v>
      </c>
      <c r="U85" s="21" t="s">
        <v>243</v>
      </c>
      <c r="V85" s="75"/>
      <c r="W85" s="75"/>
      <c r="X85" s="75"/>
      <c r="Y85" s="75"/>
      <c r="Z85" s="75"/>
      <c r="AA85" s="75"/>
      <c r="AB85" s="75"/>
      <c r="AC85" s="75"/>
    </row>
    <row r="86" spans="1:29" ht="162.75" customHeight="1" x14ac:dyDescent="0.25">
      <c r="A86" s="47">
        <f t="shared" si="3"/>
        <v>77</v>
      </c>
      <c r="B86" s="48" t="e">
        <f>#REF!</f>
        <v>#REF!</v>
      </c>
      <c r="C86" s="48" t="s">
        <v>238</v>
      </c>
      <c r="D86" s="67" t="e">
        <f>#REF!</f>
        <v>#REF!</v>
      </c>
      <c r="E86" s="50" t="s">
        <v>120</v>
      </c>
      <c r="F86" s="51" t="e">
        <f>#REF!</f>
        <v>#REF!</v>
      </c>
      <c r="G86" s="59" t="e">
        <f>#REF!</f>
        <v>#REF!</v>
      </c>
      <c r="H86" s="127" t="e">
        <f>#REF!</f>
        <v>#REF!</v>
      </c>
      <c r="I86" s="127" t="e">
        <f>#REF!</f>
        <v>#REF!</v>
      </c>
      <c r="J86" s="17" t="e">
        <f t="shared" si="2"/>
        <v>#REF!</v>
      </c>
      <c r="K86" s="69" t="e">
        <f>#REF!</f>
        <v>#REF!</v>
      </c>
      <c r="L86" s="128" t="e">
        <f>#REF!</f>
        <v>#REF!</v>
      </c>
      <c r="M86" s="70" t="e">
        <f>#REF!</f>
        <v>#REF!</v>
      </c>
      <c r="N86" s="68" t="e">
        <f>#REF!</f>
        <v>#REF!</v>
      </c>
      <c r="O86" s="51" t="e">
        <f>+#REF!</f>
        <v>#REF!</v>
      </c>
      <c r="P86" s="71" t="e">
        <f>+#REF!</f>
        <v>#REF!</v>
      </c>
      <c r="Q86" s="118" t="e">
        <f>+#REF!</f>
        <v>#REF!</v>
      </c>
      <c r="R86" s="118" t="e">
        <f>+#REF!</f>
        <v>#REF!</v>
      </c>
      <c r="S86" s="125"/>
      <c r="T86" s="57" t="s">
        <v>7</v>
      </c>
      <c r="U86" s="21" t="s">
        <v>244</v>
      </c>
      <c r="V86" s="75"/>
      <c r="W86" s="75"/>
      <c r="X86" s="75"/>
      <c r="Y86" s="75"/>
      <c r="Z86" s="75"/>
      <c r="AA86" s="75"/>
      <c r="AB86" s="75"/>
      <c r="AC86" s="75"/>
    </row>
    <row r="87" spans="1:29" ht="187.5" customHeight="1" x14ac:dyDescent="0.25">
      <c r="A87" s="344">
        <f t="shared" si="3"/>
        <v>78</v>
      </c>
      <c r="B87" s="346" t="e">
        <f>#REF!</f>
        <v>#REF!</v>
      </c>
      <c r="C87" s="346" t="s">
        <v>238</v>
      </c>
      <c r="D87" s="348" t="e">
        <f>#REF!</f>
        <v>#REF!</v>
      </c>
      <c r="E87" s="350" t="s">
        <v>120</v>
      </c>
      <c r="F87" s="364" t="e">
        <f>#REF!</f>
        <v>#REF!</v>
      </c>
      <c r="G87" s="366" t="e">
        <f>#REF!</f>
        <v>#REF!</v>
      </c>
      <c r="H87" s="368" t="e">
        <f>#REF!</f>
        <v>#REF!</v>
      </c>
      <c r="I87" s="368" t="e">
        <f>#REF!</f>
        <v>#REF!</v>
      </c>
      <c r="J87" s="354" t="e">
        <f t="shared" si="2"/>
        <v>#REF!</v>
      </c>
      <c r="K87" s="356" t="e">
        <f>#REF!</f>
        <v>#REF!</v>
      </c>
      <c r="L87" s="356" t="e">
        <f>#REF!</f>
        <v>#REF!</v>
      </c>
      <c r="M87" s="358" t="e">
        <f>#REF!</f>
        <v>#REF!</v>
      </c>
      <c r="N87" s="360" t="e">
        <f>#REF!</f>
        <v>#REF!</v>
      </c>
      <c r="O87" s="51" t="e">
        <f>+#REF!</f>
        <v>#REF!</v>
      </c>
      <c r="P87" s="71" t="e">
        <f>+#REF!</f>
        <v>#REF!</v>
      </c>
      <c r="Q87" s="118" t="e">
        <f>+#REF!</f>
        <v>#REF!</v>
      </c>
      <c r="R87" s="118" t="e">
        <f>+#REF!</f>
        <v>#REF!</v>
      </c>
      <c r="S87" s="134"/>
      <c r="T87" s="362" t="s">
        <v>7</v>
      </c>
      <c r="U87" s="352" t="s">
        <v>245</v>
      </c>
      <c r="V87" s="75"/>
      <c r="W87" s="75"/>
      <c r="X87" s="75"/>
      <c r="Y87" s="75"/>
      <c r="Z87" s="75"/>
      <c r="AA87" s="75"/>
      <c r="AB87" s="75"/>
      <c r="AC87" s="75"/>
    </row>
    <row r="88" spans="1:29" ht="330" customHeight="1" x14ac:dyDescent="0.25">
      <c r="A88" s="345"/>
      <c r="B88" s="347"/>
      <c r="C88" s="347"/>
      <c r="D88" s="349"/>
      <c r="E88" s="351"/>
      <c r="F88" s="365"/>
      <c r="G88" s="367"/>
      <c r="H88" s="369"/>
      <c r="I88" s="369"/>
      <c r="J88" s="355"/>
      <c r="K88" s="357"/>
      <c r="L88" s="357"/>
      <c r="M88" s="359"/>
      <c r="N88" s="361"/>
      <c r="O88" s="115" t="e">
        <f>+#REF!</f>
        <v>#REF!</v>
      </c>
      <c r="P88" s="115" t="e">
        <f>+#REF!</f>
        <v>#REF!</v>
      </c>
      <c r="Q88" s="118" t="e">
        <f>+#REF!</f>
        <v>#REF!</v>
      </c>
      <c r="R88" s="118" t="e">
        <f>+#REF!</f>
        <v>#REF!</v>
      </c>
      <c r="S88" s="135"/>
      <c r="T88" s="363"/>
      <c r="U88" s="353"/>
      <c r="V88" s="114"/>
      <c r="W88" s="114"/>
      <c r="X88" s="114"/>
      <c r="Y88" s="114"/>
      <c r="Z88" s="114"/>
      <c r="AA88" s="114"/>
      <c r="AB88" s="114"/>
      <c r="AC88" s="114"/>
    </row>
    <row r="89" spans="1:29" ht="111.75" x14ac:dyDescent="0.25">
      <c r="A89" s="47">
        <f>1+A87</f>
        <v>79</v>
      </c>
      <c r="B89" s="48" t="e">
        <f>#REF!</f>
        <v>#REF!</v>
      </c>
      <c r="C89" s="48" t="s">
        <v>237</v>
      </c>
      <c r="D89" s="67" t="e">
        <f>#REF!</f>
        <v>#REF!</v>
      </c>
      <c r="E89" s="98" t="s">
        <v>118</v>
      </c>
      <c r="F89" s="51" t="e">
        <f>#REF!</f>
        <v>#REF!</v>
      </c>
      <c r="G89" s="59" t="e">
        <f>#REF!</f>
        <v>#REF!</v>
      </c>
      <c r="H89" s="127" t="e">
        <f>#REF!</f>
        <v>#REF!</v>
      </c>
      <c r="I89" s="127" t="e">
        <f>#REF!</f>
        <v>#REF!</v>
      </c>
      <c r="J89" s="17" t="e">
        <f t="shared" si="2"/>
        <v>#REF!</v>
      </c>
      <c r="K89" s="128" t="e">
        <f>#REF!</f>
        <v>#REF!</v>
      </c>
      <c r="L89" s="128" t="e">
        <f>#REF!</f>
        <v>#REF!</v>
      </c>
      <c r="M89" s="70" t="e">
        <f>#REF!</f>
        <v>#REF!</v>
      </c>
      <c r="N89" s="68" t="e">
        <f>#REF!</f>
        <v>#REF!</v>
      </c>
      <c r="O89" s="115" t="e">
        <f>+#REF!</f>
        <v>#REF!</v>
      </c>
      <c r="P89" s="115" t="e">
        <f>+#REF!</f>
        <v>#REF!</v>
      </c>
      <c r="Q89" s="118" t="e">
        <f>+#REF!</f>
        <v>#REF!</v>
      </c>
      <c r="R89" s="118" t="e">
        <f>+#REF!</f>
        <v>#REF!</v>
      </c>
      <c r="S89" s="125"/>
      <c r="T89" s="57" t="s">
        <v>7</v>
      </c>
      <c r="U89" s="20" t="s">
        <v>362</v>
      </c>
      <c r="V89" s="75"/>
      <c r="W89" s="75"/>
      <c r="X89" s="75"/>
      <c r="Y89" s="75"/>
      <c r="Z89" s="75"/>
      <c r="AA89" s="75"/>
      <c r="AB89" s="75"/>
      <c r="AC89" s="75"/>
    </row>
    <row r="90" spans="1:29" ht="315.75" customHeight="1" x14ac:dyDescent="0.25">
      <c r="A90" s="47">
        <v>80</v>
      </c>
      <c r="B90" s="48" t="e">
        <f>#REF!</f>
        <v>#REF!</v>
      </c>
      <c r="C90" s="25" t="s">
        <v>239</v>
      </c>
      <c r="D90" s="67" t="e">
        <f>#REF!</f>
        <v>#REF!</v>
      </c>
      <c r="E90" s="98" t="s">
        <v>118</v>
      </c>
      <c r="F90" s="101" t="e">
        <f>#REF!</f>
        <v>#REF!</v>
      </c>
      <c r="G90" s="101" t="e">
        <f>#REF!</f>
        <v>#REF!</v>
      </c>
      <c r="H90" s="127" t="e">
        <f>#REF!</f>
        <v>#REF!</v>
      </c>
      <c r="I90" s="127" t="e">
        <f>#REF!</f>
        <v>#REF!</v>
      </c>
      <c r="J90" s="17" t="e">
        <f>H90*I90</f>
        <v>#REF!</v>
      </c>
      <c r="K90" s="128" t="e">
        <f>#REF!</f>
        <v>#REF!</v>
      </c>
      <c r="L90" s="128" t="e">
        <f>#REF!</f>
        <v>#REF!</v>
      </c>
      <c r="M90" s="70" t="e">
        <f>#REF!</f>
        <v>#REF!</v>
      </c>
      <c r="N90" s="68" t="e">
        <f>#REF!</f>
        <v>#REF!</v>
      </c>
      <c r="O90" s="101" t="e">
        <f>+#REF!</f>
        <v>#REF!</v>
      </c>
      <c r="P90" s="101" t="e">
        <f>+#REF!</f>
        <v>#REF!</v>
      </c>
      <c r="Q90" s="131" t="s">
        <v>283</v>
      </c>
      <c r="R90" s="131" t="s">
        <v>283</v>
      </c>
      <c r="S90" s="125"/>
      <c r="T90" s="57" t="s">
        <v>7</v>
      </c>
      <c r="U90" s="21" t="s">
        <v>246</v>
      </c>
      <c r="V90" s="75"/>
      <c r="W90" s="75"/>
      <c r="X90" s="75"/>
      <c r="Y90" s="75"/>
      <c r="Z90" s="75"/>
      <c r="AA90" s="75"/>
      <c r="AB90" s="75"/>
      <c r="AC90" s="75"/>
    </row>
    <row r="91" spans="1:29" ht="249" customHeight="1" x14ac:dyDescent="0.25">
      <c r="A91" s="103">
        <f t="shared" si="3"/>
        <v>81</v>
      </c>
      <c r="B91" s="104" t="e">
        <f>#REF!</f>
        <v>#REF!</v>
      </c>
      <c r="C91" s="104" t="s">
        <v>240</v>
      </c>
      <c r="D91" s="105" t="e">
        <f>#REF!</f>
        <v>#REF!</v>
      </c>
      <c r="E91" s="106" t="s">
        <v>123</v>
      </c>
      <c r="F91" s="107" t="e">
        <f>#REF!</f>
        <v>#REF!</v>
      </c>
      <c r="G91" s="107" t="e">
        <f>#REF!</f>
        <v>#REF!</v>
      </c>
      <c r="H91" s="108" t="e">
        <f>#REF!</f>
        <v>#REF!</v>
      </c>
      <c r="I91" s="108" t="e">
        <f>#REF!</f>
        <v>#REF!</v>
      </c>
      <c r="J91" s="108" t="e">
        <f t="shared" si="2"/>
        <v>#REF!</v>
      </c>
      <c r="K91" s="109" t="e">
        <f>#REF!</f>
        <v>#REF!</v>
      </c>
      <c r="L91" s="109" t="e">
        <f>#REF!</f>
        <v>#REF!</v>
      </c>
      <c r="M91" s="110" t="e">
        <f>#REF!</f>
        <v>#REF!</v>
      </c>
      <c r="N91" s="111" t="e">
        <f>#REF!</f>
        <v>#REF!</v>
      </c>
      <c r="O91" s="107" t="e">
        <f>+#REF!</f>
        <v>#REF!</v>
      </c>
      <c r="P91" s="107" t="e">
        <f>+#REF!</f>
        <v>#REF!</v>
      </c>
      <c r="Q91" s="118" t="e">
        <f>#REF!</f>
        <v>#REF!</v>
      </c>
      <c r="R91" s="118" t="e">
        <f>#REF!</f>
        <v>#REF!</v>
      </c>
      <c r="S91" s="125"/>
      <c r="T91" s="112" t="s">
        <v>7</v>
      </c>
      <c r="U91" s="113" t="s">
        <v>363</v>
      </c>
      <c r="V91" s="112"/>
      <c r="W91" s="112"/>
      <c r="X91" s="112"/>
      <c r="Y91" s="112"/>
      <c r="Z91" s="112"/>
      <c r="AA91" s="112"/>
      <c r="AB91" s="112"/>
      <c r="AC91" s="112"/>
    </row>
    <row r="92" spans="1:29" ht="409.5" x14ac:dyDescent="0.25">
      <c r="A92" s="47">
        <f t="shared" si="3"/>
        <v>82</v>
      </c>
      <c r="B92" s="48" t="e">
        <f>#REF!</f>
        <v>#REF!</v>
      </c>
      <c r="C92" s="48" t="s">
        <v>240</v>
      </c>
      <c r="D92" s="102" t="e">
        <f>#REF!</f>
        <v>#REF!</v>
      </c>
      <c r="E92" s="50" t="s">
        <v>123</v>
      </c>
      <c r="F92" s="101" t="e">
        <f>#REF!</f>
        <v>#REF!</v>
      </c>
      <c r="G92" s="101" t="e">
        <f>#REF!</f>
        <v>#REF!</v>
      </c>
      <c r="H92" s="17" t="e">
        <f>#REF!</f>
        <v>#REF!</v>
      </c>
      <c r="I92" s="17" t="e">
        <f>#REF!</f>
        <v>#REF!</v>
      </c>
      <c r="J92" s="17" t="e">
        <f t="shared" si="2"/>
        <v>#REF!</v>
      </c>
      <c r="K92" s="69" t="e">
        <f>#REF!</f>
        <v>#REF!</v>
      </c>
      <c r="L92" s="128" t="e">
        <f>#REF!</f>
        <v>#REF!</v>
      </c>
      <c r="M92" s="70" t="e">
        <f>#REF!</f>
        <v>#REF!</v>
      </c>
      <c r="N92" s="68" t="e">
        <f>#REF!</f>
        <v>#REF!</v>
      </c>
      <c r="O92" s="51" t="e">
        <f>+#REF!</f>
        <v>#REF!</v>
      </c>
      <c r="P92" s="51" t="e">
        <f>+#REF!</f>
        <v>#REF!</v>
      </c>
      <c r="Q92" s="118" t="e">
        <f>#REF!</f>
        <v>#REF!</v>
      </c>
      <c r="R92" s="118" t="e">
        <f>#REF!</f>
        <v>#REF!</v>
      </c>
      <c r="S92" s="125"/>
      <c r="T92" s="57" t="s">
        <v>7</v>
      </c>
      <c r="U92" s="21" t="s">
        <v>247</v>
      </c>
      <c r="V92" s="75"/>
      <c r="W92" s="75"/>
      <c r="X92" s="75"/>
      <c r="Y92" s="75"/>
      <c r="Z92" s="75"/>
      <c r="AA92" s="75"/>
      <c r="AB92" s="75"/>
      <c r="AC92" s="75"/>
    </row>
    <row r="93" spans="1:29" ht="129" x14ac:dyDescent="0.25">
      <c r="A93" s="47">
        <f t="shared" si="3"/>
        <v>83</v>
      </c>
      <c r="B93" s="48" t="e">
        <f>#REF!</f>
        <v>#REF!</v>
      </c>
      <c r="C93" s="48" t="s">
        <v>240</v>
      </c>
      <c r="D93" s="102" t="e">
        <f>#REF!</f>
        <v>#REF!</v>
      </c>
      <c r="E93" s="50" t="s">
        <v>123</v>
      </c>
      <c r="F93" s="101" t="e">
        <f>#REF!</f>
        <v>#REF!</v>
      </c>
      <c r="G93" s="59" t="e">
        <f>#REF!</f>
        <v>#REF!</v>
      </c>
      <c r="H93" s="17" t="e">
        <f>#REF!</f>
        <v>#REF!</v>
      </c>
      <c r="I93" s="17" t="e">
        <f>#REF!</f>
        <v>#REF!</v>
      </c>
      <c r="J93" s="17" t="e">
        <f t="shared" si="2"/>
        <v>#REF!</v>
      </c>
      <c r="K93" s="128" t="e">
        <f>#REF!</f>
        <v>#REF!</v>
      </c>
      <c r="L93" s="128" t="e">
        <f>#REF!</f>
        <v>#REF!</v>
      </c>
      <c r="M93" s="70" t="e">
        <f>#REF!</f>
        <v>#REF!</v>
      </c>
      <c r="N93" s="68" t="e">
        <f>#REF!</f>
        <v>#REF!</v>
      </c>
      <c r="O93" s="51" t="e">
        <f>+#REF!</f>
        <v>#REF!</v>
      </c>
      <c r="P93" s="51" t="e">
        <f>+#REF!</f>
        <v>#REF!</v>
      </c>
      <c r="Q93" s="118" t="e">
        <f>#REF!</f>
        <v>#REF!</v>
      </c>
      <c r="R93" s="118" t="e">
        <f>#REF!</f>
        <v>#REF!</v>
      </c>
      <c r="S93" s="125"/>
      <c r="T93" s="57" t="s">
        <v>7</v>
      </c>
      <c r="U93" s="20" t="s">
        <v>248</v>
      </c>
      <c r="V93" s="75"/>
      <c r="W93" s="75"/>
      <c r="X93" s="75"/>
      <c r="Y93" s="75"/>
      <c r="Z93" s="75"/>
      <c r="AA93" s="75"/>
      <c r="AB93" s="75"/>
      <c r="AC93" s="75"/>
    </row>
    <row r="94" spans="1:29" ht="129" x14ac:dyDescent="0.25">
      <c r="A94" s="47">
        <f t="shared" si="3"/>
        <v>84</v>
      </c>
      <c r="B94" s="48" t="e">
        <f>#REF!</f>
        <v>#REF!</v>
      </c>
      <c r="C94" s="48" t="s">
        <v>240</v>
      </c>
      <c r="D94" s="102" t="e">
        <f>#REF!</f>
        <v>#REF!</v>
      </c>
      <c r="E94" s="98" t="s">
        <v>118</v>
      </c>
      <c r="F94" s="101" t="e">
        <f>#REF!</f>
        <v>#REF!</v>
      </c>
      <c r="G94" s="59" t="e">
        <f>#REF!</f>
        <v>#REF!</v>
      </c>
      <c r="H94" s="17" t="e">
        <f>#REF!</f>
        <v>#REF!</v>
      </c>
      <c r="I94" s="17" t="e">
        <f>#REF!</f>
        <v>#REF!</v>
      </c>
      <c r="J94" s="17" t="e">
        <f t="shared" si="2"/>
        <v>#REF!</v>
      </c>
      <c r="K94" s="128" t="e">
        <f>#REF!</f>
        <v>#REF!</v>
      </c>
      <c r="L94" s="128" t="e">
        <f>#REF!</f>
        <v>#REF!</v>
      </c>
      <c r="M94" s="70" t="e">
        <f>#REF!</f>
        <v>#REF!</v>
      </c>
      <c r="N94" s="68" t="e">
        <f>#REF!</f>
        <v>#REF!</v>
      </c>
      <c r="O94" s="51" t="e">
        <f>+#REF!</f>
        <v>#REF!</v>
      </c>
      <c r="P94" s="51" t="e">
        <f>+#REF!</f>
        <v>#REF!</v>
      </c>
      <c r="Q94" s="118" t="e">
        <f>#REF!</f>
        <v>#REF!</v>
      </c>
      <c r="R94" s="118" t="e">
        <f>#REF!</f>
        <v>#REF!</v>
      </c>
      <c r="S94" s="125"/>
      <c r="T94" s="57" t="s">
        <v>7</v>
      </c>
      <c r="U94" s="23" t="s">
        <v>249</v>
      </c>
      <c r="V94" s="75"/>
      <c r="W94" s="75"/>
      <c r="X94" s="75"/>
      <c r="Y94" s="75"/>
      <c r="Z94" s="75"/>
      <c r="AA94" s="75"/>
      <c r="AB94" s="75"/>
      <c r="AC94" s="75"/>
    </row>
    <row r="95" spans="1:29" ht="69" x14ac:dyDescent="0.25">
      <c r="A95" s="47">
        <f t="shared" si="3"/>
        <v>85</v>
      </c>
      <c r="B95" s="48" t="e">
        <f>+#REF!</f>
        <v>#REF!</v>
      </c>
      <c r="C95" s="76" t="s">
        <v>256</v>
      </c>
      <c r="D95" s="67" t="e">
        <f>#REF!</f>
        <v>#REF!</v>
      </c>
      <c r="E95" s="50" t="s">
        <v>49</v>
      </c>
      <c r="F95" s="51" t="e">
        <f>#REF!</f>
        <v>#REF!</v>
      </c>
      <c r="G95" s="59" t="e">
        <f>#REF!</f>
        <v>#REF!</v>
      </c>
      <c r="H95" s="17" t="e">
        <f>#REF!</f>
        <v>#REF!</v>
      </c>
      <c r="I95" s="17" t="e">
        <f>#REF!</f>
        <v>#REF!</v>
      </c>
      <c r="J95" s="17" t="e">
        <f t="shared" si="2"/>
        <v>#REF!</v>
      </c>
      <c r="K95" s="69" t="e">
        <f>#REF!</f>
        <v>#REF!</v>
      </c>
      <c r="L95" s="128" t="e">
        <f>#REF!</f>
        <v>#REF!</v>
      </c>
      <c r="M95" s="70" t="e">
        <f>#REF!</f>
        <v>#REF!</v>
      </c>
      <c r="N95" s="68" t="e">
        <f>#REF!</f>
        <v>#REF!</v>
      </c>
      <c r="O95" s="51" t="e">
        <f>+#REF!</f>
        <v>#REF!</v>
      </c>
      <c r="P95" s="51" t="e">
        <f>+#REF!</f>
        <v>#REF!</v>
      </c>
      <c r="Q95" s="118" t="e">
        <f>#REF!</f>
        <v>#REF!</v>
      </c>
      <c r="R95" s="118" t="e">
        <f>#REF!</f>
        <v>#REF!</v>
      </c>
      <c r="S95" s="125"/>
      <c r="T95" s="57" t="s">
        <v>7</v>
      </c>
      <c r="U95" s="77" t="s">
        <v>250</v>
      </c>
      <c r="V95" s="75"/>
      <c r="W95" s="75"/>
      <c r="X95" s="75"/>
      <c r="Y95" s="75"/>
      <c r="Z95" s="75"/>
      <c r="AA95" s="75"/>
      <c r="AB95" s="75"/>
      <c r="AC95" s="75"/>
    </row>
    <row r="96" spans="1:29" ht="87" x14ac:dyDescent="0.25">
      <c r="A96" s="47">
        <f t="shared" si="3"/>
        <v>86</v>
      </c>
      <c r="B96" s="48" t="e">
        <f>+#REF!</f>
        <v>#REF!</v>
      </c>
      <c r="C96" s="76" t="s">
        <v>256</v>
      </c>
      <c r="D96" s="67" t="e">
        <f>#REF!</f>
        <v>#REF!</v>
      </c>
      <c r="E96" s="98" t="s">
        <v>118</v>
      </c>
      <c r="F96" s="51" t="e">
        <f>#REF!</f>
        <v>#REF!</v>
      </c>
      <c r="G96" s="59" t="e">
        <f>#REF!</f>
        <v>#REF!</v>
      </c>
      <c r="H96" s="17" t="e">
        <f>#REF!</f>
        <v>#REF!</v>
      </c>
      <c r="I96" s="17" t="e">
        <f>#REF!</f>
        <v>#REF!</v>
      </c>
      <c r="J96" s="17" t="e">
        <f t="shared" si="2"/>
        <v>#REF!</v>
      </c>
      <c r="K96" s="128" t="e">
        <f>#REF!</f>
        <v>#REF!</v>
      </c>
      <c r="L96" s="128" t="e">
        <f>#REF!</f>
        <v>#REF!</v>
      </c>
      <c r="M96" s="70" t="e">
        <f>#REF!</f>
        <v>#REF!</v>
      </c>
      <c r="N96" s="68" t="e">
        <f>#REF!</f>
        <v>#REF!</v>
      </c>
      <c r="O96" s="51" t="e">
        <f>+#REF!</f>
        <v>#REF!</v>
      </c>
      <c r="P96" s="51" t="e">
        <f>+#REF!</f>
        <v>#REF!</v>
      </c>
      <c r="Q96" s="118" t="e">
        <f>#REF!</f>
        <v>#REF!</v>
      </c>
      <c r="R96" s="118" t="e">
        <f>#REF!</f>
        <v>#REF!</v>
      </c>
      <c r="S96" s="125"/>
      <c r="T96" s="57" t="s">
        <v>7</v>
      </c>
      <c r="U96" s="119" t="s">
        <v>365</v>
      </c>
      <c r="V96" s="75"/>
      <c r="W96" s="75"/>
      <c r="X96" s="75"/>
      <c r="Y96" s="75"/>
      <c r="Z96" s="75"/>
      <c r="AA96" s="75"/>
      <c r="AB96" s="75"/>
      <c r="AC96" s="75"/>
    </row>
    <row r="97" spans="1:29" ht="87.75" x14ac:dyDescent="0.25">
      <c r="A97" s="47">
        <v>87</v>
      </c>
      <c r="B97" s="48" t="e">
        <f>+#REF!</f>
        <v>#REF!</v>
      </c>
      <c r="C97" s="76" t="s">
        <v>256</v>
      </c>
      <c r="D97" s="67" t="e">
        <f>#REF!</f>
        <v>#REF!</v>
      </c>
      <c r="E97" s="50" t="s">
        <v>119</v>
      </c>
      <c r="F97" s="51" t="e">
        <f>#REF!</f>
        <v>#REF!</v>
      </c>
      <c r="G97" s="59" t="e">
        <f>#REF!</f>
        <v>#REF!</v>
      </c>
      <c r="H97" s="17" t="e">
        <f>#REF!</f>
        <v>#REF!</v>
      </c>
      <c r="I97" s="17" t="e">
        <f>#REF!</f>
        <v>#REF!</v>
      </c>
      <c r="J97" s="17" t="e">
        <f t="shared" si="2"/>
        <v>#REF!</v>
      </c>
      <c r="K97" s="128" t="e">
        <f>#REF!</f>
        <v>#REF!</v>
      </c>
      <c r="L97" s="128" t="e">
        <f>#REF!</f>
        <v>#REF!</v>
      </c>
      <c r="M97" s="70" t="e">
        <f>#REF!</f>
        <v>#REF!</v>
      </c>
      <c r="N97" s="68" t="e">
        <f>#REF!</f>
        <v>#REF!</v>
      </c>
      <c r="O97" s="51" t="e">
        <f>#REF!</f>
        <v>#REF!</v>
      </c>
      <c r="P97" s="51" t="e">
        <f>+#REF!</f>
        <v>#REF!</v>
      </c>
      <c r="Q97" s="118" t="e">
        <f>#REF!</f>
        <v>#REF!</v>
      </c>
      <c r="R97" s="118" t="e">
        <f>#REF!</f>
        <v>#REF!</v>
      </c>
      <c r="S97" s="125"/>
      <c r="T97" s="57" t="s">
        <v>7</v>
      </c>
      <c r="U97" s="77" t="s">
        <v>253</v>
      </c>
      <c r="V97" s="75"/>
      <c r="W97" s="75"/>
      <c r="X97" s="75"/>
      <c r="Y97" s="75"/>
      <c r="Z97" s="75"/>
      <c r="AA97" s="75"/>
      <c r="AB97" s="75"/>
      <c r="AC97" s="75"/>
    </row>
    <row r="98" spans="1:29" ht="228" customHeight="1" x14ac:dyDescent="0.25">
      <c r="A98" s="47">
        <f t="shared" si="3"/>
        <v>88</v>
      </c>
      <c r="B98" s="48" t="e">
        <f>+#REF!</f>
        <v>#REF!</v>
      </c>
      <c r="C98" s="48" t="s">
        <v>257</v>
      </c>
      <c r="D98" s="67" t="e">
        <f>#REF!</f>
        <v>#REF!</v>
      </c>
      <c r="E98" s="50" t="s">
        <v>119</v>
      </c>
      <c r="F98" s="51" t="e">
        <f>#REF!</f>
        <v>#REF!</v>
      </c>
      <c r="G98" s="59" t="e">
        <f>#REF!</f>
        <v>#REF!</v>
      </c>
      <c r="H98" s="17" t="e">
        <f>#REF!</f>
        <v>#REF!</v>
      </c>
      <c r="I98" s="17" t="e">
        <f>#REF!</f>
        <v>#REF!</v>
      </c>
      <c r="J98" s="17" t="e">
        <f t="shared" si="2"/>
        <v>#REF!</v>
      </c>
      <c r="K98" s="128" t="e">
        <f>#REF!</f>
        <v>#REF!</v>
      </c>
      <c r="L98" s="128" t="e">
        <f>#REF!</f>
        <v>#REF!</v>
      </c>
      <c r="M98" s="70" t="e">
        <f>#REF!</f>
        <v>#REF!</v>
      </c>
      <c r="N98" s="68" t="e">
        <f>#REF!</f>
        <v>#REF!</v>
      </c>
      <c r="O98" s="51" t="e">
        <f>#REF!</f>
        <v>#REF!</v>
      </c>
      <c r="P98" s="51" t="e">
        <f>+#REF!</f>
        <v>#REF!</v>
      </c>
      <c r="Q98" s="118" t="e">
        <f>#REF!</f>
        <v>#REF!</v>
      </c>
      <c r="R98" s="118" t="e">
        <f>#REF!</f>
        <v>#REF!</v>
      </c>
      <c r="S98" s="125"/>
      <c r="T98" s="57" t="s">
        <v>7</v>
      </c>
      <c r="U98" s="77" t="s">
        <v>251</v>
      </c>
      <c r="V98" s="75"/>
      <c r="W98" s="75"/>
      <c r="X98" s="75"/>
      <c r="Y98" s="75"/>
      <c r="Z98" s="75"/>
      <c r="AA98" s="75"/>
      <c r="AB98" s="75"/>
      <c r="AC98" s="75"/>
    </row>
    <row r="99" spans="1:29" ht="108" customHeight="1" x14ac:dyDescent="0.25">
      <c r="A99" s="47">
        <f t="shared" si="3"/>
        <v>89</v>
      </c>
      <c r="B99" s="48" t="e">
        <f>+#REF!</f>
        <v>#REF!</v>
      </c>
      <c r="C99" s="48" t="s">
        <v>258</v>
      </c>
      <c r="D99" s="67" t="e">
        <f>#REF!</f>
        <v>#REF!</v>
      </c>
      <c r="E99" s="50" t="s">
        <v>119</v>
      </c>
      <c r="F99" s="51" t="e">
        <f>#REF!</f>
        <v>#REF!</v>
      </c>
      <c r="G99" s="59" t="e">
        <f>#REF!</f>
        <v>#REF!</v>
      </c>
      <c r="H99" s="17" t="e">
        <f>#REF!</f>
        <v>#REF!</v>
      </c>
      <c r="I99" s="17" t="e">
        <f>#REF!</f>
        <v>#REF!</v>
      </c>
      <c r="J99" s="17" t="e">
        <f t="shared" si="2"/>
        <v>#REF!</v>
      </c>
      <c r="K99" s="128" t="e">
        <f>#REF!</f>
        <v>#REF!</v>
      </c>
      <c r="L99" s="128" t="e">
        <f>#REF!</f>
        <v>#REF!</v>
      </c>
      <c r="M99" s="70" t="e">
        <f>#REF!</f>
        <v>#REF!</v>
      </c>
      <c r="N99" s="68" t="e">
        <f>#REF!</f>
        <v>#REF!</v>
      </c>
      <c r="O99" s="51" t="e">
        <f>#REF!</f>
        <v>#REF!</v>
      </c>
      <c r="P99" s="51" t="e">
        <f>+#REF!</f>
        <v>#REF!</v>
      </c>
      <c r="Q99" s="118" t="e">
        <f>#REF!</f>
        <v>#REF!</v>
      </c>
      <c r="R99" s="118" t="e">
        <f>#REF!</f>
        <v>#REF!</v>
      </c>
      <c r="S99" s="125"/>
      <c r="T99" s="57" t="s">
        <v>7</v>
      </c>
      <c r="U99" s="77" t="s">
        <v>252</v>
      </c>
      <c r="V99" s="75"/>
      <c r="W99" s="75"/>
      <c r="X99" s="75"/>
      <c r="Y99" s="75"/>
      <c r="Z99" s="75"/>
      <c r="AA99" s="75"/>
      <c r="AB99" s="75"/>
      <c r="AC99" s="75"/>
    </row>
    <row r="100" spans="1:29" ht="225" customHeight="1" x14ac:dyDescent="0.25">
      <c r="A100" s="47">
        <f t="shared" si="3"/>
        <v>90</v>
      </c>
      <c r="B100" s="48" t="s">
        <v>270</v>
      </c>
      <c r="C100" s="48" t="s">
        <v>269</v>
      </c>
      <c r="D100" s="67" t="e">
        <f>#REF!</f>
        <v>#REF!</v>
      </c>
      <c r="E100" s="50" t="s">
        <v>50</v>
      </c>
      <c r="F100" s="51" t="e">
        <f>#REF!</f>
        <v>#REF!</v>
      </c>
      <c r="G100" s="59" t="e">
        <f>#REF!</f>
        <v>#REF!</v>
      </c>
      <c r="H100" s="17" t="e">
        <f>#REF!</f>
        <v>#REF!</v>
      </c>
      <c r="I100" s="17" t="e">
        <f>#REF!</f>
        <v>#REF!</v>
      </c>
      <c r="J100" s="17" t="e">
        <f t="shared" si="2"/>
        <v>#REF!</v>
      </c>
      <c r="K100" s="128" t="e">
        <f>#REF!</f>
        <v>#REF!</v>
      </c>
      <c r="L100" s="128" t="e">
        <f>#REF!</f>
        <v>#REF!</v>
      </c>
      <c r="M100" s="70" t="s">
        <v>262</v>
      </c>
      <c r="N100" s="68" t="s">
        <v>92</v>
      </c>
      <c r="O100" s="51" t="e">
        <f>#REF!</f>
        <v>#REF!</v>
      </c>
      <c r="P100" s="51" t="e">
        <f>+#REF!</f>
        <v>#REF!</v>
      </c>
      <c r="Q100" s="115" t="e">
        <f>+#REF!</f>
        <v>#REF!</v>
      </c>
      <c r="R100" s="115" t="e">
        <f>+#REF!</f>
        <v>#REF!</v>
      </c>
      <c r="S100" s="124"/>
      <c r="T100" s="57" t="s">
        <v>7</v>
      </c>
      <c r="U100" s="77" t="s">
        <v>364</v>
      </c>
      <c r="V100" s="75"/>
      <c r="W100" s="75"/>
      <c r="X100" s="75"/>
      <c r="Y100" s="75"/>
      <c r="Z100" s="75"/>
      <c r="AA100" s="75"/>
      <c r="AB100" s="75"/>
      <c r="AC100" s="75"/>
    </row>
    <row r="101" spans="1:29" ht="44.25" x14ac:dyDescent="0.25">
      <c r="A101" s="47">
        <f t="shared" si="3"/>
        <v>91</v>
      </c>
      <c r="B101" s="48"/>
      <c r="C101" s="48"/>
      <c r="D101" s="67"/>
      <c r="E101" s="50" t="s">
        <v>123</v>
      </c>
      <c r="F101" s="51" t="e">
        <f>#REF!</f>
        <v>#REF!</v>
      </c>
      <c r="G101" s="59" t="e">
        <f>#REF!</f>
        <v>#REF!</v>
      </c>
      <c r="H101" s="17"/>
      <c r="I101" s="17"/>
      <c r="J101" s="17">
        <f t="shared" si="2"/>
        <v>0</v>
      </c>
      <c r="K101" s="69"/>
      <c r="L101" s="69" t="e">
        <f>#REF!</f>
        <v>#REF!</v>
      </c>
      <c r="M101" s="70" t="e">
        <f>#REF!</f>
        <v>#REF!</v>
      </c>
      <c r="N101" s="68" t="e">
        <f>#REF!</f>
        <v>#REF!</v>
      </c>
      <c r="O101" s="51" t="e">
        <f>#REF!</f>
        <v>#REF!</v>
      </c>
      <c r="P101" s="71"/>
      <c r="Q101" s="50"/>
      <c r="R101" s="50"/>
      <c r="S101" s="129"/>
      <c r="T101" s="57"/>
      <c r="U101" s="72"/>
      <c r="V101" s="75"/>
      <c r="W101" s="75"/>
      <c r="X101" s="75"/>
      <c r="Y101" s="75"/>
      <c r="Z101" s="75"/>
      <c r="AA101" s="75"/>
      <c r="AB101" s="75"/>
      <c r="AC101" s="75"/>
    </row>
    <row r="102" spans="1:29" x14ac:dyDescent="0.25">
      <c r="A102" s="29"/>
      <c r="B102" s="29"/>
      <c r="C102" s="78"/>
      <c r="D102" s="29"/>
      <c r="E102" s="29"/>
      <c r="F102" s="79"/>
      <c r="G102" s="79"/>
      <c r="H102" s="79"/>
      <c r="I102" s="79"/>
      <c r="J102" s="79"/>
      <c r="K102" s="79"/>
      <c r="L102" s="79"/>
      <c r="M102" s="79"/>
      <c r="N102" s="79"/>
      <c r="O102" s="79"/>
      <c r="P102" s="79"/>
      <c r="Q102" s="79"/>
      <c r="R102" s="79"/>
      <c r="S102" s="79"/>
      <c r="T102" s="79"/>
      <c r="U102" s="79"/>
    </row>
    <row r="103" spans="1:29" x14ac:dyDescent="0.25">
      <c r="A103" s="29"/>
      <c r="B103" s="29"/>
      <c r="C103" s="78"/>
      <c r="D103" s="29"/>
      <c r="E103" s="29"/>
      <c r="F103" s="79"/>
      <c r="G103" s="79"/>
      <c r="H103" s="79"/>
      <c r="I103" s="79"/>
      <c r="J103" s="79"/>
      <c r="K103" s="79"/>
      <c r="L103" s="79"/>
      <c r="M103" s="79"/>
      <c r="N103" s="79"/>
      <c r="O103" s="79"/>
      <c r="P103" s="79"/>
      <c r="Q103" s="79"/>
      <c r="R103" s="79"/>
      <c r="S103" s="79"/>
      <c r="T103" s="79"/>
      <c r="U103" s="79"/>
    </row>
    <row r="104" spans="1:29" x14ac:dyDescent="0.25">
      <c r="A104" s="29"/>
      <c r="B104" s="29"/>
      <c r="C104" s="78"/>
      <c r="D104" s="29"/>
      <c r="E104" s="29"/>
      <c r="F104" s="79"/>
      <c r="G104" s="79"/>
      <c r="H104" s="79"/>
      <c r="I104" s="79"/>
      <c r="J104" s="79"/>
      <c r="K104" s="79"/>
      <c r="L104" s="79"/>
      <c r="M104" s="79"/>
      <c r="N104" s="79"/>
      <c r="O104" s="79"/>
      <c r="P104" s="79"/>
      <c r="Q104" s="79"/>
      <c r="R104" s="79"/>
      <c r="S104" s="79"/>
      <c r="T104" s="79"/>
      <c r="U104" s="79"/>
    </row>
    <row r="105" spans="1:29" x14ac:dyDescent="0.25">
      <c r="A105" s="29"/>
      <c r="B105" s="29"/>
      <c r="C105" s="78"/>
      <c r="D105" s="29"/>
      <c r="E105" s="29"/>
      <c r="F105" s="79"/>
      <c r="G105" s="79"/>
      <c r="H105" s="79"/>
      <c r="I105" s="79"/>
      <c r="J105" s="79"/>
      <c r="K105" s="79"/>
      <c r="L105" s="79"/>
      <c r="M105" s="79"/>
      <c r="N105" s="79"/>
      <c r="O105" s="79"/>
      <c r="P105" s="79"/>
      <c r="Q105" s="79"/>
      <c r="R105" s="79"/>
      <c r="S105" s="79"/>
      <c r="T105" s="79"/>
      <c r="U105" s="79"/>
    </row>
    <row r="106" spans="1:29" x14ac:dyDescent="0.3">
      <c r="A106" s="262"/>
      <c r="B106" s="263"/>
      <c r="C106" s="264"/>
      <c r="D106" s="259" t="s">
        <v>105</v>
      </c>
      <c r="E106" s="261"/>
      <c r="F106" s="79"/>
      <c r="G106" s="79"/>
      <c r="H106" s="79"/>
      <c r="I106" s="79"/>
      <c r="J106" s="79"/>
      <c r="K106" s="79"/>
      <c r="L106" s="79"/>
      <c r="M106" s="79"/>
      <c r="N106" s="79"/>
      <c r="O106" s="79"/>
      <c r="P106" s="79"/>
      <c r="Q106" s="79"/>
      <c r="R106" s="79"/>
      <c r="S106" s="79"/>
      <c r="T106" s="79"/>
      <c r="U106" s="79"/>
    </row>
    <row r="107" spans="1:29" x14ac:dyDescent="0.25">
      <c r="A107" s="259" t="s">
        <v>106</v>
      </c>
      <c r="B107" s="260"/>
      <c r="C107" s="261"/>
      <c r="D107" s="259" t="s">
        <v>265</v>
      </c>
      <c r="E107" s="261"/>
      <c r="F107" s="79"/>
      <c r="G107" s="79"/>
      <c r="H107" s="79"/>
      <c r="I107" s="79"/>
      <c r="J107" s="79"/>
      <c r="K107" s="79"/>
      <c r="L107" s="79"/>
      <c r="M107" s="79"/>
      <c r="N107" s="79"/>
      <c r="O107" s="79"/>
      <c r="P107" s="79"/>
      <c r="Q107" s="79"/>
      <c r="R107" s="79"/>
      <c r="S107" s="79"/>
      <c r="T107" s="79"/>
      <c r="U107" s="79"/>
    </row>
    <row r="108" spans="1:29" x14ac:dyDescent="0.25">
      <c r="A108" s="259" t="s">
        <v>107</v>
      </c>
      <c r="B108" s="260"/>
      <c r="C108" s="261"/>
      <c r="D108" s="259" t="s">
        <v>264</v>
      </c>
      <c r="E108" s="261"/>
      <c r="F108" s="79"/>
      <c r="G108" s="79"/>
      <c r="H108" s="79"/>
      <c r="I108" s="79"/>
      <c r="J108" s="79"/>
      <c r="K108" s="79"/>
      <c r="L108" s="79"/>
      <c r="M108" s="79"/>
      <c r="N108" s="79"/>
      <c r="O108" s="79"/>
      <c r="P108" s="79"/>
      <c r="Q108" s="79"/>
      <c r="R108" s="79"/>
      <c r="S108" s="79"/>
      <c r="T108" s="79"/>
      <c r="U108" s="79"/>
    </row>
    <row r="109" spans="1:29" x14ac:dyDescent="0.25">
      <c r="A109" s="259" t="s">
        <v>108</v>
      </c>
      <c r="B109" s="260"/>
      <c r="C109" s="261"/>
      <c r="D109" s="259" t="s">
        <v>41</v>
      </c>
      <c r="E109" s="261"/>
      <c r="F109" s="79"/>
      <c r="G109" s="79"/>
      <c r="H109" s="79"/>
      <c r="I109" s="79"/>
      <c r="J109" s="79"/>
      <c r="K109" s="79"/>
      <c r="L109" s="79"/>
      <c r="M109" s="79"/>
      <c r="N109" s="79"/>
      <c r="O109" s="79"/>
      <c r="P109" s="79"/>
      <c r="Q109" s="79"/>
      <c r="R109" s="79"/>
      <c r="S109" s="79"/>
      <c r="T109" s="79"/>
      <c r="U109" s="79"/>
    </row>
    <row r="110" spans="1:29" x14ac:dyDescent="0.25">
      <c r="A110" s="29"/>
      <c r="B110" s="29"/>
      <c r="C110" s="78"/>
      <c r="D110" s="29"/>
      <c r="E110" s="29"/>
      <c r="F110" s="79"/>
      <c r="G110" s="79"/>
      <c r="H110" s="79"/>
      <c r="I110" s="79"/>
      <c r="J110" s="79"/>
      <c r="K110" s="79"/>
      <c r="L110" s="79"/>
      <c r="M110" s="79"/>
      <c r="N110" s="79"/>
      <c r="O110" s="79"/>
      <c r="P110" s="79"/>
      <c r="Q110" s="79"/>
      <c r="R110" s="79"/>
      <c r="S110" s="79"/>
      <c r="T110" s="79"/>
      <c r="U110" s="79"/>
    </row>
    <row r="111" spans="1:29" x14ac:dyDescent="0.25">
      <c r="A111" s="29"/>
      <c r="B111" s="29"/>
      <c r="C111" s="78"/>
      <c r="D111" s="29"/>
      <c r="E111" s="29"/>
      <c r="F111" s="79"/>
      <c r="G111" s="79"/>
      <c r="H111" s="79"/>
      <c r="I111" s="79"/>
      <c r="J111" s="79"/>
      <c r="K111" s="79"/>
      <c r="L111" s="79"/>
      <c r="M111" s="79"/>
      <c r="N111" s="79"/>
      <c r="O111" s="79"/>
      <c r="P111" s="79"/>
      <c r="Q111" s="79"/>
      <c r="R111" s="79"/>
      <c r="S111" s="79"/>
      <c r="T111" s="79"/>
      <c r="U111" s="79"/>
    </row>
    <row r="112" spans="1:29" x14ac:dyDescent="0.25">
      <c r="A112" s="29"/>
      <c r="B112" s="29"/>
      <c r="C112" s="78"/>
      <c r="D112" s="29"/>
      <c r="E112" s="29"/>
      <c r="F112" s="79"/>
      <c r="G112" s="79"/>
      <c r="H112" s="79"/>
      <c r="I112" s="79"/>
      <c r="J112" s="79"/>
      <c r="K112" s="79"/>
      <c r="L112" s="79"/>
      <c r="M112" s="79"/>
      <c r="N112" s="79"/>
      <c r="O112" s="79"/>
      <c r="P112" s="79"/>
      <c r="Q112" s="79"/>
      <c r="R112" s="79"/>
      <c r="S112" s="79"/>
      <c r="T112" s="79"/>
      <c r="U112" s="79"/>
    </row>
    <row r="113" spans="1:21" x14ac:dyDescent="0.25">
      <c r="A113" s="29"/>
      <c r="B113" s="29"/>
      <c r="C113" s="78"/>
      <c r="D113" s="29"/>
      <c r="E113" s="29"/>
      <c r="F113" s="79"/>
      <c r="G113" s="79"/>
      <c r="H113" s="79"/>
      <c r="I113" s="79"/>
      <c r="J113" s="79"/>
      <c r="K113" s="79"/>
      <c r="L113" s="79"/>
      <c r="M113" s="79"/>
      <c r="N113" s="79"/>
      <c r="O113" s="79"/>
      <c r="P113" s="79"/>
      <c r="Q113" s="79"/>
      <c r="R113" s="79"/>
      <c r="S113" s="79"/>
      <c r="T113" s="79"/>
      <c r="U113" s="79"/>
    </row>
    <row r="114" spans="1:21" x14ac:dyDescent="0.25">
      <c r="A114" s="29"/>
      <c r="B114" s="29"/>
      <c r="C114" s="78"/>
      <c r="D114" s="29"/>
      <c r="E114" s="29"/>
      <c r="F114" s="79"/>
      <c r="G114" s="79"/>
      <c r="H114" s="79"/>
      <c r="I114" s="79"/>
      <c r="J114" s="79"/>
      <c r="K114" s="79"/>
      <c r="L114" s="79"/>
      <c r="M114" s="79"/>
      <c r="N114" s="79"/>
      <c r="O114" s="79"/>
      <c r="P114" s="79"/>
      <c r="Q114" s="79"/>
      <c r="R114" s="79"/>
      <c r="S114" s="79"/>
      <c r="T114" s="79"/>
      <c r="U114" s="79"/>
    </row>
    <row r="115" spans="1:21" x14ac:dyDescent="0.25">
      <c r="A115" s="29"/>
      <c r="B115" s="29"/>
      <c r="C115" s="78"/>
      <c r="D115" s="29"/>
      <c r="E115" s="29"/>
      <c r="F115" s="79"/>
      <c r="G115" s="79"/>
      <c r="H115" s="79"/>
      <c r="I115" s="79"/>
      <c r="J115" s="79"/>
      <c r="K115" s="79"/>
      <c r="L115" s="79"/>
      <c r="M115" s="79"/>
      <c r="N115" s="79"/>
      <c r="O115" s="79"/>
      <c r="P115" s="79"/>
      <c r="Q115" s="79"/>
      <c r="R115" s="79"/>
      <c r="S115" s="79"/>
      <c r="T115" s="79"/>
      <c r="U115" s="79"/>
    </row>
    <row r="116" spans="1:21" x14ac:dyDescent="0.25">
      <c r="A116" s="29"/>
      <c r="B116" s="29"/>
      <c r="C116" s="78"/>
      <c r="D116" s="29"/>
      <c r="E116" s="29"/>
      <c r="F116" s="79"/>
      <c r="G116" s="79"/>
      <c r="H116" s="79"/>
      <c r="I116" s="79"/>
      <c r="J116" s="79"/>
      <c r="K116" s="79"/>
      <c r="L116" s="79"/>
      <c r="M116" s="79"/>
      <c r="N116" s="79"/>
      <c r="O116" s="79"/>
      <c r="P116" s="79"/>
      <c r="Q116" s="79"/>
      <c r="R116" s="79"/>
      <c r="S116" s="79"/>
      <c r="T116" s="79"/>
      <c r="U116" s="79"/>
    </row>
    <row r="117" spans="1:21" x14ac:dyDescent="0.25">
      <c r="A117" s="29"/>
      <c r="B117" s="29"/>
      <c r="C117" s="78"/>
      <c r="D117" s="29"/>
      <c r="E117" s="29"/>
      <c r="F117" s="79"/>
      <c r="G117" s="79"/>
      <c r="H117" s="79"/>
      <c r="I117" s="79"/>
      <c r="J117" s="79"/>
      <c r="K117" s="79"/>
      <c r="L117" s="79"/>
      <c r="M117" s="79"/>
      <c r="N117" s="79"/>
      <c r="O117" s="79"/>
      <c r="P117" s="79"/>
      <c r="Q117" s="79"/>
      <c r="R117" s="79"/>
      <c r="S117" s="79"/>
      <c r="T117" s="79"/>
      <c r="U117" s="79"/>
    </row>
    <row r="118" spans="1:21" x14ac:dyDescent="0.25">
      <c r="A118" s="29"/>
      <c r="B118" s="29"/>
      <c r="C118" s="78"/>
      <c r="D118" s="29"/>
      <c r="E118" s="29"/>
      <c r="F118" s="79"/>
      <c r="G118" s="79"/>
      <c r="H118" s="79"/>
      <c r="I118" s="79"/>
      <c r="J118" s="79"/>
      <c r="K118" s="79"/>
      <c r="L118" s="79"/>
      <c r="M118" s="79"/>
      <c r="N118" s="79"/>
      <c r="O118" s="79"/>
      <c r="P118" s="79"/>
      <c r="Q118" s="79"/>
      <c r="R118" s="79"/>
      <c r="S118" s="79"/>
      <c r="T118" s="79"/>
      <c r="U118" s="79"/>
    </row>
    <row r="119" spans="1:21" x14ac:dyDescent="0.25">
      <c r="A119" s="29"/>
      <c r="B119" s="29"/>
      <c r="C119" s="78"/>
      <c r="D119" s="29"/>
      <c r="E119" s="29"/>
      <c r="F119" s="79"/>
      <c r="G119" s="79"/>
      <c r="H119" s="79"/>
      <c r="I119" s="79"/>
      <c r="J119" s="79"/>
      <c r="K119" s="79"/>
      <c r="L119" s="79"/>
      <c r="M119" s="79"/>
      <c r="N119" s="79"/>
      <c r="O119" s="79"/>
      <c r="P119" s="79"/>
      <c r="Q119" s="79"/>
      <c r="R119" s="79"/>
      <c r="S119" s="79"/>
      <c r="T119" s="79"/>
      <c r="U119" s="79"/>
    </row>
    <row r="120" spans="1:21" x14ac:dyDescent="0.25">
      <c r="A120" s="29"/>
      <c r="B120" s="29"/>
      <c r="C120" s="78"/>
      <c r="D120" s="29"/>
      <c r="E120" s="29"/>
      <c r="F120" s="79"/>
      <c r="G120" s="79"/>
      <c r="H120" s="79"/>
      <c r="I120" s="79"/>
      <c r="J120" s="79"/>
      <c r="K120" s="79"/>
      <c r="L120" s="79"/>
      <c r="M120" s="79"/>
      <c r="N120" s="79"/>
      <c r="O120" s="79"/>
      <c r="P120" s="79"/>
      <c r="Q120" s="79"/>
      <c r="R120" s="79"/>
      <c r="S120" s="79"/>
      <c r="T120" s="79"/>
      <c r="U120" s="79"/>
    </row>
    <row r="121" spans="1:21" x14ac:dyDescent="0.25">
      <c r="A121" s="29"/>
      <c r="B121" s="29"/>
      <c r="C121" s="78"/>
      <c r="D121" s="29"/>
      <c r="E121" s="29"/>
      <c r="F121" s="79"/>
      <c r="G121" s="79"/>
      <c r="H121" s="79"/>
      <c r="I121" s="79"/>
      <c r="J121" s="79"/>
      <c r="K121" s="79"/>
      <c r="L121" s="79"/>
      <c r="M121" s="79"/>
      <c r="N121" s="79"/>
      <c r="O121" s="79"/>
      <c r="P121" s="79"/>
      <c r="Q121" s="79"/>
      <c r="R121" s="79"/>
      <c r="S121" s="79"/>
      <c r="T121" s="79"/>
      <c r="U121" s="79"/>
    </row>
  </sheetData>
  <autoFilter ref="A50:U101"/>
  <mergeCells count="42">
    <mergeCell ref="U87:U88"/>
    <mergeCell ref="A106:C106"/>
    <mergeCell ref="D106:E106"/>
    <mergeCell ref="A107:C107"/>
    <mergeCell ref="D107:E107"/>
    <mergeCell ref="J87:J88"/>
    <mergeCell ref="K87:K88"/>
    <mergeCell ref="L87:L88"/>
    <mergeCell ref="M87:M88"/>
    <mergeCell ref="N87:N88"/>
    <mergeCell ref="T87:T88"/>
    <mergeCell ref="F87:F88"/>
    <mergeCell ref="G87:G88"/>
    <mergeCell ref="H87:H88"/>
    <mergeCell ref="I87:I88"/>
    <mergeCell ref="A109:C109"/>
    <mergeCell ref="D109:E109"/>
    <mergeCell ref="A108:C108"/>
    <mergeCell ref="D108:E108"/>
    <mergeCell ref="A87:A88"/>
    <mergeCell ref="B87:B88"/>
    <mergeCell ref="C87:C88"/>
    <mergeCell ref="D87:D88"/>
    <mergeCell ref="E87:E88"/>
    <mergeCell ref="A6:B6"/>
    <mergeCell ref="C6:R6"/>
    <mergeCell ref="T7:U7"/>
    <mergeCell ref="V7:AC7"/>
    <mergeCell ref="A8:C9"/>
    <mergeCell ref="D8:N9"/>
    <mergeCell ref="O8:U9"/>
    <mergeCell ref="V8:X9"/>
    <mergeCell ref="Y8:Y9"/>
    <mergeCell ref="Z8:Z9"/>
    <mergeCell ref="AA8:AC9"/>
    <mergeCell ref="A5:B5"/>
    <mergeCell ref="C5:R5"/>
    <mergeCell ref="A1:C2"/>
    <mergeCell ref="D1:T1"/>
    <mergeCell ref="D2:U3"/>
    <mergeCell ref="A4:B4"/>
    <mergeCell ref="C4:R4"/>
  </mergeCells>
  <conditionalFormatting sqref="M63:M67 M11:M49">
    <cfRule type="containsText" dxfId="44" priority="17" operator="containsText" text="EXTREMO">
      <formula>NOT(ISERROR(SEARCH("EXTREMO",M11)))</formula>
    </cfRule>
    <cfRule type="containsText" dxfId="43" priority="18" operator="containsText" text="ALTO">
      <formula>NOT(ISERROR(SEARCH("ALTO",M11)))</formula>
    </cfRule>
    <cfRule type="containsText" dxfId="42" priority="19" operator="containsText" text="MODERADO">
      <formula>NOT(ISERROR(SEARCH("MODERADO",M11)))</formula>
    </cfRule>
    <cfRule type="containsText" dxfId="41" priority="20" operator="containsText" text="BAJO">
      <formula>NOT(ISERROR(SEARCH("BAJO",M11)))</formula>
    </cfRule>
  </conditionalFormatting>
  <conditionalFormatting sqref="M50:M58">
    <cfRule type="containsText" dxfId="40" priority="13" operator="containsText" text="EXTREMO">
      <formula>NOT(ISERROR(SEARCH("EXTREMO",M50)))</formula>
    </cfRule>
    <cfRule type="containsText" dxfId="39" priority="14" operator="containsText" text="ALTO">
      <formula>NOT(ISERROR(SEARCH("ALTO",M50)))</formula>
    </cfRule>
    <cfRule type="containsText" dxfId="38" priority="15" operator="containsText" text="MODERADO">
      <formula>NOT(ISERROR(SEARCH("MODERADO",M50)))</formula>
    </cfRule>
    <cfRule type="containsText" dxfId="37" priority="16" operator="containsText" text="BAJO">
      <formula>NOT(ISERROR(SEARCH("BAJO",M50)))</formula>
    </cfRule>
  </conditionalFormatting>
  <conditionalFormatting sqref="M59:M62">
    <cfRule type="containsText" dxfId="36" priority="9" operator="containsText" text="EXTREMO">
      <formula>NOT(ISERROR(SEARCH("EXTREMO",M59)))</formula>
    </cfRule>
    <cfRule type="containsText" dxfId="35" priority="10" operator="containsText" text="ALTO">
      <formula>NOT(ISERROR(SEARCH("ALTO",M59)))</formula>
    </cfRule>
    <cfRule type="containsText" dxfId="34" priority="11" operator="containsText" text="MODERADO">
      <formula>NOT(ISERROR(SEARCH("MODERADO",M59)))</formula>
    </cfRule>
    <cfRule type="containsText" dxfId="33" priority="12" operator="containsText" text="BAJO">
      <formula>NOT(ISERROR(SEARCH("BAJO",M59)))</formula>
    </cfRule>
  </conditionalFormatting>
  <conditionalFormatting sqref="M68:M87 M101 M89:M99">
    <cfRule type="containsText" dxfId="32" priority="5" operator="containsText" text="EXTREMO">
      <formula>NOT(ISERROR(SEARCH("EXTREMO",M68)))</formula>
    </cfRule>
    <cfRule type="containsText" dxfId="31" priority="6" operator="containsText" text="ALTO">
      <formula>NOT(ISERROR(SEARCH("ALTO",M68)))</formula>
    </cfRule>
    <cfRule type="containsText" dxfId="30" priority="7" operator="containsText" text="MODERADO">
      <formula>NOT(ISERROR(SEARCH("MODERADO",M68)))</formula>
    </cfRule>
    <cfRule type="containsText" dxfId="29" priority="8" operator="containsText" text="BAJO">
      <formula>NOT(ISERROR(SEARCH("BAJO",M68)))</formula>
    </cfRule>
  </conditionalFormatting>
  <conditionalFormatting sqref="M100">
    <cfRule type="containsText" dxfId="28" priority="1" operator="containsText" text="EXTREMO">
      <formula>NOT(ISERROR(SEARCH("EXTREMO",M100)))</formula>
    </cfRule>
    <cfRule type="containsText" dxfId="27" priority="2" operator="containsText" text="ALTO">
      <formula>NOT(ISERROR(SEARCH("ALTO",M100)))</formula>
    </cfRule>
    <cfRule type="containsText" dxfId="26" priority="3" operator="containsText" text="MODERADO">
      <formula>NOT(ISERROR(SEARCH("MODERADO",M100)))</formula>
    </cfRule>
    <cfRule type="containsText" dxfId="25" priority="4" operator="containsText" text="BAJO">
      <formula>NOT(ISERROR(SEARCH("BAJO",M100)))</formula>
    </cfRule>
  </conditionalFormatting>
  <dataValidations count="2">
    <dataValidation type="list" allowBlank="1" showInputMessage="1" showErrorMessage="1" sqref="L11:L49">
      <formula1>Tipologia_Imp</formula1>
    </dataValidation>
    <dataValidation type="list" allowBlank="1" showInputMessage="1" showErrorMessage="1" sqref="K11:K29">
      <formula1>Tipologia_Pro</formula1>
    </dataValidation>
  </dataValidations>
  <pageMargins left="0.7" right="0.7" top="0.75" bottom="0.75" header="0.3" footer="0.3"/>
  <pageSetup orientation="portrait" horizontalDpi="4294967295" verticalDpi="4294967295"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'C:\GESTIÓN DEL RIESGO\TALLER LEVANTAMIENTO RIESGOS 2021\TALLER RIESGOS AMBULATORIOS\[TALLER MATRIZ RIESGOS 2021 DIRECCION DE AMBULATORIOS 16 DE DICIEMBRE DE 2020.xlsx]lista desplegabe '!#REF!</xm:f>
          </x14:formula1>
          <xm:sqref>E80</xm:sqref>
        </x14:dataValidation>
        <x14:dataValidation type="list" allowBlank="1" showInputMessage="1" showErrorMessage="1">
          <x14:formula1>
            <xm:f>'lista desplegabe '!$N$13:$N$26</xm:f>
          </x14:formula1>
          <xm:sqref>E81:E87 E89:E101 E11:E79</xm:sqref>
        </x14:dataValidation>
        <x14:dataValidation type="list" allowBlank="1" showInputMessage="1" showErrorMessage="1">
          <x14:formula1>
            <xm:f>'lista desplegabe '!$G$15:$G$18</xm:f>
          </x14:formula1>
          <xm:sqref>N40:N44 N11:N29 N50:N87 N89:N101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8"/>
  <sheetViews>
    <sheetView workbookViewId="0">
      <selection activeCell="D9" sqref="D9"/>
    </sheetView>
  </sheetViews>
  <sheetFormatPr baseColWidth="10" defaultRowHeight="15" x14ac:dyDescent="0.25"/>
  <cols>
    <col min="1" max="1" width="24.85546875" bestFit="1" customWidth="1"/>
    <col min="2" max="2" width="4.85546875" customWidth="1"/>
  </cols>
  <sheetData>
    <row r="3" spans="1:2" x14ac:dyDescent="0.25">
      <c r="A3" s="138" t="s">
        <v>370</v>
      </c>
      <c r="B3" t="s">
        <v>373</v>
      </c>
    </row>
    <row r="4" spans="1:2" x14ac:dyDescent="0.25">
      <c r="A4" s="139" t="s">
        <v>118</v>
      </c>
      <c r="B4" s="140">
        <v>22</v>
      </c>
    </row>
    <row r="5" spans="1:2" x14ac:dyDescent="0.25">
      <c r="A5" s="139" t="s">
        <v>121</v>
      </c>
      <c r="B5" s="140">
        <v>13</v>
      </c>
    </row>
    <row r="6" spans="1:2" x14ac:dyDescent="0.25">
      <c r="A6" s="139" t="s">
        <v>122</v>
      </c>
      <c r="B6" s="140">
        <v>13</v>
      </c>
    </row>
    <row r="7" spans="1:2" x14ac:dyDescent="0.25">
      <c r="A7" s="139" t="s">
        <v>119</v>
      </c>
      <c r="B7" s="140">
        <v>11</v>
      </c>
    </row>
    <row r="8" spans="1:2" x14ac:dyDescent="0.25">
      <c r="A8" s="139" t="s">
        <v>123</v>
      </c>
      <c r="B8" s="140">
        <v>9</v>
      </c>
    </row>
    <row r="9" spans="1:2" x14ac:dyDescent="0.25">
      <c r="A9" s="139" t="s">
        <v>116</v>
      </c>
      <c r="B9" s="140">
        <v>4</v>
      </c>
    </row>
    <row r="10" spans="1:2" x14ac:dyDescent="0.25">
      <c r="A10" s="139" t="s">
        <v>117</v>
      </c>
      <c r="B10" s="140">
        <v>4</v>
      </c>
    </row>
    <row r="11" spans="1:2" x14ac:dyDescent="0.25">
      <c r="A11" s="139" t="s">
        <v>120</v>
      </c>
      <c r="B11" s="140">
        <v>4</v>
      </c>
    </row>
    <row r="12" spans="1:2" x14ac:dyDescent="0.25">
      <c r="A12" s="139" t="s">
        <v>50</v>
      </c>
      <c r="B12" s="140">
        <v>2</v>
      </c>
    </row>
    <row r="13" spans="1:2" x14ac:dyDescent="0.25">
      <c r="A13" s="139" t="s">
        <v>126</v>
      </c>
      <c r="B13" s="140">
        <v>2</v>
      </c>
    </row>
    <row r="14" spans="1:2" x14ac:dyDescent="0.25">
      <c r="A14" s="139" t="s">
        <v>125</v>
      </c>
      <c r="B14" s="140">
        <v>2</v>
      </c>
    </row>
    <row r="15" spans="1:2" x14ac:dyDescent="0.25">
      <c r="A15" s="139" t="s">
        <v>124</v>
      </c>
      <c r="B15" s="140">
        <v>1</v>
      </c>
    </row>
    <row r="16" spans="1:2" x14ac:dyDescent="0.25">
      <c r="A16" s="139" t="s">
        <v>49</v>
      </c>
      <c r="B16" s="140">
        <v>1</v>
      </c>
    </row>
    <row r="17" spans="1:2" x14ac:dyDescent="0.25">
      <c r="A17" s="139" t="s">
        <v>371</v>
      </c>
      <c r="B17" s="140"/>
    </row>
    <row r="18" spans="1:2" x14ac:dyDescent="0.25">
      <c r="A18" s="139" t="s">
        <v>372</v>
      </c>
      <c r="B18" s="140">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Mapa Riesgos Corrupción seg</vt:lpstr>
      <vt:lpstr>Informe de Monitoreo -RC</vt:lpstr>
      <vt:lpstr>lista desplegabe </vt:lpstr>
      <vt:lpstr>6-RIESGOSINSTITUCI (3)</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2021-04-30T13:45:09Z</dcterms:modified>
</cp:coreProperties>
</file>