
<file path=[Content_Types].xml><?xml version="1.0" encoding="utf-8"?>
<Types xmlns="http://schemas.openxmlformats.org/package/2006/content-types">
  <Default Extension="bin" ContentType="application/vnd.openxmlformats-officedocument.spreadsheetml.printerSettings"/>
  <Default Extension="tmp" ContentType="image/png"/>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mc:AlternateContent xmlns:mc="http://schemas.openxmlformats.org/markup-compatibility/2006">
    <mc:Choice Requires="x15">
      <x15ac:absPath xmlns:x15ac="http://schemas.microsoft.com/office/spreadsheetml/2010/11/ac" url="C:\Users\ad1gr102\Desktop\"/>
    </mc:Choice>
  </mc:AlternateContent>
  <bookViews>
    <workbookView xWindow="0" yWindow="0" windowWidth="28800" windowHeight="12435"/>
  </bookViews>
  <sheets>
    <sheet name="Hoja1" sheetId="1" r:id="rId1"/>
  </sheets>
  <externalReferences>
    <externalReference r:id="rId2"/>
    <externalReference r:id="rId3"/>
    <externalReference r:id="rId4"/>
    <externalReference r:id="rId5"/>
    <externalReference r:id="rId6"/>
  </externalReferences>
  <definedNames>
    <definedName name="Periocidad_control">'[1]Tipos de Riesgos'!$G$2:$G$7</definedName>
    <definedName name="Tipologia_Imp">'[2]Tabla Proba-Impa'!$B$11:$B$15</definedName>
    <definedName name="Tipologia_Pro">'[2]Tabla Proba-Impa'!$B$3:$B$7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4" i="1" l="1"/>
  <c r="N34" i="1"/>
  <c r="M34" i="1"/>
  <c r="L34" i="1"/>
  <c r="K34" i="1"/>
  <c r="I34" i="1"/>
  <c r="H34" i="1"/>
  <c r="G34" i="1"/>
  <c r="F34" i="1"/>
  <c r="A34" i="1"/>
  <c r="R33" i="1"/>
  <c r="Q33" i="1"/>
  <c r="P33" i="1"/>
  <c r="O33" i="1"/>
  <c r="N33" i="1"/>
  <c r="M33" i="1"/>
  <c r="L33" i="1"/>
  <c r="K33" i="1"/>
  <c r="I33" i="1"/>
  <c r="H33" i="1"/>
  <c r="G33" i="1"/>
  <c r="F33" i="1"/>
  <c r="D33" i="1"/>
  <c r="B33" i="1"/>
  <c r="R32" i="1"/>
  <c r="Q32" i="1"/>
  <c r="P32" i="1"/>
  <c r="O32" i="1"/>
  <c r="N32" i="1"/>
  <c r="M32" i="1"/>
  <c r="L32" i="1"/>
  <c r="K32" i="1"/>
  <c r="I32" i="1"/>
  <c r="H32" i="1"/>
  <c r="G32" i="1"/>
  <c r="F32" i="1"/>
  <c r="D32" i="1"/>
  <c r="B32" i="1"/>
  <c r="R31" i="1"/>
  <c r="Q31" i="1"/>
  <c r="P31" i="1"/>
  <c r="O31" i="1"/>
  <c r="N31" i="1"/>
  <c r="M31" i="1"/>
  <c r="L31" i="1"/>
  <c r="K31" i="1"/>
  <c r="I31" i="1"/>
  <c r="H31" i="1"/>
  <c r="G31" i="1"/>
  <c r="F31" i="1"/>
  <c r="D31" i="1"/>
  <c r="B31" i="1"/>
  <c r="R30" i="1"/>
  <c r="Q30" i="1"/>
  <c r="O30" i="1"/>
  <c r="N30" i="1"/>
  <c r="M30" i="1"/>
  <c r="L30" i="1"/>
  <c r="K30" i="1"/>
  <c r="I30" i="1"/>
  <c r="H30" i="1"/>
  <c r="G30" i="1"/>
  <c r="F30" i="1"/>
  <c r="D30" i="1"/>
  <c r="B30" i="1"/>
  <c r="R29" i="1"/>
  <c r="Q29" i="1"/>
  <c r="P29" i="1"/>
  <c r="O29" i="1"/>
  <c r="N29" i="1"/>
  <c r="M29" i="1"/>
  <c r="L29" i="1"/>
  <c r="K29" i="1"/>
  <c r="I29" i="1"/>
  <c r="H29" i="1"/>
  <c r="G29" i="1"/>
  <c r="F29" i="1"/>
  <c r="D29" i="1"/>
  <c r="B29" i="1"/>
  <c r="R28" i="1"/>
  <c r="Q28" i="1"/>
  <c r="P28" i="1"/>
  <c r="O28" i="1"/>
  <c r="N28" i="1"/>
  <c r="M28" i="1"/>
  <c r="L28" i="1"/>
  <c r="K28" i="1"/>
  <c r="I28" i="1"/>
  <c r="H28" i="1"/>
  <c r="G28" i="1"/>
  <c r="F28" i="1"/>
  <c r="D28" i="1"/>
  <c r="B28" i="1"/>
  <c r="R27" i="1"/>
  <c r="Q27" i="1"/>
  <c r="P27" i="1"/>
  <c r="O27" i="1"/>
  <c r="N27" i="1"/>
  <c r="M27" i="1"/>
  <c r="L27" i="1"/>
  <c r="K27" i="1"/>
  <c r="I27" i="1"/>
  <c r="H27" i="1"/>
  <c r="G27" i="1"/>
  <c r="D27" i="1"/>
  <c r="B27" i="1"/>
  <c r="R26" i="1"/>
  <c r="Q26" i="1"/>
  <c r="P26" i="1"/>
  <c r="O26" i="1"/>
  <c r="N26" i="1"/>
  <c r="M26" i="1"/>
  <c r="L26" i="1"/>
  <c r="K26" i="1"/>
  <c r="I26" i="1"/>
  <c r="H26" i="1"/>
  <c r="G26" i="1"/>
  <c r="F26" i="1"/>
  <c r="D26" i="1"/>
  <c r="C26" i="1"/>
  <c r="B26" i="1"/>
  <c r="R25" i="1"/>
  <c r="Q25" i="1"/>
  <c r="P25" i="1"/>
  <c r="O25" i="1"/>
  <c r="N25" i="1"/>
  <c r="M25" i="1"/>
  <c r="L25" i="1"/>
  <c r="K25" i="1"/>
  <c r="I25" i="1"/>
  <c r="H25" i="1"/>
  <c r="G25" i="1"/>
  <c r="F25" i="1"/>
  <c r="D25" i="1"/>
  <c r="C25" i="1"/>
  <c r="B25" i="1"/>
  <c r="A26" i="1"/>
  <c r="Q24" i="1"/>
  <c r="P24" i="1"/>
  <c r="O24" i="1"/>
  <c r="N24" i="1"/>
  <c r="M24" i="1"/>
  <c r="L24" i="1"/>
  <c r="K24" i="1"/>
  <c r="I24" i="1"/>
  <c r="H24" i="1"/>
  <c r="G24" i="1"/>
  <c r="F24" i="1"/>
  <c r="D24" i="1"/>
  <c r="Q23" i="1"/>
  <c r="P23" i="1"/>
  <c r="O23" i="1"/>
  <c r="N23" i="1"/>
  <c r="M23" i="1"/>
  <c r="L23" i="1"/>
  <c r="K23" i="1"/>
  <c r="I23" i="1"/>
  <c r="H23" i="1"/>
  <c r="G23" i="1"/>
  <c r="F23" i="1"/>
  <c r="D23" i="1"/>
  <c r="Q22" i="1"/>
  <c r="P22" i="1"/>
  <c r="O22" i="1"/>
  <c r="N22" i="1"/>
  <c r="M22" i="1"/>
  <c r="L22" i="1"/>
  <c r="K22" i="1"/>
  <c r="I22" i="1"/>
  <c r="H22" i="1"/>
  <c r="G22" i="1"/>
  <c r="F22" i="1"/>
  <c r="D22" i="1"/>
  <c r="P21" i="1"/>
  <c r="O21" i="1"/>
  <c r="L21" i="1"/>
  <c r="K21" i="1"/>
  <c r="I21" i="1"/>
  <c r="H21" i="1"/>
  <c r="G21" i="1"/>
  <c r="F21" i="1"/>
  <c r="D21" i="1"/>
  <c r="R20" i="1"/>
  <c r="Q20" i="1"/>
  <c r="P20" i="1"/>
  <c r="O20" i="1"/>
  <c r="N20" i="1"/>
  <c r="M20" i="1"/>
  <c r="L20" i="1"/>
  <c r="K20" i="1"/>
  <c r="I20" i="1"/>
  <c r="H20" i="1"/>
  <c r="G20" i="1"/>
  <c r="F20" i="1"/>
  <c r="D20" i="1"/>
  <c r="R19" i="1"/>
  <c r="Q19" i="1"/>
  <c r="P19" i="1"/>
  <c r="O19" i="1"/>
  <c r="N19" i="1"/>
  <c r="M19" i="1"/>
  <c r="L19" i="1"/>
  <c r="K19" i="1"/>
  <c r="I19" i="1"/>
  <c r="H19" i="1"/>
  <c r="G19" i="1"/>
  <c r="F19" i="1"/>
  <c r="D19" i="1"/>
  <c r="R18" i="1"/>
  <c r="Q18" i="1"/>
  <c r="P18" i="1"/>
  <c r="O18" i="1"/>
  <c r="N18" i="1"/>
  <c r="M18" i="1"/>
  <c r="L18" i="1"/>
  <c r="K18" i="1"/>
  <c r="I18" i="1"/>
  <c r="H18" i="1"/>
  <c r="G18" i="1"/>
  <c r="F18" i="1"/>
  <c r="D18" i="1"/>
  <c r="R17" i="1"/>
  <c r="Q17" i="1"/>
  <c r="P17" i="1"/>
  <c r="O17" i="1"/>
  <c r="N17" i="1"/>
  <c r="M17" i="1"/>
  <c r="L17" i="1"/>
  <c r="K17" i="1"/>
  <c r="I17" i="1"/>
  <c r="H17" i="1"/>
  <c r="G17" i="1"/>
  <c r="F17" i="1"/>
  <c r="D17" i="1"/>
  <c r="R16" i="1"/>
  <c r="Q16" i="1"/>
  <c r="P16" i="1"/>
  <c r="O16" i="1"/>
  <c r="N16" i="1"/>
  <c r="M16" i="1"/>
  <c r="L16" i="1"/>
  <c r="K16" i="1"/>
  <c r="I16" i="1"/>
  <c r="H16" i="1"/>
  <c r="G16" i="1"/>
  <c r="F16" i="1"/>
  <c r="D16" i="1"/>
  <c r="R15" i="1"/>
  <c r="Q15" i="1"/>
  <c r="P15" i="1"/>
  <c r="O15" i="1"/>
  <c r="N15" i="1"/>
  <c r="M15" i="1"/>
  <c r="L15" i="1"/>
  <c r="K15" i="1"/>
  <c r="I15" i="1"/>
  <c r="H15" i="1"/>
  <c r="G15" i="1"/>
  <c r="F15" i="1"/>
  <c r="D15" i="1"/>
  <c r="R14" i="1"/>
  <c r="Q14" i="1"/>
  <c r="P14" i="1"/>
  <c r="O14" i="1"/>
  <c r="N14" i="1"/>
  <c r="M14" i="1"/>
  <c r="L14" i="1"/>
  <c r="K14" i="1"/>
  <c r="I14" i="1"/>
  <c r="H14" i="1"/>
  <c r="G14" i="1"/>
  <c r="F14" i="1"/>
  <c r="D14" i="1"/>
  <c r="R13" i="1"/>
  <c r="Q13" i="1"/>
  <c r="P13" i="1"/>
  <c r="O13" i="1"/>
  <c r="N13" i="1"/>
  <c r="M13" i="1"/>
  <c r="L13" i="1"/>
  <c r="K13" i="1"/>
  <c r="I13" i="1"/>
  <c r="H13" i="1"/>
  <c r="G13" i="1"/>
  <c r="F13" i="1"/>
  <c r="D13" i="1"/>
  <c r="R12" i="1"/>
  <c r="Q12" i="1"/>
  <c r="P12" i="1"/>
  <c r="O12" i="1"/>
  <c r="N12" i="1"/>
  <c r="M12" i="1"/>
  <c r="L12" i="1"/>
  <c r="K12" i="1"/>
  <c r="I12" i="1"/>
  <c r="H12" i="1"/>
  <c r="G12" i="1"/>
  <c r="F12" i="1"/>
  <c r="D12" i="1"/>
  <c r="J13" i="1" l="1"/>
  <c r="J20" i="1"/>
  <c r="J12" i="1"/>
  <c r="J15" i="1"/>
  <c r="J16" i="1"/>
  <c r="J26" i="1"/>
  <c r="J28" i="1"/>
  <c r="J30" i="1"/>
  <c r="J22" i="1"/>
  <c r="J34" i="1"/>
  <c r="J14" i="1"/>
  <c r="J17" i="1"/>
  <c r="J18" i="1"/>
  <c r="J31" i="1"/>
  <c r="J19" i="1"/>
  <c r="J25" i="1"/>
  <c r="J29" i="1"/>
  <c r="J33" i="1"/>
  <c r="J23" i="1"/>
  <c r="J24" i="1"/>
  <c r="J27" i="1"/>
  <c r="J32" i="1"/>
  <c r="J21" i="1"/>
  <c r="M21" i="1" s="1"/>
</calcChain>
</file>

<file path=xl/comments1.xml><?xml version="1.0" encoding="utf-8"?>
<comments xmlns="http://schemas.openxmlformats.org/spreadsheetml/2006/main">
  <authors>
    <author>Autor</author>
  </authors>
  <commentList>
    <comment ref="K11" authorId="0" shapeId="0">
      <text>
        <r>
          <rPr>
            <sz val="9"/>
            <color indexed="81"/>
            <rFont val="Tahoma"/>
            <family val="2"/>
          </rPr>
          <t xml:space="preserve">Esta puede ser medida bajo criterios: 
</t>
        </r>
        <r>
          <rPr>
            <b/>
            <sz val="9"/>
            <color indexed="81"/>
            <rFont val="Tahoma"/>
            <family val="2"/>
          </rPr>
          <t>Frecuencia:</t>
        </r>
        <r>
          <rPr>
            <sz val="9"/>
            <color indexed="81"/>
            <rFont val="Tahoma"/>
            <family val="2"/>
          </rPr>
          <t xml:space="preserve"> Eventos en un periodo determinado, se trata de hechos que se han materializado o se cuenta con su historial.
</t>
        </r>
        <r>
          <rPr>
            <b/>
            <sz val="9"/>
            <color indexed="81"/>
            <rFont val="Tahoma"/>
            <family val="2"/>
          </rPr>
          <t xml:space="preserve">FACTIBILIDAD: </t>
        </r>
        <r>
          <rPr>
            <sz val="9"/>
            <color indexed="81"/>
            <rFont val="Tahoma"/>
            <family val="2"/>
          </rPr>
          <t>Se analiza la presencia de factores internos y externos que pueden propiciar el riesgo, es decir un hecho que es posible que ocurra.</t>
        </r>
      </text>
    </comment>
    <comment ref="O11" authorId="0" shapeId="0">
      <text>
        <r>
          <rPr>
            <b/>
            <sz val="9"/>
            <color indexed="81"/>
            <rFont val="Tahoma"/>
            <family val="2"/>
          </rPr>
          <t xml:space="preserve">Control: 
</t>
        </r>
        <r>
          <rPr>
            <sz val="9"/>
            <color indexed="81"/>
            <rFont val="Tahoma"/>
            <family val="2"/>
          </rPr>
          <t xml:space="preserve">Tiene como  fin verifica, validar,conciliar, cotejar y/o comparar, en este se debe indicar el </t>
        </r>
        <r>
          <rPr>
            <b/>
            <sz val="9"/>
            <color indexed="81"/>
            <rFont val="Tahoma"/>
            <family val="2"/>
          </rPr>
          <t>para que</t>
        </r>
        <r>
          <rPr>
            <sz val="9"/>
            <color indexed="81"/>
            <rFont val="Tahoma"/>
            <family val="2"/>
          </rPr>
          <t xml:space="preserve"> se realiza y el como se realizan las actividades e indicar que pasa si se llega a presentar alguna desviación.
</t>
        </r>
        <r>
          <rPr>
            <b/>
            <sz val="9"/>
            <color indexed="81"/>
            <rFont val="Tahoma"/>
            <family val="2"/>
          </rPr>
          <t>Caracterisitcas:
-</t>
        </r>
        <r>
          <rPr>
            <sz val="9"/>
            <color indexed="81"/>
            <rFont val="Tahoma"/>
            <family val="2"/>
          </rPr>
          <t>Debe dejar evidencia.</t>
        </r>
      </text>
    </comment>
  </commentList>
</comments>
</file>

<file path=xl/sharedStrings.xml><?xml version="1.0" encoding="utf-8"?>
<sst xmlns="http://schemas.openxmlformats.org/spreadsheetml/2006/main" count="162" uniqueCount="116">
  <si>
    <t>SUBRED INTEGRADA DE SERVICIOS DE SALUD SUR E.S.E</t>
  </si>
  <si>
    <t>DI-GRI-FT-01 V2</t>
  </si>
  <si>
    <t>MISIÓN</t>
  </si>
  <si>
    <t>La Subred Integrada de Servicios de Salud Sur ESE, presta Servicios de Salud a través de un Modelo de Atención Integral en Red, bajo los enfoques de Gestión Integral del Riesgo, Seguridad, fortaleciendo la formación académica orientada a la investigación Científica e innovación, con un Talento Humano Comprometido, Humanizado y Competente que contribuya al mejoramiento de las condiciones de salud de nuestros usuarios urbanos y rurales de las localidades de Usme, Ciudad Bolívar, Tunjuelito y Sumapaz.</t>
  </si>
  <si>
    <t>FECHA DE ACTUALIZACIÓN</t>
  </si>
  <si>
    <t>VISIÓN</t>
  </si>
  <si>
    <t>En el 2024 seremos una Empresa Social del Estado referente en el Distrito por la Prestación de Servicios de Salud con Estándares Superiores de Calidad, Consolidada, Sostenible, referente en investigación, Docencia e Innovación, con Enfoque Diferencial, Territorial y comunitario, que promueven el cambio, la intersectorial ida, impactando positivamente la salud y calidad de vida de nuestros usuarios.</t>
  </si>
  <si>
    <t>OBJETIVOS</t>
  </si>
  <si>
    <t>1. Consolidar el Modelo de Atención Integral en Red, garantizando la Prestación de Servicios Integrales de Salud, con enfoque en la Gestión de Riesgos, Servicios Humanizados, Accesibles y Oportunos, impactando positivamente las condiciones de Salud de nuestros Usuarios, Familias y Comunidades.
2. Alcanzar estándares superiores de calidad en salud, mediante la implementación de acciones progresivas que contribuyan al fortalecimiento del desempeño institucional y reconocimiento como Hospital Universitario de la Subred Sur ESE. Optimizando la atención centrada en los usuarios.
3. Administrar adecuadamente, eficaz, eficiente y transparente los Recursos Financieros que conlleven a una sostenibilidad financiera de la Subred Sur que contribuya en la Prestación Integral de Servicios.
4. Fortalecer la Cultura Organizada y el Crecimiento del Talento Humano a través del desarrollo de competencias laborales, que promuevan una cultura de servicio humanizado y de mejoramiento continúo facilitando la implementación del Modelo de Atención en Red.
5. Mantener los niveles de satisfacción de los Usuarios, Familia y Comunidad, desarrollo estrategias que promuevan los espacios de participación y fortalecimiento del control social a partir del modelo de atención en red.</t>
  </si>
  <si>
    <t>DESCRIPCIÓN DE CAMBIO REALIZADO</t>
  </si>
  <si>
    <t>SEGUIMIENTO POR LINEAS DE DEFENSA</t>
  </si>
  <si>
    <t>IDENTIFICACIÓN DE PROCESOS</t>
  </si>
  <si>
    <t>ANALISIS DE RIESGOS</t>
  </si>
  <si>
    <t>DISEÑO DE CONTROLES</t>
  </si>
  <si>
    <t>PRIMERA LINEA DE DEFENSA (AUTOCONTROL)
(FRECUENCIA: TRIMESTRAL )</t>
  </si>
  <si>
    <t xml:space="preserve">SEGUIMIENTO SEGUNDA LINEA DE DEFENSA
 CUATRIMESTRAL </t>
  </si>
  <si>
    <t xml:space="preserve">MATERIALIZACIÓN </t>
  </si>
  <si>
    <t>RIESGO RESIDUAL</t>
  </si>
  <si>
    <t>ID</t>
  </si>
  <si>
    <t>PROCESO</t>
  </si>
  <si>
    <t>SUBPROCESO</t>
  </si>
  <si>
    <t>RIESGO</t>
  </si>
  <si>
    <t>TIPOLOGIA</t>
  </si>
  <si>
    <t>CAUSA</t>
  </si>
  <si>
    <t>CONSECUENCIAS</t>
  </si>
  <si>
    <t>IMPACTO</t>
  </si>
  <si>
    <t>PROBABILIDAD</t>
  </si>
  <si>
    <t>PRODUCTO IMPACTO PROBABILAD</t>
  </si>
  <si>
    <t>PROBABILIDAD
2</t>
  </si>
  <si>
    <t>IMPACTO
2</t>
  </si>
  <si>
    <t>RIESGO INHERENTE</t>
  </si>
  <si>
    <t>OPCIÓN DE MANEJO</t>
  </si>
  <si>
    <t xml:space="preserve">     ACTIVIDAD DE CONTROL.
1. RESPONSABLE. 2.PERIODICIDAD. 3. PROPOSITO.
4CÓMO REALIZA LA ACTIVIDAD. 5. DESVIACIONES.</t>
  </si>
  <si>
    <t>EVIDENCIA</t>
  </si>
  <si>
    <t xml:space="preserve">CARGO O ACTIVIDAD DE RESPONSABLE
</t>
  </si>
  <si>
    <t>PERIOCIDAD DE CONTROL</t>
  </si>
  <si>
    <t xml:space="preserve">SOLIDEZ </t>
  </si>
  <si>
    <t>INDICADOR</t>
  </si>
  <si>
    <t>FECHA</t>
  </si>
  <si>
    <t xml:space="preserve">CUMPLIMIENTO DESCRIPTIVO DEL CONTROL </t>
  </si>
  <si>
    <t>CUMPLIMIENTO CUALITATIVO DEL CONTROL  (%)</t>
  </si>
  <si>
    <t xml:space="preserve">CUMPLIMIENTO DESCRIPTIVO DEL CONTROL  </t>
  </si>
  <si>
    <t>(SI / NO)</t>
  </si>
  <si>
    <t>IMPACTO RIESGO RESIDUAL</t>
  </si>
  <si>
    <t>PROBABILIDAD RIESGO RESIDUAL</t>
  </si>
  <si>
    <t xml:space="preserve">RIESGO RESIDUAL DESPUES DE CONTROLES </t>
  </si>
  <si>
    <t>Gestion documental</t>
  </si>
  <si>
    <t xml:space="preserve">OPERATIVO </t>
  </si>
  <si>
    <t>Fuerte</t>
  </si>
  <si>
    <t>Gestión de Gastos</t>
  </si>
  <si>
    <t xml:space="preserve">CORRUPCIÓN </t>
  </si>
  <si>
    <t>Moderado</t>
  </si>
  <si>
    <t xml:space="preserve">Ataques seguridad informática
Número de días con certificación vigente / Total de número de días </t>
  </si>
  <si>
    <t>Comunicaciones</t>
  </si>
  <si>
    <t>Defensa Judicial</t>
  </si>
  <si>
    <t>Asesoria Juridica</t>
  </si>
  <si>
    <t>Porcentaje de Cumplimiento del Plan de Anticorrupcion y Atencion al Ciudadano
Porcentaje de evaluaciones técnicas realizadas</t>
  </si>
  <si>
    <t>Gerencia de la Información y TICS</t>
  </si>
  <si>
    <t>Tecnologia de Informacion y Comunicación en Salud</t>
  </si>
  <si>
    <t>Ataques seguridad informática
Número de días con certificación vigente / Total de número de días*100</t>
  </si>
  <si>
    <t>Participación Comunitaria y Servicio al Ciudadano</t>
  </si>
  <si>
    <t>Número de PQRS notificados por recibimiento de dadivas en la consecución de trámites o servicio / Total de PQRS recibidas * 100</t>
  </si>
  <si>
    <t>Gestion del Conocimiento</t>
  </si>
  <si>
    <t>Docencia y servicios</t>
  </si>
  <si>
    <t># DE PROTOCOLOS SOMETIDOS A PLAN ANTIPLAGIO / TOTAL DE PROTOCOLOS PRESENTADOS</t>
  </si>
  <si>
    <t>Gestión Juridica</t>
  </si>
  <si>
    <t>ALTA</t>
  </si>
  <si>
    <t>RESPUESTAS Y/O CONCEPTOS JURIDICOS AJUSTADOS A LA NORMATIVAD.
 (numero de tutelas, derechos de peticion, procesos judiciales ajustados a la normativdad / total de tutelas, derechos de petición y procesos recibidos en el periodo *100</t>
  </si>
  <si>
    <t>Contratación</t>
  </si>
  <si>
    <t>Contratación OPS y Bienes &amp; Servicios</t>
  </si>
  <si>
    <t>Debil</t>
  </si>
  <si>
    <t xml:space="preserve">
Indicador   Cto terminados-liquidados/ Informes finales allegados-pazy salvos </t>
  </si>
  <si>
    <t>Contratos con consulta de LAFT en listas restrictivas y resultado favorable para continuar con contratacion
(#contratos con consulta LAFT en listas restrictivas y resultado favorable para seguir con contratacion / # contratos verificados en listas restrictivas )*100</t>
  </si>
  <si>
    <t>CONTROL INTERNO</t>
  </si>
  <si>
    <t>Cumplimiento Componente otras iniciativas - PAAC</t>
  </si>
  <si>
    <t>Gestion Ambiental</t>
  </si>
  <si>
    <t>Reducir</t>
  </si>
  <si>
    <t>Mensual</t>
  </si>
  <si>
    <t>Director de Hospitalarios-Profesional de apoyo</t>
  </si>
  <si>
    <t>N/A</t>
  </si>
  <si>
    <t>Calidad</t>
  </si>
  <si>
    <t>Anual</t>
  </si>
  <si>
    <t>Acreditacion</t>
  </si>
  <si>
    <t>trimestral</t>
  </si>
  <si>
    <t>total indicadores con resultados superior a 90%
Total indicadores Plan gerencial *100</t>
  </si>
  <si>
    <t>Gestión de Servicios Hospitalarios</t>
  </si>
  <si>
    <t>hospitalaria</t>
  </si>
  <si>
    <t xml:space="preserve">numero de quejas de colabradores relacionadas con la supervision </t>
  </si>
  <si>
    <t>Control Interno Disciplinario</t>
  </si>
  <si>
    <t>control interno disciplinario</t>
  </si>
  <si>
    <t>Decisiones  adoptadas con cumplimiento de requisitos legales y de transparencia
(Número decisiones adoptadas en término de ley / total de decisiones en curso)*100</t>
  </si>
  <si>
    <t># INCAPACIDADES GENERADAS POR MEDICOS SIN PENTINENCIA/ TOTAL DE INCAPACIDADES SOLICITADAS PARA VERIFICACIÓN*100</t>
  </si>
  <si>
    <t># DE PERSONAL CAPACITADO EN PREVECIÓN DE RIESGOS DE CORRUPCIÓN / TOTAL DE PERSONAL PROGRAMADO EN EL PERIODO.*100</t>
  </si>
  <si>
    <t>Gestión de riesgo individual y colectivo</t>
  </si>
  <si>
    <t>Falta de Ética Profesional.
Falta de seguimiento y Control a los conceptos sanitarios, por competencia compartida con la Secretaria Distrital de Salud (SDS)
Presiones (amenazas, extorsión, agresiones fisicas y verbales, etc), por partes de Grupos de interes.</t>
  </si>
  <si>
    <t>Número de  conceptos sanitarios de visitas de Inspección Vigilancia y Control (IVC) con presuntas irregularidades, remitidos a la Oficina de Control Interno Disciplinario/Número de  conceptos sanitarios de visitas de Inspección Vigilancia y Control (IVC) realizados en el periodo</t>
  </si>
  <si>
    <t>Consulta Especializada</t>
  </si>
  <si>
    <t xml:space="preserve">No convenios o contratos identificados con corrupcion /total convenio o contratos asignados </t>
  </si>
  <si>
    <t xml:space="preserve">Gestión de Gastos </t>
  </si>
  <si>
    <t xml:space="preserve"># de capacitaciones realizadas / Total de capacitaciones promadas en el Plan de Capacitacion de la entidad. </t>
  </si>
  <si>
    <t>Faltante de cuotas moderadoras / Total del valor de recaudo por cuotas moderadoras del mes</t>
  </si>
  <si>
    <t>Socializacion de Codigo de Integridad
Socialización Manual de Contratación
Soportes socializacion Plan Anticorrupcion 
Soprotes de verificacion de puntos de control de procediimientos financieros</t>
  </si>
  <si>
    <t xml:space="preserve">Ingreso Laboral </t>
  </si>
  <si>
    <t># de nombramientos con lleno de requisitos/ Total de los nombramiento de la entidad en la vigencia</t>
  </si>
  <si>
    <t xml:space="preserve">Permanencia Laboral </t>
  </si>
  <si>
    <t>Numero de Novedades incluidas en nómina / Total de Novedades recibidas en el periodo * 100</t>
  </si>
  <si>
    <t xml:space="preserve">Planeacion </t>
  </si>
  <si>
    <t>Nombre y Cargo</t>
  </si>
  <si>
    <t>Realizado por :</t>
  </si>
  <si>
    <t>Lideres de Procesos y Referente de Riesgos</t>
  </si>
  <si>
    <t>Revisado por:</t>
  </si>
  <si>
    <t>Luz Maria Cotrina Romero
Referente de Direccionamiento Estrategico.</t>
  </si>
  <si>
    <t>Aprobado por:</t>
  </si>
  <si>
    <t>Gloria Libia Polania Aguillon
Jefe de Oficina Asesora de Desarrollo Institucional.</t>
  </si>
  <si>
    <t>MAPA DE RIESGOS DE CORRUPCION 2021</t>
  </si>
  <si>
    <t>30 DE ENERO DE 2021</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</si>
</sst>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4"/>
      <color theme="1"/>
      <name val="Calibri"/>
      <family val="2"/>
      <scheme val="minor"/>
    </font>
    <font>
      <b/>
      <sz val="14"/>
      <color theme="1"/>
      <name val="Calibri"/>
      <family val="2"/>
      <scheme val="minor"/>
    </font>
    <font>
      <b/>
      <sz val="14"/>
      <color theme="0" tint="-4.9989318521683403E-2"/>
      <name val="Calibri"/>
      <family val="2"/>
      <scheme val="minor"/>
    </font>
    <font>
      <b/>
      <sz val="14"/>
      <color rgb="FFF2F2F2"/>
      <name val="Calibri"/>
      <family val="2"/>
      <scheme val="minor"/>
    </font>
    <font>
      <sz val="14"/>
      <name val="Calibri"/>
      <family val="2"/>
      <scheme val="minor"/>
    </font>
    <font>
      <sz val="9"/>
      <color indexed="81"/>
      <name val="Tahoma"/>
      <family val="2"/>
    </font>
    <font>
      <b/>
      <sz val="9"/>
      <color indexed="81"/>
      <name val="Tahoma"/>
      <family val="2"/>
    </font>
    <font>
      <b/>
      <sz val="14"/>
      <color theme="0"/>
      <name val="Calibri"/>
      <family val="2"/>
      <scheme val="minor"/>
    </font>
    <font>
      <sz val="20"/>
      <color theme="0"/>
      <name val="Calibri"/>
      <family val="2"/>
      <scheme val="minor"/>
    </font>
    <font>
      <b/>
      <sz val="28"/>
      <color theme="0"/>
      <name val="Calibri"/>
      <family val="2"/>
      <scheme val="minor"/>
    </font>
    <font>
      <b/>
      <sz val="14"/>
      <name val="Calibri"/>
      <family val="2"/>
      <scheme val="minor"/>
    </font>
  </fonts>
  <fills count="14">
    <fill>
      <patternFill patternType="none"/>
    </fill>
    <fill>
      <patternFill patternType="gray125"/>
    </fill>
    <fill>
      <patternFill patternType="solid">
        <fgColor theme="1" tint="0.499984740745262"/>
        <bgColor indexed="64"/>
      </patternFill>
    </fill>
    <fill>
      <patternFill patternType="solid">
        <fgColor theme="0" tint="-0.249977111117893"/>
        <bgColor indexed="64"/>
      </patternFill>
    </fill>
    <fill>
      <patternFill patternType="solid">
        <fgColor rgb="FF00B0F0"/>
        <bgColor indexed="64"/>
      </patternFill>
    </fill>
    <fill>
      <patternFill patternType="solid">
        <fgColor theme="0"/>
        <bgColor indexed="64"/>
      </patternFill>
    </fill>
    <fill>
      <patternFill patternType="solid">
        <fgColor theme="0"/>
        <bgColor theme="4" tint="0.79998168889431442"/>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C0000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0" tint="-0.34998626667073579"/>
        <bgColor theme="4" tint="0.79998168889431442"/>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thin">
        <color auto="1"/>
      </right>
      <top style="medium">
        <color indexed="64"/>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bottom style="thin">
        <color auto="1"/>
      </bottom>
      <diagonal/>
    </border>
    <border>
      <left/>
      <right/>
      <top/>
      <bottom style="thin">
        <color auto="1"/>
      </bottom>
      <diagonal/>
    </border>
    <border>
      <left/>
      <right style="medium">
        <color indexed="64"/>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right style="thin">
        <color auto="1"/>
      </right>
      <top/>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thin">
        <color auto="1"/>
      </right>
      <top/>
      <bottom/>
      <diagonal/>
    </border>
    <border>
      <left style="medium">
        <color indexed="64"/>
      </left>
      <right style="medium">
        <color indexed="64"/>
      </right>
      <top/>
      <bottom/>
      <diagonal/>
    </border>
    <border>
      <left style="thin">
        <color auto="1"/>
      </left>
      <right/>
      <top/>
      <bottom/>
      <diagonal/>
    </border>
    <border>
      <left style="medium">
        <color indexed="64"/>
      </left>
      <right style="medium">
        <color indexed="64"/>
      </right>
      <top style="medium">
        <color indexed="64"/>
      </top>
      <bottom/>
      <diagonal/>
    </border>
    <border>
      <left/>
      <right style="medium">
        <color indexed="64"/>
      </right>
      <top style="thin">
        <color indexed="64"/>
      </top>
      <bottom style="thin">
        <color theme="4" tint="0.3999755851924192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28">
    <xf numFmtId="0" fontId="0" fillId="0" borderId="0" xfId="0"/>
    <xf numFmtId="0" fontId="1" fillId="0" borderId="0" xfId="0" applyFont="1" applyProtection="1">
      <protection locked="0"/>
    </xf>
    <xf numFmtId="0" fontId="1" fillId="0" borderId="0" xfId="0" applyFont="1" applyAlignment="1" applyProtection="1">
      <alignment horizontal="center"/>
      <protection locked="0"/>
    </xf>
    <xf numFmtId="0" fontId="1" fillId="0" borderId="0" xfId="0" applyFont="1" applyFill="1" applyProtection="1">
      <protection locked="0"/>
    </xf>
    <xf numFmtId="0" fontId="1" fillId="0" borderId="0" xfId="0" applyFont="1" applyFill="1" applyAlignment="1" applyProtection="1">
      <alignment horizontal="center" vertical="center"/>
      <protection locked="0"/>
    </xf>
    <xf numFmtId="0" fontId="1" fillId="0" borderId="0" xfId="0" applyFont="1" applyAlignment="1" applyProtection="1">
      <alignment wrapText="1"/>
      <protection locked="0"/>
    </xf>
    <xf numFmtId="0" fontId="1" fillId="2" borderId="0" xfId="0" applyFont="1" applyFill="1" applyAlignment="1" applyProtection="1">
      <alignment horizontal="center" vertical="center"/>
      <protection locked="0"/>
    </xf>
    <xf numFmtId="0" fontId="2" fillId="0" borderId="0" xfId="0" applyFont="1" applyBorder="1" applyAlignment="1" applyProtection="1">
      <alignment horizontal="center" vertical="center" wrapText="1"/>
      <protection locked="0"/>
    </xf>
    <xf numFmtId="0" fontId="1" fillId="0" borderId="0" xfId="0" applyFont="1" applyBorder="1" applyAlignment="1" applyProtection="1">
      <alignment horizontal="left" vertical="center" wrapText="1"/>
      <protection locked="0"/>
    </xf>
    <xf numFmtId="0" fontId="1" fillId="0" borderId="0" xfId="0" applyFont="1" applyBorder="1" applyAlignment="1" applyProtection="1">
      <alignment horizontal="center" vertical="center" wrapText="1"/>
      <protection locked="0"/>
    </xf>
    <xf numFmtId="0" fontId="3" fillId="4" borderId="29" xfId="0" applyFont="1" applyFill="1" applyBorder="1" applyAlignment="1" applyProtection="1">
      <alignment horizontal="center" vertical="center" wrapText="1"/>
      <protection locked="0"/>
    </xf>
    <xf numFmtId="0" fontId="3" fillId="4" borderId="31" xfId="0" applyFont="1" applyFill="1" applyBorder="1" applyAlignment="1" applyProtection="1">
      <alignment horizontal="center" vertical="center" wrapText="1"/>
      <protection locked="0"/>
    </xf>
    <xf numFmtId="0" fontId="4" fillId="4" borderId="5" xfId="0" applyFont="1" applyFill="1" applyBorder="1" applyAlignment="1" applyProtection="1">
      <alignment horizontal="center" vertical="center" wrapText="1"/>
      <protection locked="0"/>
    </xf>
    <xf numFmtId="0" fontId="3" fillId="4" borderId="13" xfId="0" applyFont="1" applyFill="1" applyBorder="1" applyAlignment="1" applyProtection="1">
      <alignment horizontal="center" vertical="center" wrapText="1"/>
      <protection locked="0"/>
    </xf>
    <xf numFmtId="0" fontId="3" fillId="4" borderId="33" xfId="0" applyFont="1" applyFill="1" applyBorder="1" applyAlignment="1" applyProtection="1">
      <alignment horizontal="center" vertical="center" wrapText="1"/>
      <protection locked="0"/>
    </xf>
    <xf numFmtId="0" fontId="3" fillId="4" borderId="34" xfId="0" applyFont="1" applyFill="1" applyBorder="1" applyAlignment="1" applyProtection="1">
      <alignment horizontal="center" vertical="center" wrapText="1"/>
      <protection locked="0"/>
    </xf>
    <xf numFmtId="0" fontId="4" fillId="4" borderId="35" xfId="0" applyFont="1" applyFill="1" applyBorder="1" applyAlignment="1">
      <alignment horizontal="center" vertical="center" wrapText="1"/>
    </xf>
    <xf numFmtId="0" fontId="1" fillId="0" borderId="18" xfId="0" applyFont="1" applyFill="1" applyBorder="1" applyAlignment="1" applyProtection="1">
      <alignment horizontal="center" vertical="center" wrapText="1"/>
      <protection locked="0"/>
    </xf>
    <xf numFmtId="0" fontId="1" fillId="0" borderId="18" xfId="0" applyFont="1" applyFill="1" applyBorder="1" applyAlignment="1" applyProtection="1">
      <alignment horizontal="center" vertical="center" textRotation="90" wrapText="1"/>
      <protection locked="0"/>
    </xf>
    <xf numFmtId="0" fontId="1" fillId="0" borderId="18" xfId="0" applyFont="1" applyBorder="1" applyAlignment="1" applyProtection="1">
      <alignment horizontal="center" vertical="center" textRotation="90" wrapText="1"/>
      <protection locked="0"/>
    </xf>
    <xf numFmtId="0" fontId="5" fillId="5" borderId="18" xfId="0" applyFont="1" applyFill="1" applyBorder="1" applyAlignment="1" applyProtection="1">
      <alignment horizontal="center" vertical="center" wrapText="1"/>
      <protection locked="0"/>
    </xf>
    <xf numFmtId="0" fontId="1" fillId="0" borderId="18" xfId="0" applyFont="1" applyFill="1" applyBorder="1" applyAlignment="1" applyProtection="1">
      <alignment horizontal="center" vertical="center" textRotation="180" wrapText="1"/>
      <protection locked="0"/>
    </xf>
    <xf numFmtId="0" fontId="1" fillId="5" borderId="18" xfId="0" applyFont="1" applyFill="1" applyBorder="1" applyAlignment="1" applyProtection="1">
      <alignment horizontal="left" vertical="center" wrapText="1"/>
      <protection locked="0"/>
    </xf>
    <xf numFmtId="0" fontId="1" fillId="0" borderId="18" xfId="0" applyFont="1" applyBorder="1" applyAlignment="1" applyProtection="1">
      <alignment horizontal="left" vertical="center" wrapText="1"/>
      <protection locked="0"/>
    </xf>
    <xf numFmtId="0" fontId="1" fillId="0" borderId="18" xfId="0" applyFont="1" applyBorder="1" applyAlignment="1" applyProtection="1">
      <alignment horizontal="center" vertical="center"/>
      <protection locked="0"/>
    </xf>
    <xf numFmtId="0" fontId="1" fillId="0" borderId="18" xfId="0" applyNumberFormat="1" applyFont="1" applyFill="1" applyBorder="1" applyAlignment="1" applyProtection="1">
      <alignment horizontal="center" vertical="center" wrapText="1"/>
      <protection locked="0"/>
    </xf>
    <xf numFmtId="0" fontId="1" fillId="5" borderId="18" xfId="0" applyFont="1" applyFill="1" applyBorder="1" applyAlignment="1" applyProtection="1">
      <alignment horizontal="left" vertical="top" wrapText="1"/>
      <protection locked="0"/>
    </xf>
    <xf numFmtId="0" fontId="1" fillId="5" borderId="18"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protection locked="0"/>
    </xf>
    <xf numFmtId="14" fontId="5" fillId="6" borderId="18" xfId="0" applyNumberFormat="1" applyFont="1" applyFill="1" applyBorder="1" applyAlignment="1" applyProtection="1">
      <alignment horizontal="center" vertical="center" wrapText="1"/>
      <protection locked="0"/>
    </xf>
    <xf numFmtId="0" fontId="5" fillId="5" borderId="18" xfId="0" applyFont="1" applyFill="1" applyBorder="1" applyAlignment="1" applyProtection="1">
      <alignment horizontal="left" vertical="center" wrapText="1"/>
      <protection locked="0"/>
    </xf>
    <xf numFmtId="0" fontId="5" fillId="0" borderId="18" xfId="0" applyFont="1" applyFill="1" applyBorder="1" applyAlignment="1" applyProtection="1">
      <alignment horizontal="center" vertical="center" wrapText="1"/>
      <protection locked="0"/>
    </xf>
    <xf numFmtId="0" fontId="1" fillId="0" borderId="18" xfId="0" applyFont="1" applyBorder="1"/>
    <xf numFmtId="0" fontId="1" fillId="5" borderId="18" xfId="0" applyFont="1" applyFill="1" applyBorder="1" applyAlignment="1" applyProtection="1">
      <alignment vertical="center" wrapText="1"/>
      <protection locked="0"/>
    </xf>
    <xf numFmtId="0" fontId="1" fillId="5" borderId="18" xfId="0" applyFont="1" applyFill="1" applyBorder="1" applyAlignment="1">
      <alignment horizontal="center" vertical="center"/>
    </xf>
    <xf numFmtId="0" fontId="1" fillId="0" borderId="18" xfId="0" applyFont="1" applyBorder="1" applyAlignment="1">
      <alignment horizontal="center" vertical="center" wrapText="1"/>
    </xf>
    <xf numFmtId="0" fontId="1" fillId="5" borderId="18" xfId="0" applyFont="1" applyFill="1" applyBorder="1" applyAlignment="1" applyProtection="1">
      <alignment horizontal="justify" vertical="center" wrapText="1"/>
      <protection locked="0"/>
    </xf>
    <xf numFmtId="0" fontId="1" fillId="0" borderId="18" xfId="0" applyFont="1" applyFill="1" applyBorder="1" applyAlignment="1" applyProtection="1">
      <alignment horizontal="left" vertical="center" wrapText="1"/>
      <protection locked="0"/>
    </xf>
    <xf numFmtId="0" fontId="1" fillId="5" borderId="18" xfId="0" applyFont="1" applyFill="1" applyBorder="1" applyAlignment="1" applyProtection="1">
      <alignment horizontal="center" vertical="center" textRotation="180" wrapText="1"/>
      <protection locked="0"/>
    </xf>
    <xf numFmtId="0" fontId="1" fillId="0" borderId="18" xfId="0" applyFont="1" applyFill="1" applyBorder="1" applyAlignment="1" applyProtection="1">
      <alignment horizontal="justify" vertical="center" wrapText="1"/>
      <protection locked="0"/>
    </xf>
    <xf numFmtId="0" fontId="1" fillId="7" borderId="18" xfId="0" applyFont="1" applyFill="1" applyBorder="1" applyAlignment="1" applyProtection="1">
      <alignment horizontal="center" vertical="center" wrapText="1"/>
      <protection locked="0"/>
    </xf>
    <xf numFmtId="0" fontId="1" fillId="7" borderId="18" xfId="0" applyFont="1" applyFill="1" applyBorder="1" applyAlignment="1" applyProtection="1">
      <alignment horizontal="center" vertical="center" textRotation="90" wrapText="1"/>
      <protection locked="0"/>
    </xf>
    <xf numFmtId="0" fontId="1" fillId="7" borderId="18" xfId="0" applyFont="1" applyFill="1" applyBorder="1" applyAlignment="1" applyProtection="1">
      <alignment horizontal="justify" vertical="center" wrapText="1"/>
      <protection locked="0"/>
    </xf>
    <xf numFmtId="0" fontId="1" fillId="7" borderId="18" xfId="0" applyFont="1" applyFill="1" applyBorder="1" applyAlignment="1" applyProtection="1">
      <alignment horizontal="center" vertical="center" textRotation="180" wrapText="1"/>
      <protection locked="0"/>
    </xf>
    <xf numFmtId="0" fontId="1" fillId="0" borderId="18" xfId="0" applyFont="1" applyBorder="1" applyAlignment="1">
      <alignment horizontal="center" vertical="center"/>
    </xf>
    <xf numFmtId="0" fontId="1" fillId="6" borderId="18" xfId="0" applyFont="1" applyFill="1" applyBorder="1" applyAlignment="1">
      <alignment horizontal="center" vertical="center"/>
    </xf>
    <xf numFmtId="0" fontId="1" fillId="7" borderId="18" xfId="0" applyFont="1" applyFill="1" applyBorder="1" applyAlignment="1">
      <alignment horizontal="center" vertical="center" wrapText="1"/>
    </xf>
    <xf numFmtId="0" fontId="1" fillId="6" borderId="18" xfId="0" applyFont="1" applyFill="1" applyBorder="1" applyAlignment="1">
      <alignment horizontal="center" vertical="center" textRotation="180" wrapText="1"/>
    </xf>
    <xf numFmtId="0" fontId="1" fillId="6" borderId="18" xfId="0" applyFont="1" applyFill="1" applyBorder="1" applyAlignment="1" applyProtection="1">
      <alignment horizontal="left" vertical="center" wrapText="1"/>
      <protection locked="0"/>
    </xf>
    <xf numFmtId="0" fontId="1" fillId="5" borderId="18" xfId="0" applyFont="1" applyFill="1" applyBorder="1" applyAlignment="1">
      <alignment horizontal="left" vertical="center" wrapText="1"/>
    </xf>
    <xf numFmtId="0" fontId="5" fillId="5" borderId="18"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1" fillId="7" borderId="18" xfId="0" applyFont="1" applyFill="1" applyBorder="1" applyAlignment="1">
      <alignment horizontal="center" vertical="center" textRotation="90" wrapText="1"/>
    </xf>
    <xf numFmtId="0" fontId="1" fillId="0" borderId="18" xfId="0" applyFont="1" applyBorder="1" applyAlignment="1">
      <alignment horizontal="center" vertical="center" textRotation="90" wrapText="1"/>
    </xf>
    <xf numFmtId="0" fontId="1" fillId="0" borderId="18" xfId="0" applyFont="1" applyFill="1" applyBorder="1" applyAlignment="1" applyProtection="1">
      <alignment horizontal="center" vertical="center"/>
      <protection locked="0"/>
    </xf>
    <xf numFmtId="0" fontId="1" fillId="8" borderId="18" xfId="0" applyFont="1" applyFill="1" applyBorder="1" applyAlignment="1" applyProtection="1">
      <alignment horizontal="center" vertical="center" textRotation="90" wrapText="1"/>
      <protection locked="0"/>
    </xf>
    <xf numFmtId="0" fontId="5" fillId="0" borderId="18" xfId="0" applyFont="1" applyBorder="1" applyAlignment="1">
      <alignment horizontal="center" vertical="center" wrapText="1"/>
    </xf>
    <xf numFmtId="0" fontId="2" fillId="0" borderId="0" xfId="0" applyFont="1" applyFill="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2" fillId="0" borderId="7" xfId="0" applyFont="1" applyFill="1" applyBorder="1" applyAlignment="1" applyProtection="1">
      <alignment horizontal="center"/>
      <protection locked="0"/>
    </xf>
    <xf numFmtId="0" fontId="2" fillId="0" borderId="8" xfId="0" applyFont="1" applyFill="1" applyBorder="1" applyAlignment="1" applyProtection="1">
      <alignment horizontal="center"/>
      <protection locked="0"/>
    </xf>
    <xf numFmtId="0" fontId="2" fillId="3" borderId="12" xfId="0" applyFont="1" applyFill="1" applyBorder="1" applyAlignment="1" applyProtection="1">
      <alignment horizontal="center" vertical="center"/>
      <protection locked="0"/>
    </xf>
    <xf numFmtId="0" fontId="2" fillId="3" borderId="13" xfId="0" applyFont="1" applyFill="1" applyBorder="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wrapText="1"/>
      <protection locked="0"/>
    </xf>
    <xf numFmtId="0" fontId="2" fillId="3" borderId="14" xfId="0" applyFont="1" applyFill="1" applyBorder="1" applyAlignment="1" applyProtection="1">
      <alignment horizontal="center" vertical="center" wrapText="1"/>
      <protection locked="0"/>
    </xf>
    <xf numFmtId="0" fontId="2" fillId="3" borderId="16" xfId="0" applyFont="1" applyFill="1" applyBorder="1" applyAlignment="1" applyProtection="1">
      <alignment horizontal="center" vertical="center" wrapText="1"/>
      <protection locked="0"/>
    </xf>
    <xf numFmtId="0" fontId="2" fillId="3" borderId="22" xfId="0" applyFont="1" applyFill="1" applyBorder="1" applyAlignment="1" applyProtection="1">
      <alignment horizontal="center" vertical="center" wrapText="1"/>
      <protection locked="0"/>
    </xf>
    <xf numFmtId="0" fontId="2" fillId="3" borderId="23" xfId="0" applyFont="1" applyFill="1" applyBorder="1" applyAlignment="1" applyProtection="1">
      <alignment horizontal="center" vertical="center" wrapText="1"/>
      <protection locked="0"/>
    </xf>
    <xf numFmtId="0" fontId="2" fillId="3" borderId="24" xfId="0" applyFont="1" applyFill="1" applyBorder="1" applyAlignment="1" applyProtection="1">
      <alignment horizontal="center" vertical="center" wrapText="1"/>
      <protection locked="0"/>
    </xf>
    <xf numFmtId="0" fontId="2" fillId="3" borderId="17" xfId="0" applyFont="1" applyFill="1" applyBorder="1" applyAlignment="1" applyProtection="1">
      <alignment horizontal="center" vertical="center" wrapText="1"/>
      <protection locked="0"/>
    </xf>
    <xf numFmtId="0" fontId="2" fillId="3" borderId="18" xfId="0" applyFont="1" applyFill="1" applyBorder="1" applyAlignment="1" applyProtection="1">
      <alignment horizontal="center" vertical="center" wrapText="1"/>
      <protection locked="0"/>
    </xf>
    <xf numFmtId="0" fontId="2" fillId="3" borderId="25" xfId="0" applyFont="1" applyFill="1" applyBorder="1" applyAlignment="1" applyProtection="1">
      <alignment horizontal="center" vertical="center" wrapText="1"/>
      <protection locked="0"/>
    </xf>
    <xf numFmtId="0" fontId="1" fillId="0" borderId="36" xfId="0" applyFont="1" applyFill="1" applyBorder="1" applyAlignment="1" applyProtection="1">
      <alignment horizontal="center" vertical="center" wrapText="1"/>
      <protection locked="0"/>
    </xf>
    <xf numFmtId="0" fontId="1" fillId="0" borderId="37"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36" xfId="0" applyFont="1" applyFill="1" applyBorder="1" applyAlignment="1" applyProtection="1">
      <alignment horizontal="center" wrapText="1"/>
      <protection locked="0"/>
    </xf>
    <xf numFmtId="0" fontId="1" fillId="0" borderId="37" xfId="0" applyFont="1" applyFill="1" applyBorder="1" applyAlignment="1" applyProtection="1">
      <alignment horizontal="center" wrapText="1"/>
      <protection locked="0"/>
    </xf>
    <xf numFmtId="0" fontId="1" fillId="0" borderId="17" xfId="0" applyFont="1" applyFill="1" applyBorder="1" applyAlignment="1" applyProtection="1">
      <alignment horizontal="center" wrapText="1"/>
      <protection locked="0"/>
    </xf>
    <xf numFmtId="0" fontId="9" fillId="9" borderId="2" xfId="0" applyFont="1" applyFill="1" applyBorder="1" applyAlignment="1" applyProtection="1">
      <alignment horizontal="center" vertical="center"/>
      <protection locked="0"/>
    </xf>
    <xf numFmtId="0" fontId="9" fillId="9" borderId="0" xfId="0" applyFont="1" applyFill="1" applyBorder="1" applyAlignment="1" applyProtection="1">
      <alignment horizontal="center" vertical="center"/>
      <protection locked="0"/>
    </xf>
    <xf numFmtId="0" fontId="10" fillId="9" borderId="4" xfId="0" applyFont="1" applyFill="1" applyBorder="1" applyAlignment="1" applyProtection="1">
      <alignment horizontal="center" vertical="center" wrapText="1"/>
      <protection locked="0"/>
    </xf>
    <xf numFmtId="0" fontId="10" fillId="9" borderId="0" xfId="0" applyFont="1" applyFill="1" applyBorder="1" applyAlignment="1" applyProtection="1">
      <alignment horizontal="center" vertical="center" wrapText="1"/>
      <protection locked="0"/>
    </xf>
    <xf numFmtId="0" fontId="10" fillId="9" borderId="5" xfId="0" applyFont="1" applyFill="1" applyBorder="1" applyAlignment="1" applyProtection="1">
      <alignment horizontal="center" vertical="center" wrapText="1"/>
      <protection locked="0"/>
    </xf>
    <xf numFmtId="0" fontId="10" fillId="9" borderId="1" xfId="0" applyFont="1" applyFill="1" applyBorder="1" applyAlignment="1" applyProtection="1">
      <alignment horizontal="center" vertical="center" wrapText="1"/>
      <protection locked="0"/>
    </xf>
    <xf numFmtId="0" fontId="10" fillId="9" borderId="2"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10" fillId="9" borderId="6" xfId="0" applyFont="1" applyFill="1" applyBorder="1" applyAlignment="1" applyProtection="1">
      <alignment horizontal="center" vertical="center" wrapText="1"/>
      <protection locked="0"/>
    </xf>
    <xf numFmtId="0" fontId="10" fillId="9" borderId="7" xfId="0" applyFont="1" applyFill="1" applyBorder="1" applyAlignment="1" applyProtection="1">
      <alignment horizontal="center" vertical="center" wrapText="1"/>
      <protection locked="0"/>
    </xf>
    <xf numFmtId="0" fontId="10" fillId="9" borderId="8" xfId="0" applyFont="1" applyFill="1" applyBorder="1" applyAlignment="1" applyProtection="1">
      <alignment horizontal="center" vertical="center" wrapText="1"/>
      <protection locked="0"/>
    </xf>
    <xf numFmtId="0" fontId="2" fillId="10" borderId="9" xfId="0" applyFont="1" applyFill="1" applyBorder="1" applyAlignment="1" applyProtection="1">
      <alignment horizontal="center" vertical="center" wrapText="1"/>
      <protection locked="0"/>
    </xf>
    <xf numFmtId="0" fontId="2" fillId="10" borderId="10" xfId="0" applyFont="1" applyFill="1" applyBorder="1" applyAlignment="1" applyProtection="1">
      <alignment horizontal="center" vertical="center" wrapText="1"/>
      <protection locked="0"/>
    </xf>
    <xf numFmtId="0" fontId="1" fillId="10" borderId="1" xfId="0" applyFont="1" applyFill="1" applyBorder="1" applyAlignment="1" applyProtection="1">
      <alignment horizontal="center" vertical="center" wrapText="1"/>
      <protection locked="0"/>
    </xf>
    <xf numFmtId="0" fontId="1" fillId="10" borderId="2" xfId="0" applyFont="1" applyFill="1" applyBorder="1" applyAlignment="1" applyProtection="1">
      <alignment horizontal="center" vertical="center" wrapText="1"/>
      <protection locked="0"/>
    </xf>
    <xf numFmtId="0" fontId="1" fillId="10" borderId="3" xfId="0" applyFont="1" applyFill="1" applyBorder="1" applyAlignment="1" applyProtection="1">
      <alignment horizontal="center" vertical="center" wrapText="1"/>
      <protection locked="0"/>
    </xf>
    <xf numFmtId="0" fontId="1" fillId="10" borderId="6" xfId="0" applyFont="1" applyFill="1" applyBorder="1" applyAlignment="1" applyProtection="1">
      <alignment horizontal="center" vertical="center" wrapText="1"/>
      <protection locked="0"/>
    </xf>
    <xf numFmtId="0" fontId="1" fillId="10" borderId="7" xfId="0" applyFont="1" applyFill="1" applyBorder="1" applyAlignment="1" applyProtection="1">
      <alignment horizontal="center" vertical="center" wrapText="1"/>
      <protection locked="0"/>
    </xf>
    <xf numFmtId="0" fontId="1" fillId="10" borderId="8" xfId="0" applyFont="1" applyFill="1" applyBorder="1" applyAlignment="1" applyProtection="1">
      <alignment horizontal="center" vertical="center" wrapText="1"/>
      <protection locked="0"/>
    </xf>
    <xf numFmtId="0" fontId="1" fillId="10" borderId="9" xfId="0" applyFont="1" applyFill="1" applyBorder="1" applyAlignment="1" applyProtection="1">
      <alignment horizontal="center" vertical="center" wrapText="1"/>
      <protection locked="0"/>
    </xf>
    <xf numFmtId="0" fontId="1" fillId="10" borderId="11"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wrapText="1"/>
      <protection locked="0"/>
    </xf>
    <xf numFmtId="0" fontId="1" fillId="10" borderId="38" xfId="0" applyFont="1" applyFill="1" applyBorder="1" applyAlignment="1" applyProtection="1">
      <alignment vertical="center"/>
      <protection locked="0"/>
    </xf>
    <xf numFmtId="0" fontId="1" fillId="10" borderId="38" xfId="0" applyFont="1" applyFill="1" applyBorder="1" applyProtection="1">
      <protection locked="0"/>
    </xf>
    <xf numFmtId="0" fontId="1" fillId="10" borderId="38" xfId="0" applyFont="1" applyFill="1" applyBorder="1" applyAlignment="1" applyProtection="1">
      <alignment horizontal="center" vertical="center" wrapText="1"/>
      <protection locked="0"/>
    </xf>
    <xf numFmtId="0" fontId="11" fillId="11" borderId="26" xfId="0" applyFont="1" applyFill="1" applyBorder="1" applyAlignment="1" applyProtection="1">
      <alignment horizontal="center" vertical="center" textRotation="180" wrapText="1"/>
      <protection locked="0"/>
    </xf>
    <xf numFmtId="0" fontId="11" fillId="11" borderId="25" xfId="0" applyFont="1" applyFill="1" applyBorder="1" applyAlignment="1" applyProtection="1">
      <alignment horizontal="center" vertical="center" textRotation="180" wrapText="1"/>
      <protection locked="0"/>
    </xf>
    <xf numFmtId="0" fontId="11" fillId="11" borderId="27" xfId="0" applyFont="1" applyFill="1" applyBorder="1" applyAlignment="1" applyProtection="1">
      <alignment horizontal="center" vertical="center" textRotation="180" wrapText="1"/>
      <protection locked="0"/>
    </xf>
    <xf numFmtId="0" fontId="11" fillId="11" borderId="28" xfId="0" applyFont="1" applyFill="1" applyBorder="1" applyAlignment="1" applyProtection="1">
      <alignment horizontal="center" vertical="center" textRotation="180" wrapText="1"/>
      <protection locked="0"/>
    </xf>
    <xf numFmtId="0" fontId="11" fillId="11" borderId="29" xfId="0" applyFont="1" applyFill="1" applyBorder="1" applyAlignment="1" applyProtection="1">
      <alignment horizontal="center" vertical="center" textRotation="180" wrapText="1"/>
      <protection locked="0"/>
    </xf>
    <xf numFmtId="0" fontId="11" fillId="11" borderId="29" xfId="0" applyFont="1" applyFill="1" applyBorder="1" applyAlignment="1" applyProtection="1">
      <alignment horizontal="center" vertical="center" wrapText="1"/>
      <protection locked="0"/>
    </xf>
    <xf numFmtId="0" fontId="11" fillId="11" borderId="30" xfId="0" applyFont="1" applyFill="1" applyBorder="1" applyAlignment="1" applyProtection="1">
      <alignment horizontal="center" vertical="center" wrapText="1"/>
      <protection locked="0"/>
    </xf>
    <xf numFmtId="0" fontId="11" fillId="11" borderId="31" xfId="0" applyFont="1" applyFill="1" applyBorder="1" applyAlignment="1" applyProtection="1">
      <alignment horizontal="center" vertical="center" wrapText="1"/>
      <protection locked="0"/>
    </xf>
    <xf numFmtId="0" fontId="11" fillId="11" borderId="32" xfId="0" applyFont="1" applyFill="1" applyBorder="1" applyAlignment="1" applyProtection="1">
      <alignment horizontal="center" vertical="center" wrapText="1"/>
      <protection locked="0"/>
    </xf>
    <xf numFmtId="0" fontId="11" fillId="11" borderId="5" xfId="0" applyFont="1" applyFill="1" applyBorder="1" applyAlignment="1" applyProtection="1">
      <alignment horizontal="center" vertical="center" wrapText="1"/>
      <protection locked="0"/>
    </xf>
    <xf numFmtId="0" fontId="8" fillId="9" borderId="1" xfId="0" applyFont="1" applyFill="1" applyBorder="1" applyAlignment="1" applyProtection="1">
      <alignment horizontal="center" vertical="center" wrapText="1"/>
      <protection locked="0"/>
    </xf>
    <xf numFmtId="0" fontId="8" fillId="9" borderId="2" xfId="0" applyFont="1" applyFill="1" applyBorder="1" applyAlignment="1" applyProtection="1">
      <alignment horizontal="center" vertical="center" wrapText="1"/>
      <protection locked="0"/>
    </xf>
    <xf numFmtId="0" fontId="8" fillId="9" borderId="3" xfId="0" applyFont="1" applyFill="1" applyBorder="1" applyAlignment="1" applyProtection="1">
      <alignment horizontal="center" vertical="center" wrapText="1"/>
      <protection locked="0"/>
    </xf>
    <xf numFmtId="0" fontId="8" fillId="9" borderId="19" xfId="0" applyFont="1" applyFill="1" applyBorder="1" applyAlignment="1" applyProtection="1">
      <alignment horizontal="center" vertical="center" wrapText="1"/>
      <protection locked="0"/>
    </xf>
    <xf numFmtId="0" fontId="8" fillId="9" borderId="20" xfId="0" applyFont="1" applyFill="1" applyBorder="1" applyAlignment="1" applyProtection="1">
      <alignment horizontal="center" vertical="center" wrapText="1"/>
      <protection locked="0"/>
    </xf>
    <xf numFmtId="0" fontId="8" fillId="9" borderId="21" xfId="0" applyFont="1" applyFill="1" applyBorder="1" applyAlignment="1" applyProtection="1">
      <alignment horizontal="center" vertical="center" wrapText="1"/>
      <protection locked="0"/>
    </xf>
    <xf numFmtId="0" fontId="8" fillId="9" borderId="6" xfId="0" applyFont="1" applyFill="1" applyBorder="1" applyAlignment="1" applyProtection="1">
      <alignment horizontal="center" vertical="center" wrapText="1"/>
      <protection locked="0"/>
    </xf>
    <xf numFmtId="0" fontId="8" fillId="9" borderId="7" xfId="0" applyFont="1" applyFill="1" applyBorder="1" applyAlignment="1" applyProtection="1">
      <alignment horizontal="center" vertical="center" wrapText="1"/>
      <protection locked="0"/>
    </xf>
    <xf numFmtId="0" fontId="8" fillId="9" borderId="8" xfId="0" applyFont="1" applyFill="1" applyBorder="1" applyAlignment="1" applyProtection="1">
      <alignment horizontal="center" vertical="center" wrapText="1"/>
      <protection locked="0"/>
    </xf>
    <xf numFmtId="0" fontId="1" fillId="12" borderId="18" xfId="0" applyFont="1" applyFill="1" applyBorder="1" applyAlignment="1" applyProtection="1">
      <alignment horizontal="center" vertical="center" textRotation="180" wrapText="1"/>
      <protection locked="0"/>
    </xf>
    <xf numFmtId="0" fontId="1" fillId="13" borderId="18" xfId="0" applyFont="1" applyFill="1" applyBorder="1" applyAlignment="1" applyProtection="1">
      <alignment horizontal="center" vertical="center" textRotation="180" wrapText="1"/>
      <protection locked="0"/>
    </xf>
    <xf numFmtId="0" fontId="1" fillId="12" borderId="18" xfId="0" applyFont="1" applyFill="1" applyBorder="1" applyAlignment="1">
      <alignment horizontal="center" vertical="center" textRotation="180" wrapText="1"/>
    </xf>
  </cellXfs>
  <cellStyles count="1">
    <cellStyle name="Normal" xfId="0" builtinId="0"/>
  </cellStyles>
  <dxfs count="32">
    <dxf>
      <font>
        <strike val="0"/>
        <outline val="0"/>
        <shadow val="0"/>
        <u val="none"/>
        <vertAlign val="baseline"/>
        <sz val="14"/>
        <name val="Calibri"/>
        <scheme val="minor"/>
      </font>
      <fill>
        <patternFill patternType="solid">
          <fgColor indexed="64"/>
          <bgColor theme="0" tint="-0.34998626667073579"/>
        </patternFill>
      </fill>
      <alignment horizontal="left" vertical="center" textRotation="18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0" hidden="0"/>
    </dxf>
    <dxf>
      <font>
        <strike val="0"/>
        <outline val="0"/>
        <shadow val="0"/>
        <u val="none"/>
        <vertAlign val="baseline"/>
        <sz val="14"/>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protection locked="0" hidden="0"/>
    </dxf>
    <dxf>
      <font>
        <b/>
        <i val="0"/>
        <strike val="0"/>
        <condense val="0"/>
        <extend val="0"/>
        <outline val="0"/>
        <shadow val="0"/>
        <u val="none"/>
        <vertAlign val="baseline"/>
        <sz val="14"/>
        <color auto="1"/>
        <name val="Calibri"/>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auto="1"/>
        </left>
        <right style="thin">
          <color auto="1"/>
        </right>
        <top/>
        <bottom/>
      </border>
      <protection locked="0" hidden="0"/>
    </dxf>
    <dxf>
      <border outline="0">
        <bottom style="thin">
          <color auto="1"/>
        </bottom>
      </border>
    </dxf>
    <dxf>
      <border outline="0">
        <top style="thin">
          <color indexed="64"/>
        </top>
      </border>
    </dxf>
    <dxf>
      <font>
        <strike val="0"/>
        <outline val="0"/>
        <shadow val="0"/>
        <u val="none"/>
        <vertAlign val="baseline"/>
        <sz val="14"/>
        <name val="Calibri"/>
        <scheme val="minor"/>
      </font>
      <alignment horizontal="left" vertical="center" textRotation="0" wrapText="1" indent="0" justifyLastLine="0" shrinkToFit="0" readingOrder="0"/>
      <protection locked="0" hidden="0"/>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strike val="0"/>
        <outline val="0"/>
        <shadow val="0"/>
        <u val="none"/>
        <vertAlign val="baseline"/>
        <sz val="14"/>
        <name val="Calibri"/>
        <scheme val="minor"/>
      </font>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0" hidden="0"/>
    </dxf>
    <dxf>
      <font>
        <strike val="0"/>
        <outline val="0"/>
        <shadow val="0"/>
        <u val="none"/>
        <vertAlign val="baseline"/>
        <sz val="14"/>
        <name val="Calibri"/>
        <scheme val="minor"/>
      </font>
      <numFmt numFmtId="0" formatCode="General"/>
      <alignment horizontal="general"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protection locked="0" hidden="0"/>
    </dxf>
    <dxf>
      <font>
        <strike val="0"/>
        <outline val="0"/>
        <shadow val="0"/>
        <u val="none"/>
        <vertAlign val="baseline"/>
        <sz val="14"/>
        <name val="Calibri"/>
        <scheme val="minor"/>
      </font>
      <alignment horizontal="center" vertical="center" textRotation="18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scheme val="minor"/>
      </font>
      <fill>
        <patternFill patternType="solid">
          <fgColor indexed="64"/>
          <bgColor rgb="FFFFFF00"/>
        </patternFill>
      </fill>
      <alignment horizontal="right" vertical="center" textRotation="180" wrapText="1" indent="0" justifyLastLine="0" shrinkToFit="0" readingOrder="0"/>
      <border diagonalUp="0" diagonalDown="0" outline="0">
        <left style="thin">
          <color auto="1"/>
        </left>
        <right style="thin">
          <color indexed="64"/>
        </right>
        <top style="thin">
          <color indexed="64"/>
        </top>
        <bottom style="thin">
          <color indexed="64"/>
        </bottom>
      </border>
      <protection locked="0" hidden="0"/>
    </dxf>
    <dxf>
      <font>
        <strike val="0"/>
        <outline val="0"/>
        <shadow val="0"/>
        <u val="none"/>
        <vertAlign val="baseline"/>
        <sz val="14"/>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scheme val="minor"/>
      </font>
      <fill>
        <patternFill patternType="solid">
          <fgColor indexed="64"/>
          <bgColor rgb="FFFFFF00"/>
        </patternFill>
      </fill>
      <alignment horizontal="left"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protection locked="0" hidden="0"/>
    </dxf>
    <dxf>
      <font>
        <strike val="0"/>
        <outline val="0"/>
        <shadow val="0"/>
        <u val="none"/>
        <vertAlign val="baseline"/>
        <sz val="14"/>
        <name val="Calibri"/>
        <scheme val="minor"/>
      </font>
      <alignment horizontal="center" vertical="center" textRotation="180" wrapText="1" indent="0" justifyLastLine="0" shrinkToFit="0" readingOrder="0"/>
      <border diagonalUp="0" diagonalDown="0" outline="0">
        <left style="thin">
          <color auto="1"/>
        </left>
        <right style="thin">
          <color indexed="64"/>
        </right>
        <top style="thin">
          <color indexed="64"/>
        </top>
        <bottom style="thin">
          <color indexed="64"/>
        </bottom>
      </border>
      <protection locked="0" hidden="0"/>
    </dxf>
    <dxf>
      <font>
        <strike val="0"/>
        <outline val="0"/>
        <shadow val="0"/>
        <u val="none"/>
        <vertAlign val="baseline"/>
        <sz val="14"/>
        <name val="Calibri"/>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0" hidden="0"/>
    </dxf>
    <dxf>
      <font>
        <strike val="0"/>
        <outline val="0"/>
        <shadow val="0"/>
        <u val="none"/>
        <vertAlign val="baseline"/>
        <sz val="14"/>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indexed="64"/>
        </top>
        <bottom style="thin">
          <color indexed="64"/>
        </bottom>
      </border>
      <protection locked="0" hidden="0"/>
    </dxf>
    <dxf>
      <font>
        <strike val="0"/>
        <outline val="0"/>
        <shadow val="0"/>
        <u val="none"/>
        <vertAlign val="baseline"/>
        <sz val="14"/>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protection locked="0" hidden="0"/>
    </dxf>
    <dxf>
      <font>
        <strike val="0"/>
        <outline val="0"/>
        <shadow val="0"/>
        <u val="none"/>
        <vertAlign val="baseline"/>
        <sz val="14"/>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protection locked="0" hidden="0"/>
    </dxf>
    <dxf>
      <font>
        <strike val="0"/>
        <outline val="0"/>
        <shadow val="0"/>
        <u val="none"/>
        <vertAlign val="baseline"/>
        <sz val="14"/>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scheme val="minor"/>
      </font>
      <alignment horizontal="left" vertical="center" textRotation="18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scheme val="minor"/>
      </font>
      <alignment horizontal="left" vertical="center" textRotation="18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16</xdr:col>
      <xdr:colOff>429588</xdr:colOff>
      <xdr:row>1</xdr:row>
      <xdr:rowOff>73958</xdr:rowOff>
    </xdr:from>
    <xdr:to>
      <xdr:col>18</xdr:col>
      <xdr:colOff>590549</xdr:colOff>
      <xdr:row>1</xdr:row>
      <xdr:rowOff>1322926</xdr:rowOff>
    </xdr:to>
    <xdr:pic>
      <xdr:nvPicPr>
        <xdr:cNvPr id="2" name="Imagen 1" descr="Recorte de pantalla">
          <a:extLst>
            <a:ext uri="{FF2B5EF4-FFF2-40B4-BE49-F238E27FC236}">
              <a16:creationId xmlns=""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330688" y="721658"/>
          <a:ext cx="2961311" cy="1248968"/>
        </a:xfrm>
        <a:prstGeom prst="rect">
          <a:avLst/>
        </a:prstGeom>
      </xdr:spPr>
    </xdr:pic>
    <xdr:clientData/>
  </xdr:twoCellAnchor>
  <xdr:twoCellAnchor>
    <xdr:from>
      <xdr:col>0</xdr:col>
      <xdr:colOff>0</xdr:colOff>
      <xdr:row>0</xdr:row>
      <xdr:rowOff>571500</xdr:rowOff>
    </xdr:from>
    <xdr:to>
      <xdr:col>3</xdr:col>
      <xdr:colOff>1082675</xdr:colOff>
      <xdr:row>2</xdr:row>
      <xdr:rowOff>158089</xdr:rowOff>
    </xdr:to>
    <xdr:pic>
      <xdr:nvPicPr>
        <xdr:cNvPr id="3" name="Imagen 2" descr="Resultado de imagen para subred integrada de servicios de salud su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71500"/>
          <a:ext cx="4778375" cy="17011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oyo3.gerencia/Downloads/TRABAJO%20-%20CUARENTENA/22-09-2020/FTO%20MAPA%20RIESGOSACTUALIZADO%20SEPTI%202020.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poyo3.gerencia/Downloads/TRABAJO%20-%20CUARENTENA/17-10-2020/SEGTO%20MAPARIESGOSINSTI%20A%2030%20JUNIO/CONSOLIDADO%20RIESGOS%20INSTITUCIONALES.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DIN12/Desktop/2021%20GESTION%20RIESGOS/2021%20MAPARIESGOS%20SUR%20FINAL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poyo3.gerencia/Desktop/SOPORTES%20EJE%20GESTI&#210;N%20DE%20RIESGOS/21-10-2020/CONSOLIDADO%20RIESGOS%20INSTITUCIONALES.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GESTI&#211;N%20DEL%20RIESGO/TALLER%20LEVANTAMIENTO%20RIESGOS%202021/TALLER%20RIESGOS%20AMBULATORIOS/TALLER%20MATRIZ%20RIESGOS%202021%20DIRECCION%20DE%20AMBULATORIOS%2016%20DE%20DICIEMBRE%20DE%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Dinamica"/>
      <sheetName val="Evaluación Controles"/>
      <sheetName val="Matriz Riesgos"/>
      <sheetName val="Mapa -R INHERENTE"/>
      <sheetName val="Tabla Proba-Impa"/>
      <sheetName val="VALORACIÓN PRO-IMP"/>
      <sheetName val="Tipos de Riesgos"/>
    </sheetNames>
    <sheetDataSet>
      <sheetData sheetId="0"/>
      <sheetData sheetId="1">
        <row r="9">
          <cell r="AJ9">
            <v>0</v>
          </cell>
        </row>
      </sheetData>
      <sheetData sheetId="2"/>
      <sheetData sheetId="3"/>
      <sheetData sheetId="4"/>
      <sheetData sheetId="5">
        <row r="38">
          <cell r="G38">
            <v>1</v>
          </cell>
        </row>
      </sheetData>
      <sheetData sheetId="6">
        <row r="2">
          <cell r="A2" t="str">
            <v>Estratégico</v>
          </cell>
          <cell r="G2" t="str">
            <v>Mensual</v>
          </cell>
        </row>
        <row r="3">
          <cell r="G3" t="str">
            <v>Bimestral</v>
          </cell>
        </row>
        <row r="4">
          <cell r="G4" t="str">
            <v>Trimestral</v>
          </cell>
        </row>
        <row r="5">
          <cell r="G5" t="str">
            <v>Semestral</v>
          </cell>
        </row>
        <row r="6">
          <cell r="G6" t="str">
            <v>Anual</v>
          </cell>
        </row>
        <row r="7">
          <cell r="G7" t="str">
            <v>Continuo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Dinamica"/>
      <sheetName val="Matriz Riesgos"/>
      <sheetName val="Tabla Proba-Impa"/>
      <sheetName val="Evaluación Controles"/>
      <sheetName val="Mapa -R INHERENTE"/>
      <sheetName val="CONTROL DE CAMBIOS"/>
      <sheetName val="2018-2019"/>
      <sheetName val="VALORACIÓN PRO-IMP"/>
      <sheetName val="Tipos de Riesgos"/>
      <sheetName val="0 - CALOR"/>
      <sheetName val="lista desplegabe "/>
    </sheetNames>
    <sheetDataSet>
      <sheetData sheetId="0"/>
      <sheetData sheetId="1"/>
      <sheetData sheetId="2">
        <row r="3">
          <cell r="B3" t="str">
            <v>CASI SEGURO</v>
          </cell>
        </row>
        <row r="4">
          <cell r="B4" t="str">
            <v>PROBABLE</v>
          </cell>
        </row>
        <row r="5">
          <cell r="B5" t="str">
            <v>POSIBLE</v>
          </cell>
        </row>
        <row r="6">
          <cell r="B6" t="str">
            <v>IMPROBABLE</v>
          </cell>
        </row>
        <row r="7">
          <cell r="B7" t="str">
            <v>RARA VEZ</v>
          </cell>
        </row>
        <row r="11">
          <cell r="B11" t="str">
            <v>CATASTROFICO</v>
          </cell>
        </row>
        <row r="12">
          <cell r="B12" t="str">
            <v>MAYOR</v>
          </cell>
        </row>
        <row r="13">
          <cell r="B13" t="str">
            <v>MODERADO</v>
          </cell>
        </row>
        <row r="14">
          <cell r="B14" t="str">
            <v>MENOR</v>
          </cell>
        </row>
        <row r="15">
          <cell r="B15" t="str">
            <v>INSIGNIFICANTE</v>
          </cell>
        </row>
      </sheetData>
      <sheetData sheetId="3"/>
      <sheetData sheetId="4"/>
      <sheetData sheetId="5"/>
      <sheetData sheetId="6"/>
      <sheetData sheetId="7"/>
      <sheetData sheetId="8">
        <row r="2">
          <cell r="G2" t="str">
            <v>Mensual</v>
          </cell>
        </row>
      </sheetData>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 CALOR"/>
      <sheetName val="1 - POLÍTICA"/>
      <sheetName val="2 - CONTEXTO"/>
      <sheetName val="PRIORIZACION RIESGOS"/>
      <sheetName val="3-IDENTIFICACIÓN DEL RIESGO"/>
      <sheetName val="4-VALORACIÓN DEL RIESGO"/>
      <sheetName val="5-CONTROLES"/>
      <sheetName val="6-MAPA DE RIESGOS CORRUPCION"/>
      <sheetName val="6-RIESGOSINSTITUCI"/>
      <sheetName val="lista desplegabe "/>
      <sheetName val="Anexo 2 Informe de Monitoreo"/>
    </sheetNames>
    <sheetDataSet>
      <sheetData sheetId="0"/>
      <sheetData sheetId="1"/>
      <sheetData sheetId="2">
        <row r="44">
          <cell r="E44" t="str">
            <v>GESTIÓN DE URGENCIAS</v>
          </cell>
        </row>
        <row r="46">
          <cell r="E46" t="str">
            <v>GESTION DEL RIESGO EN SALUD</v>
          </cell>
        </row>
        <row r="47">
          <cell r="E47" t="str">
            <v xml:space="preserve">GESTIÓN DE SERVICIOS AMBULATORIOS </v>
          </cell>
        </row>
        <row r="48">
          <cell r="E48" t="str">
            <v xml:space="preserve">GESTIÓN  FINANCIERA </v>
          </cell>
        </row>
        <row r="49">
          <cell r="E49" t="str">
            <v xml:space="preserve">GESTIÓN DE TALENTO HUMANO </v>
          </cell>
        </row>
      </sheetData>
      <sheetData sheetId="3"/>
      <sheetData sheetId="4">
        <row r="10">
          <cell r="F10" t="str">
            <v>Perdida documental de archivos fisicos</v>
          </cell>
        </row>
        <row r="12">
          <cell r="F12" t="str">
            <v xml:space="preserve">Alteracion , ocultamiento y sustraccion de informacion </v>
          </cell>
          <cell r="G12" t="str">
            <v xml:space="preserve">Falta de control de prestamos documentales 
Incumplimiento del procedimiento de prestamos documentales 
</v>
          </cell>
          <cell r="I12" t="str">
            <v xml:space="preserve">Sanciones Disciplinarias y legales </v>
          </cell>
        </row>
        <row r="15">
          <cell r="F15" t="str">
            <v>Favorecimiento a terceros en la evaluación técnica que se realiza a los oferentes en procesos precontractuales relacionados a impresos  y comunicaciones</v>
          </cell>
          <cell r="G15" t="str">
            <v xml:space="preserve">Intereses particulares
Vinculos de consaguinidad o de afinidad
Falta de Ética Profesional.
Presiones de superiores jerárquicos.
Falta de seguimiento y Control en la supervisión y ejecución de los contratos
Ofrecimiento de dádivas a funcionarios / contratistas </v>
          </cell>
          <cell r="I15" t="str">
            <v>Mayores costos para la Entidad
Baja calidad de los producto
Deterioro de la imagen institucional</v>
          </cell>
        </row>
        <row r="18">
          <cell r="F18" t="str">
            <v xml:space="preserve">Manipular , no divulgar u ocultar informacion considerada publica a los grupos de interes en beneficio  propio o  de un particular </v>
          </cell>
          <cell r="G18" t="str">
            <v>Suplantacion y/o Adulteracion de Documentos y expedientes
 falta de adherencia Normatividad respecto a datos</v>
          </cell>
          <cell r="I18" t="str">
            <v>Multas, Sanciones  e investigaciones de carácter disciplinario
Peticiones Quejas y Reclamos en contra de la insticion por parte de la Ciudadania</v>
          </cell>
        </row>
        <row r="19">
          <cell r="F19" t="str">
            <v>Recibir dadivas en beneficio propio o de un tercero, favoreciendo la consecución de un trámite o un servicio sin el cumplimiento de requisitos.</v>
          </cell>
          <cell r="G19" t="str">
            <v xml:space="preserve">* Por Tiempos de espera prolongados en las salas.
* Desconocimiento de la ciudadanía de los trámites para acceder a los servicios. 
* Falta de adherencia al manual de servicio al ciudadano
Falta de adherencia al codigo de integridad </v>
          </cell>
          <cell r="I19" t="str">
            <v>* Pérdida de credibilidad y confianza por parte de los usuarios.
* Demandas y  sanciones.
* Daño de la imagen institucional.</v>
          </cell>
        </row>
        <row r="29">
          <cell r="F29" t="str">
            <v>Delitos contra la propiedad intelectual y derechos de autor</v>
          </cell>
          <cell r="G29" t="str">
            <v xml:space="preserve">Falta de competencias formativas de derecho de autor
Formulación y elboración de proyectos , sin validación etica y academica </v>
          </cell>
          <cell r="I29" t="str">
            <v xml:space="preserve">VIOLACIÓN NORMATIVA
FALYA DE INTEGRIDAD CIENTIFICA </v>
          </cell>
        </row>
        <row r="33">
          <cell r="F33" t="str">
            <v xml:space="preserve">Respuestas y/o conceptos jurídicos ajustados a intereses de particulares o de un tercero. </v>
          </cell>
          <cell r="G33" t="str">
            <v xml:space="preserve">Ofrecimiento de dádivas a funcionarios / contratistas de la oficina jurídica.
Falta de Ética Profesional.
Falta de seguimiento y Control a las respuestas y conceptos jurídicos.
Presiones de superiores jerárquicos. 
Inadecuado sistema de archivo en  físico y digital con fines fraudulentos.
</v>
          </cell>
          <cell r="I33" t="str">
            <v xml:space="preserve">Detrimento Patrimonial de la ESE.
Sanciones Disciplinarias y penales.
Inhabilidades.
Investigaciones y demandas.
Deterioro de la imagen de la entidad </v>
          </cell>
        </row>
        <row r="35">
          <cell r="F35" t="str">
            <v>Omision en la terminacion/liquidacion de los contratos para beneficio personal o de terceros</v>
          </cell>
          <cell r="G35" t="str">
            <v xml:space="preserve">Inadecuado seguimiento en la ejecucion contractual y post contractual por parte del supervisor 
Ausencia de control  de los  contratos terminados
Perdida de recurso fianciero </v>
          </cell>
          <cell r="I35" t="str">
            <v>Incumplimiento a las obligaciones contractuales
Hechos cumplidos 
Detrimento patrimionial</v>
          </cell>
        </row>
        <row r="37">
          <cell r="F37" t="str">
            <v xml:space="preserve">Trafico de Influencias en la celebracion  de contratos para beneficio particular o de un tercero </v>
          </cell>
          <cell r="G37" t="str">
            <v>Falta de un usuario consultante  de listas restrictivas  a nivel exterior desde la Dirección de Contratación 
Fallas en la verificacion juridica de los requisitos  minimos exigidos para persona natural -Bienes, servicio, u obra relacionados con prevencion de corrupción ( antecentes, Camara de comercio) 
Falta de capacitacion al contratista y supervisor frente a las estrategias de prevencion a la corrupcion que tiene la Institucion  
Fallas  de conducta etica en el colaborador que consulta  el  Reporte positivas de  SARLAFT</v>
          </cell>
          <cell r="I37" t="str">
            <v>Investigaciones y sanciones a que hubiere lugar 
Detrimento patrimionial 
Afectacion enl servicio
Afectacion de la Gestion de la Entidad</v>
          </cell>
        </row>
        <row r="39">
          <cell r="F39" t="str">
            <v xml:space="preserve">Prevalencia del interes  personal sobre el general en beneficio del individuo </v>
          </cell>
          <cell r="G39" t="str">
            <v>Falta de  formulación de la política de Conflictos de interes institucional y la estrategia que orienta su desarrollo</v>
          </cell>
          <cell r="I39" t="str">
            <v>1,Conflicto de interes
2,.Incumplimiento a los objetivos estrategicos  de la entidad
3.Inoportunidad de la manifestación de impedimento
4. Perdida de imagen reputacional
5. Sanciones disciplinarias</v>
          </cell>
        </row>
        <row r="42">
          <cell r="G42" t="str">
            <v xml:space="preserve">Falta de cultura por el uso indebido de los recursos agua y energía.
Desactualización de la lista de chequeo de verificación en los componentes de uso eficiente de ahorro de agua y energía. </v>
          </cell>
        </row>
        <row r="43">
          <cell r="F43" t="str">
            <v>Traficio de Influencias en la celebracion  de contratos para beneficio particular o de un tercero .</v>
          </cell>
          <cell r="I43" t="str">
            <v xml:space="preserve">Incumplimiento de las clcausulas por parte del contratista que pueden traer con ello incumplimientosnormativos, flallas enla prestación del servicio de salud y sanciones., perdida de credibilidad en losprocesos de contratación de la Subred Integrada de Servicios de Salud Sur E.S.E. </v>
          </cell>
        </row>
        <row r="50">
          <cell r="G50" t="str">
            <v>*Fallas en la planeacion de las actividades asociadas al mantenimiento del Sistema Unico de Acreditacion
* Inadecuados seguimientos a los procesos de la Subred Sur que intervienen en la ejecucion de acciones planteadas en los diferentes equipos de mejoramiento que componen el modelo de mejoramiento continuo del SUA
* Fallas en la ejecucion de las acciones delegadas en el plan de mejoramiento de cada uno de los equipos de mejoramiento en los diferentes niveles del modelo de mejoramiento continuo del SUA</v>
          </cell>
        </row>
        <row r="51">
          <cell r="F51" t="str">
            <v>Omision de información de oportunidades de mejoramiento o hallazgos identificados en Auditorias de la Oficina de Calidad a cambio de obtener un beneficio propio o a terceros</v>
          </cell>
          <cell r="I51" t="str">
            <v>Afectacion negativa de lmagen institucional
Acciones de reparación directa (Demandas)
Posibles sanciones por parte de los Entes de vigilancia y control</v>
          </cell>
        </row>
        <row r="58">
          <cell r="F58" t="str">
            <v>Favorecimiento  propio o a terceros en la supervision de contratos de bienes o servicios y/o OPS en la Direccion Hospitalaria</v>
          </cell>
          <cell r="G58" t="str">
            <v>debilidad en la supervisión de contratos a terceros lo que conlleva un favorecimiento en la celebracion de contratos.</v>
          </cell>
          <cell r="I58" t="str">
            <v>Hallazgos de auditorias internas o externas
Quejas
Reclamos
Investigaciones</v>
          </cell>
        </row>
        <row r="62">
          <cell r="F62" t="str">
            <v>Uso del poder en evaluación tardía y/o contraria a la ley de la queja o informe en beneficio o interes propio o de un tercero</v>
          </cell>
          <cell r="G62" t="str">
            <v xml:space="preserve">Debilidad  intencional en el seguimiento de control de terminos en las etapas procesales 
 </v>
          </cell>
          <cell r="I62" t="str">
            <v xml:space="preserve">Quejas secundarias a mora en el tramite del proceso disciplinario.
Continuidad y/o Reiteración de la presunta falta investigada.
Deterioro de la imagen del proceso. 
Investigaciones y sanciones. 
</v>
          </cell>
        </row>
        <row r="66">
          <cell r="F66" t="str">
            <v xml:space="preserve">Uso del poder para la expedición de incapacidades fraudulentas para beneficio propio o de un particular. </v>
          </cell>
          <cell r="G66" t="str">
            <v xml:space="preserve">* Debil cobertura en capacitaciones sobre prevención de corrupción en el proceso de Urgencias 
* Carencia de Auditorias de Autocontrol para verificar la aecuada expedición de incapacidades de acuerdo a la condición clinica del paciente, según muestreo. </v>
          </cell>
          <cell r="I66" t="str">
            <v xml:space="preserve">Demandas 
Perdidas de Contratos 
Glosas por error en registro de Historia Clinica </v>
          </cell>
        </row>
        <row r="67">
          <cell r="F67" t="str">
            <v>Aceptación de dadibas o cobro para beneficio a nombre de propio o de terceros , durante la prestación de servicio de transporte Asistencial.</v>
          </cell>
          <cell r="G67" t="str">
            <v xml:space="preserve">* Debilidad en existencias de piezas comunicativas dentro de las moviles que indiquen a los usuarios que el servicio  es gratuito.
* Debil conocimiento de tratamiento y responsabilidades de los colaboradores de SIRC - APH , ante situaciones de Corrupción </v>
          </cell>
          <cell r="I67" t="str">
            <v xml:space="preserve">Demandas 
daño de imagen Institucional </v>
          </cell>
        </row>
        <row r="73">
          <cell r="F73" t="str">
            <v>Emisión de conceptos sanitarios de visitas de Inspección Vigilancia y Control (IVC), ajustados a intereses de particulares o de un tercero.</v>
          </cell>
          <cell r="I73" t="str">
            <v>Afectación de la Salud de la población
Sanciones Disciplinarias, fiscales y penales.
Inhabilidades.
Investigaciones y demandas.
Deterioro de la imagen de la entidad</v>
          </cell>
        </row>
        <row r="80">
          <cell r="F80" t="str">
            <v>Deficiente supervision de contractos y/o convenios asignados a la direccion para benefico propio o de un tercero</v>
          </cell>
          <cell r="G80" t="str">
            <v xml:space="preserve">Falta de Ética Profesional.
Falta de seguimiento y Control a la ejecucion del contrato o convenio .
Presiones de superiores jerárquicos. 
Ofrecimiento de dádivas a funcionarios / contratistas de la direccion 
Inadecuado sistema de archivo en  físico y digital con fines fraudulentos.
</v>
          </cell>
          <cell r="I80" t="str">
            <v xml:space="preserve">Detrimento Patrimonial de la ESE.
Sanciones Disciplinarias y penales.
Inhabilidades.
Investigaciones y demandas.
Deterioro de la imagen de la entidad 
afectacion en la prestacion de los servicios ambulatorios </v>
          </cell>
        </row>
        <row r="83">
          <cell r="F83" t="str">
            <v>Apropiación para sí mismo o para terceros, del dinero en efectivo recaudado en las cajas como pago por la  prestación de los servicios de salud .</v>
          </cell>
          <cell r="G83" t="str">
            <v>Falta de ética profesional
Extralimitación de funciones
Ocultar información considerada pública para los usuarios</v>
          </cell>
          <cell r="I83" t="str">
            <v>Pérdidas económicas.
Demandas y sanciones.
Pérdida de imagen institucional.</v>
          </cell>
        </row>
        <row r="88">
          <cell r="F88" t="str">
            <v xml:space="preserve">Desviación  en el uso de recursos  y/o Presencia de actos de soborno (dar o recibir dádivas) para favorecimiento propio o de un tercero.
</v>
          </cell>
          <cell r="G88" t="str">
            <v xml:space="preserve">Baja cultura de control en los colaboradores de la Entidad frente a la implementación del manual de funciones, manuales, código de integridad, política de conflicto de interés, Anticorrupciòn, Conflicto de Intereses, Financiera  y tipologías de actos de corrupción.
Falta de celeridad y contundencia en la aplicación de acciones disciplinarias contra actos de corrupción.
Debilidad en la concertación de alianzas estratégicas y de articulación interinstitucional para combatir la corrupción. 
Bajos niveles de denuncia de actos de corrupción.
</v>
          </cell>
          <cell r="I88" t="str">
            <v xml:space="preserve">Pérdida de imagen institucional
Desgaste administrativo por reprocesos
Investigaciones y sanciones
Detrimento patrimonial
Responsabilidad frente a afectaciones a terceros
Procesos de Responsabilidad Fiscal, disciplinaria, administrativa. </v>
          </cell>
        </row>
        <row r="89">
          <cell r="F89" t="str">
            <v>Aceptar y/o permitir el tráfico de influencias en la provisión de empleos, con el fin de obterner un beneficio propio o para un tercero</v>
          </cell>
          <cell r="G89" t="str">
            <v xml:space="preserve">Falta de ética de los funcionarios
Amiguismo o Clientelismo
Disposiciones internas tendientes a favorecimiento particular o a terceros.
Cambios constantes en la normativa que dificultan la aplicación inmediata de las mismas. 
</v>
          </cell>
          <cell r="I89" t="str">
            <v xml:space="preserve">Vinculación de personal sin el cumplimiento de requisitos. 
Declaración de insubsistencia del cargo
Pérdida de credibilidad en la institución
Incumplimiento del principio de transparencia. </v>
          </cell>
        </row>
        <row r="93">
          <cell r="F93" t="str">
            <v>Realizar pagos de nómina  por servicios no prestados, o por cuantía superior a la legal, obteniendo un beneficios particulares o favorecimientos a terceros.</v>
          </cell>
          <cell r="G93" t="str">
            <v>Inoportunidad en el reporte de novedades 
Falta de ética profesional</v>
          </cell>
          <cell r="I93" t="str">
            <v>Sanciones legales.  
Detrimento patrimonial. 
Perdida de credibilidad por parte de colaboradores</v>
          </cell>
        </row>
        <row r="95">
          <cell r="F95" t="str">
            <v>Ocultamiento o manipulacion de informacion relacionada con la planeación estrategica, plan de ventas, proyectos de inversión, sus resultados y metas alcanzadas para favorecimiento particular o de un tercero</v>
          </cell>
          <cell r="G95" t="str">
            <v>Presión de Directores o funcionarios con poder de decisión para ajustar los resultados de la gestión institucional.
Información Institucional enviada por los procesos que no se ajuste a la realidad de la gestión.
Manipulación de la información para la formulación de estrategias, planes, programas y proyectos. 
No contar con la evidencia que soporte los resultados de la Gestión Institucional.</v>
          </cell>
          <cell r="I95" t="str">
            <v xml:space="preserve">Investigaciones penales, fiscales, disciplinarias, procesos sancionatorios por parte de los organismos de control.
Pérdida de la credibilidad e imagen  institucional.
Incumplimiento de la Planeación Estratégica y Plan de Desarrollo Institucional. 
</v>
          </cell>
        </row>
      </sheetData>
      <sheetData sheetId="5">
        <row r="9">
          <cell r="F9" t="str">
            <v>Rara Vez</v>
          </cell>
        </row>
        <row r="11">
          <cell r="F11" t="str">
            <v>Improbable</v>
          </cell>
          <cell r="G11">
            <v>2</v>
          </cell>
          <cell r="AB11" t="str">
            <v>Mayor</v>
          </cell>
          <cell r="AC11">
            <v>4</v>
          </cell>
          <cell r="AD11" t="str">
            <v>Alto</v>
          </cell>
          <cell r="AE11" t="str">
            <v>Evitar</v>
          </cell>
        </row>
        <row r="14">
          <cell r="F14" t="str">
            <v>Rara Vez</v>
          </cell>
          <cell r="G14">
            <v>1</v>
          </cell>
          <cell r="AB14" t="str">
            <v>Catastrófico</v>
          </cell>
          <cell r="AC14">
            <v>5</v>
          </cell>
          <cell r="AD14" t="str">
            <v>Extremo</v>
          </cell>
          <cell r="AE14" t="str">
            <v>Evitar</v>
          </cell>
        </row>
        <row r="17">
          <cell r="F17" t="str">
            <v>Improbable</v>
          </cell>
          <cell r="G17">
            <v>2</v>
          </cell>
          <cell r="AB17" t="str">
            <v>Mayor</v>
          </cell>
          <cell r="AC17">
            <v>4</v>
          </cell>
          <cell r="AD17" t="str">
            <v>Alto</v>
          </cell>
          <cell r="AE17" t="str">
            <v>Evitar</v>
          </cell>
        </row>
        <row r="18">
          <cell r="F18" t="str">
            <v>Improbable</v>
          </cell>
          <cell r="G18">
            <v>2</v>
          </cell>
          <cell r="AB18" t="str">
            <v>Mayor</v>
          </cell>
          <cell r="AC18">
            <v>4</v>
          </cell>
          <cell r="AD18" t="str">
            <v>Alto</v>
          </cell>
          <cell r="AE18" t="str">
            <v>Evitar</v>
          </cell>
        </row>
        <row r="28">
          <cell r="F28" t="str">
            <v>Posible</v>
          </cell>
          <cell r="G28">
            <v>3</v>
          </cell>
          <cell r="AB28" t="str">
            <v>Mayor</v>
          </cell>
          <cell r="AC28">
            <v>4</v>
          </cell>
          <cell r="AD28" t="str">
            <v>Extremo</v>
          </cell>
          <cell r="AE28" t="str">
            <v>Evitar</v>
          </cell>
        </row>
        <row r="32">
          <cell r="F32" t="str">
            <v>Rara Vez</v>
          </cell>
          <cell r="G32">
            <v>1</v>
          </cell>
          <cell r="AB32" t="str">
            <v>Catastrófico</v>
          </cell>
          <cell r="AC32">
            <v>5</v>
          </cell>
          <cell r="AD32" t="str">
            <v>Extremo</v>
          </cell>
          <cell r="AE32" t="str">
            <v>Evitar</v>
          </cell>
        </row>
        <row r="34">
          <cell r="F34" t="str">
            <v>Probable</v>
          </cell>
          <cell r="G34">
            <v>4</v>
          </cell>
          <cell r="AB34" t="str">
            <v>Catastrófico</v>
          </cell>
          <cell r="AC34">
            <v>5</v>
          </cell>
          <cell r="AD34" t="str">
            <v>Extremo</v>
          </cell>
          <cell r="AE34" t="str">
            <v>Evitar</v>
          </cell>
        </row>
        <row r="36">
          <cell r="F36" t="str">
            <v>Casi Seguro</v>
          </cell>
          <cell r="G36">
            <v>5</v>
          </cell>
          <cell r="AB36" t="str">
            <v>Catastrófico</v>
          </cell>
          <cell r="AC36">
            <v>5</v>
          </cell>
          <cell r="AD36" t="str">
            <v>Extremo</v>
          </cell>
          <cell r="AE36" t="str">
            <v>Evitar</v>
          </cell>
        </row>
        <row r="38">
          <cell r="F38" t="str">
            <v>Casi Seguro</v>
          </cell>
          <cell r="G38">
            <v>5</v>
          </cell>
          <cell r="AB38" t="str">
            <v>Catastrófico</v>
          </cell>
          <cell r="AC38">
            <v>5</v>
          </cell>
          <cell r="AD38" t="str">
            <v>Extremo</v>
          </cell>
          <cell r="AE38" t="str">
            <v>Evitar</v>
          </cell>
        </row>
        <row r="42">
          <cell r="F42" t="str">
            <v>Posible</v>
          </cell>
          <cell r="G42">
            <v>3</v>
          </cell>
          <cell r="AB42" t="str">
            <v>Catastrófico</v>
          </cell>
          <cell r="AC42">
            <v>5</v>
          </cell>
        </row>
        <row r="50">
          <cell r="F50" t="str">
            <v>Rara Vez</v>
          </cell>
          <cell r="G50">
            <v>1</v>
          </cell>
          <cell r="AB50" t="str">
            <v>Mayor</v>
          </cell>
          <cell r="AC50">
            <v>4</v>
          </cell>
          <cell r="AD50" t="str">
            <v>Alto</v>
          </cell>
          <cell r="AE50" t="str">
            <v>Evitar</v>
          </cell>
        </row>
        <row r="57">
          <cell r="F57" t="str">
            <v>Rara Vez</v>
          </cell>
          <cell r="G57">
            <v>1</v>
          </cell>
          <cell r="AB57" t="str">
            <v>Catastrófico</v>
          </cell>
          <cell r="AC57">
            <v>5</v>
          </cell>
          <cell r="AD57" t="str">
            <v>Extremo</v>
          </cell>
          <cell r="AE57" t="str">
            <v>Evitar</v>
          </cell>
        </row>
        <row r="61">
          <cell r="F61" t="str">
            <v>Rara Vez</v>
          </cell>
          <cell r="G61">
            <v>1</v>
          </cell>
          <cell r="AB61" t="str">
            <v>Mayor</v>
          </cell>
          <cell r="AC61">
            <v>4</v>
          </cell>
          <cell r="AD61" t="str">
            <v>Alto</v>
          </cell>
          <cell r="AE61" t="str">
            <v>Evitar</v>
          </cell>
        </row>
        <row r="66">
          <cell r="F66" t="str">
            <v>Improbable</v>
          </cell>
          <cell r="AB66" t="str">
            <v>Catastrófico</v>
          </cell>
          <cell r="AC66">
            <v>5</v>
          </cell>
          <cell r="AD66" t="str">
            <v>Extremo</v>
          </cell>
          <cell r="AE66" t="str">
            <v>Evitar</v>
          </cell>
        </row>
        <row r="67">
          <cell r="F67" t="str">
            <v>Casi Seguro</v>
          </cell>
          <cell r="G67">
            <v>5</v>
          </cell>
          <cell r="AB67" t="str">
            <v>Catastrófico</v>
          </cell>
          <cell r="AC67">
            <v>5</v>
          </cell>
          <cell r="AD67" t="str">
            <v>Extremo</v>
          </cell>
          <cell r="AE67" t="str">
            <v>Reducir</v>
          </cell>
        </row>
        <row r="69">
          <cell r="G69">
            <v>5</v>
          </cell>
        </row>
        <row r="72">
          <cell r="F72" t="str">
            <v>Casi Seguro</v>
          </cell>
          <cell r="G72">
            <v>5</v>
          </cell>
          <cell r="AB72" t="str">
            <v>Catastrófico</v>
          </cell>
          <cell r="AC72">
            <v>5</v>
          </cell>
          <cell r="AD72" t="str">
            <v>Extremo</v>
          </cell>
          <cell r="AE72" t="str">
            <v>Evitar</v>
          </cell>
        </row>
        <row r="77">
          <cell r="G77">
            <v>5</v>
          </cell>
          <cell r="AC77">
            <v>5</v>
          </cell>
        </row>
        <row r="79">
          <cell r="F79" t="str">
            <v>Rara Vez</v>
          </cell>
          <cell r="AB79" t="str">
            <v>Catastrófico</v>
          </cell>
          <cell r="AD79" t="str">
            <v>Extremo</v>
          </cell>
          <cell r="AE79" t="str">
            <v>Evitar</v>
          </cell>
        </row>
        <row r="80">
          <cell r="G80">
            <v>3</v>
          </cell>
          <cell r="AC80">
            <v>4</v>
          </cell>
        </row>
        <row r="82">
          <cell r="F82" t="str">
            <v>Probable</v>
          </cell>
          <cell r="AB82" t="str">
            <v>Mayor</v>
          </cell>
          <cell r="AD82" t="str">
            <v>Extremo</v>
          </cell>
          <cell r="AE82" t="str">
            <v>Evitar</v>
          </cell>
        </row>
        <row r="85">
          <cell r="G85">
            <v>4</v>
          </cell>
          <cell r="AC85">
            <v>5</v>
          </cell>
        </row>
        <row r="86">
          <cell r="G86">
            <v>4</v>
          </cell>
          <cell r="AC86">
            <v>5</v>
          </cell>
        </row>
        <row r="87">
          <cell r="F87" t="str">
            <v>Improbable</v>
          </cell>
          <cell r="AB87" t="str">
            <v>Catastrófico</v>
          </cell>
          <cell r="AD87" t="str">
            <v>Extremo</v>
          </cell>
          <cell r="AE87" t="str">
            <v>Reducir</v>
          </cell>
        </row>
        <row r="88">
          <cell r="F88" t="str">
            <v>Posible</v>
          </cell>
          <cell r="AB88" t="str">
            <v>Mayor</v>
          </cell>
          <cell r="AD88" t="str">
            <v>Extremo</v>
          </cell>
          <cell r="AE88" t="str">
            <v>Evitar</v>
          </cell>
        </row>
        <row r="90">
          <cell r="G90">
            <v>3</v>
          </cell>
          <cell r="AC90">
            <v>4</v>
          </cell>
        </row>
        <row r="92">
          <cell r="F92" t="str">
            <v>Improbable</v>
          </cell>
          <cell r="G92">
            <v>2</v>
          </cell>
          <cell r="AB92" t="str">
            <v>Catastrófico</v>
          </cell>
          <cell r="AC92">
            <v>5</v>
          </cell>
          <cell r="AD92" t="str">
            <v>Extremo</v>
          </cell>
          <cell r="AE92" t="str">
            <v>Reducir</v>
          </cell>
        </row>
        <row r="94">
          <cell r="F94" t="str">
            <v>Posible</v>
          </cell>
          <cell r="AB94" t="str">
            <v>Mayor</v>
          </cell>
          <cell r="AD94" t="str">
            <v>Extremo</v>
          </cell>
          <cell r="AE94" t="str">
            <v>Evitar</v>
          </cell>
        </row>
        <row r="97">
          <cell r="G97">
            <v>2</v>
          </cell>
          <cell r="AC97">
            <v>5</v>
          </cell>
        </row>
      </sheetData>
      <sheetData sheetId="6">
        <row r="10">
          <cell r="E10" t="str">
            <v xml:space="preserve">Referente Gestion documental </v>
          </cell>
        </row>
        <row r="12">
          <cell r="E12" t="str">
            <v xml:space="preserve">Referente Gestion documental </v>
          </cell>
          <cell r="F12" t="str">
            <v>Mensual</v>
          </cell>
          <cell r="G12" t="str">
            <v xml:space="preserve">Formatos de prestamos documentales efectuados en el periodo y correos eletronicos de prestamos documentales  </v>
          </cell>
          <cell r="H12" t="str">
            <v xml:space="preserve">En el procedimiento de Consulta y prestamos de expedientes se descrben las actividades ejecutadas por el auxiliar de arhivo central, las solcitudes son enviadas desde correo institucional para ser tramitadas, se realiza la verificacion de los folios a entregar y se consignan en el formato para entrega del prestamo fisico, cuando regresa el expediente a archivo central se valida la complitirud  de de los folios entregados por el conteo y se registra la entrega en la matriz de prestamos, se realiza rearchivo del expediente. </v>
          </cell>
        </row>
        <row r="15">
          <cell r="E15" t="str">
            <v>Jefe Oficina Asesora de Comunicaciones</v>
          </cell>
          <cell r="F15" t="str">
            <v>De acuerdo a la necesidad</v>
          </cell>
          <cell r="G15" t="str">
            <v xml:space="preserve">Formato de verificación de criterios habilitantes tècnicos </v>
          </cell>
          <cell r="H15" t="str">
            <v>La Jefe Oficina Asesora de Comunicaciones verifica que cada propuesta cumpla con la ficha técnica del bien o servicio a contratar, definida en el estudio de necesidades, lo cual queda registrado en el formato de Verificación de los criterios habilitantes técnicos.</v>
          </cell>
        </row>
        <row r="18">
          <cell r="E18" t="str">
            <v>Referente de Tic</v>
          </cell>
          <cell r="F18" t="str">
            <v xml:space="preserve">Trimestral </v>
          </cell>
          <cell r="G18" t="str">
            <v xml:space="preserve">Pantallazo y vigencia del Certificado SSL
log de eventos de los Firewalle </v>
          </cell>
          <cell r="H18" t="str">
            <v>La oficna de sistemas de informacion Tic  gestiona  la adquision del certificado SSL  (anual)  realizando el requerimiento de  necesidad  con el fin de garantizar la actualizacion del certificado institucional
La oficna de sistemas de informacion Tic  gestiona  la adquision de los firewalle con la SDS, mediante el proyecto de  infraestructura   y asi activar las licencias de filtrado necesarios para controlar ese riesgo</v>
          </cell>
        </row>
        <row r="19">
          <cell r="E19" t="str">
            <v>Referente de gestion de la  Informacion</v>
          </cell>
          <cell r="F19" t="str">
            <v xml:space="preserve">Trimestral </v>
          </cell>
          <cell r="G19" t="str">
            <v>Lista de chequeo y oficios en cumplimiento a la Ley 1712 de 2014</v>
          </cell>
          <cell r="H19" t="str">
            <v>El Referente del Subproceso de Gestión de la Información realiza seguimiento a la información publicada en el link de transparencia correspondiente a 193 items (administrativa, financiera, juridica entre otras) con el objetivo de verificar el cumplimiento a la ley 1712 de 2014</v>
          </cell>
        </row>
        <row r="29">
          <cell r="E29" t="str">
            <v xml:space="preserve">JEFE OFICINA DE GESTIÓN DEL CONOCIMIENTO </v>
          </cell>
          <cell r="F29" t="str">
            <v xml:space="preserve">Anual </v>
          </cell>
          <cell r="G29" t="str">
            <v>AGENDA COLABORATIVA  DE INNOVACION , ACTAS DE COMITÉ DE INVESTIGACIÓN Y ETICA , REGISTRO DE APROBACIÓN DE PRODUCTOS DE INNOVACIÓN GC-INV-FT-09 V1</v>
          </cell>
          <cell r="H29" t="str">
            <v xml:space="preserve">EL PROFESIONAL DE APOYO DE LA OFICINA DE GESTIÓN DEL CONOCIMEINTO REALIZARA SEGUIMIENTO A PROYECTOS DE INNOVACIÓN EN EJECUCIÓN DE ACUERDO A LA LISTA DE CHEQUEO Y PREVIO REGISTRO INSTITUCIONAL DE LA INNOVACIÓN </v>
          </cell>
        </row>
        <row r="34">
          <cell r="E34" t="str">
            <v>Jefe Oficina Asesora Jurídica
Profesionales Oficina Asesora Jurídica</v>
          </cell>
          <cell r="F34" t="str">
            <v>Permanente</v>
          </cell>
          <cell r="G34" t="str">
            <v>Matriz excel Tutelas y Derechos de Petición.
Aplicativo SIPROJ</v>
          </cell>
          <cell r="H34" t="str">
            <v xml:space="preserve">Los profesionales de manera permanente actualizan la base de datos de tutelas, derechos de petición y conceptos jurídicos, 
Se valida de manera permanente las contestaciones realizadas por parte de los profesionales.
Cuando se identifique inconsistencias en los conceptos emitidos se informara a la jefe de la Oficina de Jurídica con el fin de realizar las acciones pertinentes a que dé lugar. </v>
          </cell>
        </row>
        <row r="36">
          <cell r="E36" t="str">
            <v xml:space="preserve">Profesionales, Tecnicos, Auxiliares y  colaboradores  de apoyo a la Gestion </v>
          </cell>
          <cell r="F36" t="str">
            <v>Semestral</v>
          </cell>
          <cell r="G36" t="str">
            <v xml:space="preserve">Capacitacion a supervisores
verificacion al seguimiento de informes emitidos por los supervisores   
</v>
          </cell>
          <cell r="H36" t="str">
            <v xml:space="preserve">El profesional notifica a  los supervisores de contratos terminados con el fin de que alleguen los informes finales correspondientes trimestralmente, mediante correo interno. Ante  omision del supervisor en la entrega de los informes finales se informará a la Oficina de Control Interno Disciplinario para que se encargue del proceso correspondiente segun su competencia.
</v>
          </cell>
        </row>
        <row r="38">
          <cell r="E38" t="str">
            <v xml:space="preserve">Director de contratación-Profesional </v>
          </cell>
          <cell r="F38" t="str">
            <v>trimestal</v>
          </cell>
          <cell r="G38" t="str">
            <v xml:space="preserve">Muestreo aleatorio del registro de consultas de listas restrictivas
Muestreo  Verificacion juridica lista de chequeo  donde se evidencia los antecendentes y Camara de Comercio 
Soportes de capacitacion en PAAC y codigo de integridad y procedimientos de contratacion  
</v>
          </cell>
          <cell r="H38" t="str">
            <v xml:space="preserve">El profesional de contratacion asignado  consulta e las listas restrctivas el total de ofetentes presentados para contratar en los diferentes procesos, medeante la verificacion del software contrtado para tal fin, dejando evidencia  en el reporte, compromiso anticorruocion  CO-CBS-FT- 31 V 1 y en el diligenciamiento del formulario unico de conocimiento persona atural y juridica y Declaracion de prevencion de lavado de activos y la financieacion del terrorismo - PM-GRI-FT-06l 
Profesional de contratacion asignado realiza la verificacion  juridica de los criterios preventivos a la corrupcion revisando  (antecedentes, Camara de Comerio)  registrando en la lista de chequeo  requisitos de verificacion juridica 
Profesional asignado realizara dos  capacitaciones como minimo al año sobre Plan anticorrupcion y atencion al ciudadano y sobre el codio de integridad y buen gobierno, y en las acciones de prevencion a la corrupcion en los procedimientos de contratación y en las responsabilidades que se derivan de las obligaciones contractuales.
En el caso que se detecte situaciones positvas en la verificacion del SALAFT se notficara a las Entidades correspodientes internas y/o externas .
</v>
          </cell>
        </row>
        <row r="40">
          <cell r="E40" t="str">
            <v>Jefe Oficina de Control Interno</v>
          </cell>
          <cell r="F40" t="str">
            <v>TRIMESTRAL</v>
          </cell>
          <cell r="G40" t="str">
            <v xml:space="preserve">1. Formulación y publicación de la Política y Estrategia
2. Seguimiento a PAAC Gestión Riesgos de Corrupción, identificación riesgo y controles
3. Seguimiento a PAAC componente Integridad actividades pedagógicas
1. Acta de Comité de Gestión y Desempeño
2. Evalución al Plan de Trabajo cuya línea base es el resultado de la aplicación del autodiagnóstico de Conflictos de Interés
</v>
          </cell>
          <cell r="H40" t="str">
            <v xml:space="preserve">En el primer bimestre el auditor de la OCI designado   realiza seguimiento a la formulación, publicación e implementación de la Política  de conflictos de interes y de la Estrategia acorde a los lineamientos DAFP. A su vez presenta resultados en el comité CICCI y la alta dirección toma decisiones ante desviaciones  
Cuatrimestralmente el auditor de la OCI designado   realiza seguimiento a la implementación de la Política acorde a los lineamientos DAFP. A su vez presenta resultados en el comité CICCI y la alta dirección toma decisiones ante desviaciones  
</v>
          </cell>
        </row>
        <row r="44">
          <cell r="G44" t="str">
            <v xml:space="preserve">1. Evaluación Técnica de requisitos habilitantes.
2. Listas de asistenicia a capacitaciones programadas. </v>
          </cell>
          <cell r="H44" t="str">
            <v xml:space="preserve">1. El Líder del componente de Gestión Ambiental realizará según demanda la Evaluación Técnica de requisitos habilitantes en el formato establecido por la entidad el cual se radica en la Dirección de Contratación en la etapa precontractual del contrato y durante le ejecución del mismo. 
2. El Lider de Gestión Ambiental asitirá a las capacitaciones referentes al tema de corrupción que imparta la Dirección de contratación cuando sean programadas por dicha oficina.
</v>
          </cell>
        </row>
        <row r="52">
          <cell r="E52" t="str">
            <v>Jefe de Oficina Juridica- Directora de Contratación</v>
          </cell>
          <cell r="G52" t="str">
            <v>Informe de gestion
Fichas indicadores Plan Gerencial</v>
          </cell>
          <cell r="H52" t="str">
            <v>La jefe de la Oficina de Calidad realizara controles aleatorios a fin de establecer puntos de control cotejando los hallazgos de las auditorias realizadas por las diferentes lineas de la Oficina frente a los resultados de los procesos auditados. y de esta  manera determinar la vercidad de la informacion consignada en los informes</v>
          </cell>
        </row>
        <row r="59">
          <cell r="E59" t="str">
            <v>Direccion hospitalaria</v>
          </cell>
          <cell r="G59" t="str">
            <v xml:space="preserve">Los supervisores de las Unidades asisten a las capacitaciones sobre el  manual de contratacion y liderazgo,según programacion de contratacion. Se realizar acompañamiento por parte de la direccion a supervisoresde las unidades, para afianzar la supervision de contratos. </v>
          </cell>
          <cell r="H59" t="str">
            <v>De acuerdo a las oblligaciones contractuales, el supervisor revisa los productos   / actividades desarrolladas conforme a obligaciones del contrato y autoriza pago una vez verificados y cumplidos los requisitos</v>
          </cell>
        </row>
        <row r="63">
          <cell r="E63" t="str">
            <v>Jefe de Oficina Control Interno Disciplinario</v>
          </cell>
          <cell r="G63" t="str">
            <v xml:space="preserve">1, capacitar en manual de contratacion y lidrezgo 2. realiazar acompañamiento por parte de la direccion a supervisoresde las unidades, para afianzar la supervision de contratos. </v>
          </cell>
          <cell r="H63" t="str">
            <v>Analisis de la decisión ajustada a derecho, acorde al recaudo y valoración de pruebas,  por parte de la Jefe Oficina Control Interno Disciplinario.
 La Jefe Oficina Control Interno Disciplinario realiza el reparto rotativo a sustanciadores, para  revisión, seguimiento y control de las noticias disciplinarias.</v>
          </cell>
        </row>
        <row r="67">
          <cell r="E67" t="str">
            <v xml:space="preserve">El profesional asignado por la Subgerencia de Servicios 
El profesional asignado por el director de Urgencias </v>
          </cell>
          <cell r="F67" t="str">
            <v>MENSUAL
SEMESTRAL</v>
          </cell>
          <cell r="G67" t="str">
            <v>Soporte de conceptos de verificación de Incapacidades 
Informe de Auditoria de Autocontrol</v>
          </cell>
          <cell r="H67" t="str">
            <v xml:space="preserve">El profesional asignado por la Subgerencia de Servicios , realizara la verificación de solicitudes por parte de diferentes entes de control, a las incapacidades generadas por medicos de los servicios de Urgencias. 
El profesional asignado por el director de Urgencias realizara auditorias de autocontrol para seguimiento a la adecuada generación de incapacidades. </v>
          </cell>
        </row>
        <row r="68">
          <cell r="E68" t="str">
            <v xml:space="preserve">El lider de SIRC- APH </v>
          </cell>
          <cell r="F68" t="str">
            <v>MENSUAL
CUATRIMESTRAL</v>
          </cell>
          <cell r="G68" t="str">
            <v>Soportes Fotograficos 
informe Mensual 
soporte de Capacitaciones</v>
          </cell>
          <cell r="H68" t="str">
            <v>El lider de SIRC- APH , Realizará mensualmente el registro fotografico por parte de los tecnologos al  interioir de las moviles  avisando que el servicio de APH y Traslado interno no tiene costo y registrar en informe mensual.
El lider de SIRC- APH , solicita capacitación cuatrimestral a la Oficina de Desarrollo Institucional sobre prevención de riesgos de corrupción para tripulación de unidades moviles a cargo de la subred Sur E.S.E.</v>
          </cell>
        </row>
        <row r="74">
          <cell r="E74" t="str">
            <v>Lideres de línea</v>
          </cell>
          <cell r="F74" t="str">
            <v>Mensual</v>
          </cell>
          <cell r="G74" t="str">
            <v>Formato de seguimiento concurrente o retrospectivo
Listados de asistencia a socializaciones y capacitaciones
Oficios remisorios a la Oficina de Control Interno Disciplinario.
Actas</v>
          </cell>
          <cell r="H74" t="str">
            <v>Los lideres de línea realizan preauditoría mensual a los soportes, verificando que cumplan con los criterios de calidad establecidos. Se realiza a una muestra representativa del total de  las visitas realizadas ,de manera aleatoria.
Los lideres de línea realizan seguimiento permanente a deficiencias de registro en el acta, identificadas por parte de los técnicos, durante el proceso de digitación en el SISVEA.
Los líderes operativos realizan de manera apermanente, seguimiento retrospectivo, simultaneo y telefónico, a partir de quejas, solicitudes o reclamos o seleccionando actas que presentaron observaciones en la preauditoría.</v>
          </cell>
        </row>
        <row r="81">
          <cell r="E81" t="str">
            <v xml:space="preserve">Director Tecnico de Servicios ambulatorios 
apoyos a la supervision </v>
          </cell>
          <cell r="F81" t="str">
            <v xml:space="preserve">Mensual </v>
          </cell>
          <cell r="G81" t="str">
            <v xml:space="preserve">Matriz de ejecucion presupuiestal ye inofrmes de ejecucion </v>
          </cell>
          <cell r="H81" t="str">
            <v xml:space="preserve">El supervisor y apoyos  a la supervison realizan seguimiento mensual a la ejecuion  del contrtao o convenio con el cumplimiento de los productos y obligaciones establecidos-
</v>
          </cell>
        </row>
        <row r="82">
          <cell r="E82" t="str">
            <v xml:space="preserve">Directora de Talento Humano
Profesional Universitarios Linea de vinculación laboral  </v>
          </cell>
          <cell r="G82" t="str">
            <v>Soportes de revisoin de hojas de vida
Correos electronicos de provision de cargos
Nombramientos
Soportes de capacitacion</v>
          </cell>
          <cell r="H82" t="str">
            <v xml:space="preserve">El profesional Universitario de Talento Humano, realiza la revisión de cumplimiento de requisitos de la hoja de vida contra manual de funciones, contar con la evidencia por correo electrónico del proceso que se lleve acabo para proveer el empleo.
Formato de análisis de hoja de vida que se aplica al personal seleccionado que reposa en la historia laboral.
Existencia de un acto administrativo de nombramiento.
Acta de posesión
Desde la Dirección de Talento Humano se realizara capacitaciones y actualizaciones al personal de talento humano, asi mismo  realizaer divulgación de los principios básicos de la administración de personal en los procesos de inducción y reinducción.. </v>
          </cell>
        </row>
        <row r="83">
          <cell r="F83" t="str">
            <v xml:space="preserve">Mensual </v>
          </cell>
        </row>
        <row r="84">
          <cell r="F84" t="str">
            <v xml:space="preserve">Mensual </v>
          </cell>
        </row>
        <row r="86">
          <cell r="E86" t="str">
            <v xml:space="preserve">Directora de Talento Humano 
Profesional de Nomina y tecnicos </v>
          </cell>
          <cell r="G86" t="str">
            <v>Muestreo de liquidacion de la Nómina reflejando las verificaciones realizadas
Nominas</v>
          </cell>
          <cell r="H86" t="str">
            <v>Los profesionales de la linea de nomina de  la Dirección de Talento Humano realizan principalmente dos actividades manuales de control:
Realiza mensualmente un muestreo a la liquidación de la nómina (horas extras, vacaciones, incapacidades y seguridad social) de acuerdo con el procedimiento liquidacion nómina).
Verifica con un profesional los valores resultantes y los requerimientos que se realizan al área financiera para el pago de la nómina, seguridad social y parafiscales. El requerimiento queda como soporte de la actividad realizada ( totales de nómina, solictud de disponibilidad y reserva y archivo plano para giro) con la firma de los responsables (Gerencia, Subgerentia Corporativa, Director Financiero,  Director de Talento Humano y los Fucionarios del Area de Nómina) en el archivo de gestión de talento humano. En caso de encontrar desviaciones se reversa el proceso, se ajusta la novedad y se liquida nuevamente.
revisión de la prenomina y la inclusión de las novedades recibidas en el periodo (vacaciones, recargos, cooperativas, sindicatos y actos admiistrativos de ingreso  y retiro)</v>
          </cell>
        </row>
        <row r="87">
          <cell r="B87" t="str">
            <v xml:space="preserve">DIRECCIONAMIENTO ESTRATEGICO </v>
          </cell>
          <cell r="F87" t="str">
            <v xml:space="preserve">Mensual </v>
          </cell>
        </row>
        <row r="88">
          <cell r="E88" t="str">
            <v xml:space="preserve">Jefe Oficina de Direccionamiento  Estrategico 
Referentes de Planeación Estrategica, Proyectos, Mercadeo y Riesgos </v>
          </cell>
          <cell r="G88" t="str">
            <v>Informes de acuerdo a cada una de las lineas de acción de Direccionamiento Estrategico. 
Fichas tecnicas ( Plan de Gestión, Fichas de Proyectos,  Fichas Poa, Contratos y Seguimiento a los contratos de Venta de Servicios,)</v>
          </cell>
          <cell r="H88" t="str">
            <v xml:space="preserve">El profesional asignado de la oficina de Direccionamiento estratégico, iniciando vigencia realizara la revisión y actualización si se requiere de los instrumentos y herramientas de planeación que se utilizan al interior de la entidad, igualmente se presentaran informes trimestrales de seguimientos de la gestión institucional de Metas, indicadores, proyectos de inversión, plan de ventas ante el comité Institucional de Gestión y Desempeño, en caso de encontrasen desviaciones en los resltados se procederá a la deficnición de acciones de mejora inmediatas. </v>
          </cell>
        </row>
        <row r="89">
          <cell r="F89" t="str">
            <v xml:space="preserve">Mensual </v>
          </cell>
        </row>
        <row r="95">
          <cell r="E95" t="str">
            <v xml:space="preserve">Director Financiero
Personal de Tesoreria 
Personal de Facturación </v>
          </cell>
          <cell r="G95" t="str">
            <v xml:space="preserve">Cuadres de Caja Recaudadoras 
Conciliaciones bancarias 
Comprobantes de transportador 
Acta de Reunión </v>
          </cell>
          <cell r="H95" t="str">
            <v>Los tecnico  recoge y verifica diariamente el dinero recaudado por conceptos de copagos y cuotas moderadoras y otros ingresos depositado en las cajas de seguridad por cada uno de los facturadores en los sobres, con el fin de detectar faltantes y/o sobrantes versus reporte de cuadre de caja del sistema de información que consta de informe de facturación por paciente, detallado de recibos de caja,  anticipos y pagares, el cual se cruza para identificar que los recursos a cargo del paciente sean realmente recaudados.  Cada cajero realiza el conteo físico del dinero y lo contrasta con el reporte de caja, en caso de faltante  se reporta al referente de facturación de cada unidad, quien debe realizar los correctivos para subsanar la novedad y los recursos sobrantes son ingresado en el recaudo diario. 
El tecnico de tesoreria, consolida la informacion, verifica el contenido y realiza el contenido del dinero recaudado por los cajeros este es entregado a la transportadora de valores y registrado en el sistema de información en la caja principal. El listado de recaudo, la planilla de la transportadora y/o las consignaciones bancarias y los correos de reportes de novedades evidencian la ejecución del control. 
Realizar por unidad capacitaciones a los nuevos  facturadores, una vez ingresan a la institución, con el fin de socializar el procedimiento de recaudo y traslado de los dineros recaudados  por la prestación de los servicios de salud., generando como soporte actas de capacitación  y listados de asistencia.
Realizar  reuniones periódicas entre tesorería y facturación con el animo de articular acciones tendientes a fortalecer el proceso de recaudo, generando  como soporte actas de reunión.
Capacitación al equipo de tesoreria de las politicas de Anticorrupción, transparencia, codigo de integridad, politica financiera</v>
          </cell>
        </row>
        <row r="100">
          <cell r="H100" t="str">
            <v>Desde los lideres de cada una de las lineas del area financiera, implementar estrategias de socialización al personal a cargo del Código de Integridad y lucha contra la corrupción (preventivo) , se realizara la divulgaciòn de los canales de denuncia de actos de Corrupción en las carteleras de la Subred Sur  y puntos de atención de la entidad (Preventivo) y en la pagina web. 
Desde la Dirección  Realizar socializaciónes  a los colaboradores de la Subred Sur sobre el manual de contratación, Manual de Supervision e Interventoria  con el proposito de fortalecer la gestion contractual de la Entidad. Asi mismo socializar y realizar evalucion de adderencia de Manual de Ingresos de la entidad GF-GGI-CAR-MA-01 V1, de la politica de Anticorrupcciòn y Antisoborno. (Preventivo).   
Verificar la aplicación de los puntos de control establecidos en los procedimientos e instructivos existentes. (Preventivo)
Verificar la eficacia y eficiencia de los instrumentos técnicos (procedimientos, instructivos o formatos, entre otros) para prevenir, identificar y tratar el conflicto de interés al interior de la Subred  (Preventivo).
Adelantar las investigaciones disicplinarias de conformidad con la Ley 734 de 2002. (Detectivo)</v>
          </cell>
        </row>
        <row r="101">
          <cell r="E101" t="str">
            <v>SUBGERENCIA DE SERVICIOS DE SALUD
TALENTO HUMANO (SST)</v>
          </cell>
        </row>
      </sheetData>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Dinamica"/>
      <sheetName val="Matriz Riesgos"/>
      <sheetName val="Tabla Proba-Impa"/>
      <sheetName val="Evaluación Controles"/>
      <sheetName val="Mapa -R INHERENTE"/>
      <sheetName val="CONTROL DE CAMBIOS"/>
      <sheetName val="2018-2019"/>
      <sheetName val="VALORACIÓN PRO-IMP"/>
      <sheetName val="Tipos de Riesgos"/>
      <sheetName val="0 - CALOR"/>
      <sheetName val="lista desplegabe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ORIZACION RIESGOS"/>
      <sheetName val="0 - CALOR"/>
      <sheetName val="1 - POLÍTICA"/>
      <sheetName val="2 - CONTEXTO"/>
      <sheetName val="3-IDENTIFICACIÓN DEL RIESGO"/>
      <sheetName val="4-VALORACIÓN DEL RIESGO"/>
      <sheetName val="5-CONTROLES"/>
      <sheetName val="6-MAPA DE RIESGOS CORRUPCION"/>
      <sheetName val="6-RIESGOSINSTITUCI"/>
      <sheetName val="lista desplegabe "/>
      <sheetName val="Anexo 2 Informe de Monitoreo"/>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ables/table1.xml><?xml version="1.0" encoding="utf-8"?>
<table xmlns="http://schemas.openxmlformats.org/spreadsheetml/2006/main" id="1" name="MATRIZ_RIESGOS4" displayName="MATRIZ_RIESGOS4" ref="A11:T21" totalsRowShown="0" headerRowDxfId="3" dataDxfId="6" headerRowBorderDxfId="4" tableBorderDxfId="5">
  <autoFilter ref="A11:T21"/>
  <sortState ref="A12:X90">
    <sortCondition descending="1" ref="A10:A90"/>
  </sortState>
  <tableColumns count="20">
    <tableColumn id="1" name="ID" dataDxfId="31">
      <calculatedColumnFormula>+CONCATENATE("R",ROW(A7),"",LEFT(MATRIZ_RIESGOS4[[#This Row],[TIPOLOGIA]],3)," ","-", " ")</calculatedColumnFormula>
    </tableColumn>
    <tableColumn id="31" name="PROCESO" dataDxfId="30"/>
    <tableColumn id="2" name="SUBPROCESO" dataDxfId="29"/>
    <tableColumn id="3" name="RIESGO" dataDxfId="2">
      <calculatedColumnFormula>'[3]3-IDENTIFICACIÓN DEL RIESGO'!F10</calculatedColumnFormula>
    </tableColumn>
    <tableColumn id="4" name="TIPOLOGIA" dataDxfId="0"/>
    <tableColumn id="22" name="CAUSA" dataDxfId="1"/>
    <tableColumn id="17" name="CONSECUENCIAS" dataDxfId="28"/>
    <tableColumn id="15" name="IMPACTO" dataDxfId="27"/>
    <tableColumn id="10" name="PROBABILIDAD" dataDxfId="26"/>
    <tableColumn id="19" name="PRODUCTO IMPACTO PROBABILAD" dataDxfId="25">
      <calculatedColumnFormula>+MATRIZ_RIESGOS4[[#This Row],[IMPACTO]]*MATRIZ_RIESGOS4[[#This Row],[PROBABILIDAD]]</calculatedColumnFormula>
    </tableColumn>
    <tableColumn id="7" name="PROBABILIDAD_x000a_2" dataDxfId="24"/>
    <tableColumn id="8" name="IMPACTO_x000a_2" dataDxfId="23"/>
    <tableColumn id="30" name="RIESGO INHERENTE" dataDxfId="22">
      <calculatedColumnFormula>+LOOKUP(MATRIZ_RIESGOS4[[#This Row],[PRODUCTO IMPACTO PROBABILAD]],'[4]VALORACIÓN PRO-IMP'!$G$38:$H$51,'[4]VALORACIÓN PRO-IMP'!$I$38:$I$51)</calculatedColumnFormula>
    </tableColumn>
    <tableColumn id="9" name="OPCIÓN DE MANEJO" dataDxfId="21"/>
    <tableColumn id="11" name="     ACTIVIDAD DE CONTROL._x000a__x000a_1. RESPONSABLE. 2.PERIODICIDAD. 3. PROPOSITO._x000a_4CÓMO REALIZA LA ACTIVIDAD. 5. DESVIACIONES." dataDxfId="20"/>
    <tableColumn id="18" name="EVIDENCIA" dataDxfId="19"/>
    <tableColumn id="12" name="CARGO O ACTIVIDAD DE RESPONSABLE_x000a_" dataDxfId="18"/>
    <tableColumn id="13" name="PERIOCIDAD DE CONTROL" dataDxfId="17"/>
    <tableColumn id="16" name="SOLIDEZ " dataDxfId="16"/>
    <tableColumn id="25" name="INDICADOR" dataDxfId="15"/>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V54"/>
  <sheetViews>
    <sheetView tabSelected="1" zoomScale="50" zoomScaleNormal="50" workbookViewId="0">
      <selection activeCell="C7" sqref="C7:S7"/>
    </sheetView>
  </sheetViews>
  <sheetFormatPr baseColWidth="10" defaultColWidth="9.125" defaultRowHeight="18.75" x14ac:dyDescent="0.25"/>
  <cols>
    <col min="1" max="1" width="10.75" style="6" bestFit="1" customWidth="1"/>
    <col min="2" max="2" width="19.625" style="6" customWidth="1"/>
    <col min="3" max="3" width="17.875" style="60" bestFit="1" customWidth="1"/>
    <col min="4" max="4" width="59.25" style="6" customWidth="1"/>
    <col min="5" max="5" width="21.125" style="6" customWidth="1"/>
    <col min="6" max="6" width="84.625" style="6" customWidth="1"/>
    <col min="7" max="7" width="64.625" style="6" customWidth="1"/>
    <col min="8" max="8" width="17" style="6" customWidth="1"/>
    <col min="9" max="9" width="19" style="6" customWidth="1"/>
    <col min="10" max="10" width="17.125" style="6" customWidth="1"/>
    <col min="11" max="11" width="32.125" style="6" customWidth="1"/>
    <col min="12" max="12" width="19.125" style="6" customWidth="1"/>
    <col min="13" max="13" width="18" style="6" customWidth="1"/>
    <col min="14" max="14" width="18.875" style="6" customWidth="1"/>
    <col min="15" max="15" width="123.625" style="6" customWidth="1"/>
    <col min="16" max="16" width="71.375" style="6" customWidth="1"/>
    <col min="17" max="17" width="21.25" style="6" customWidth="1"/>
    <col min="18" max="19" width="15.375" style="6" customWidth="1"/>
    <col min="20" max="20" width="46" style="6" customWidth="1"/>
    <col min="21" max="21" width="13.75" style="6" hidden="1" customWidth="1"/>
    <col min="22" max="22" width="60.875" style="6" hidden="1" customWidth="1"/>
    <col min="23" max="23" width="28.375" style="6" hidden="1" customWidth="1"/>
    <col min="24" max="24" width="84" style="6" hidden="1" customWidth="1"/>
    <col min="25" max="25" width="20.25" style="6" hidden="1" customWidth="1"/>
    <col min="26" max="27" width="17.75" style="6" hidden="1" customWidth="1"/>
    <col min="28" max="28" width="22.625" style="6" hidden="1" customWidth="1"/>
    <col min="29" max="31" width="9.125" style="4" hidden="1" customWidth="1"/>
    <col min="32" max="34" width="9.125" style="4" customWidth="1"/>
    <col min="35" max="16384" width="9.125" style="4"/>
  </cols>
  <sheetData>
    <row r="1" spans="1:100" ht="51" customHeight="1" thickBot="1" x14ac:dyDescent="0.3"/>
    <row r="2" spans="1:100" ht="115.5" customHeight="1" thickBot="1" x14ac:dyDescent="0.35">
      <c r="A2" s="83" t="s">
        <v>0</v>
      </c>
      <c r="B2" s="84"/>
      <c r="C2" s="84"/>
      <c r="D2" s="84"/>
      <c r="E2" s="84"/>
      <c r="F2" s="84"/>
      <c r="G2" s="84"/>
      <c r="H2" s="84"/>
      <c r="I2" s="84"/>
      <c r="J2" s="84"/>
      <c r="K2" s="84"/>
      <c r="L2" s="84"/>
      <c r="M2" s="84"/>
      <c r="N2" s="84"/>
      <c r="O2" s="84"/>
      <c r="P2" s="84"/>
      <c r="Q2" s="84"/>
      <c r="R2" s="84"/>
      <c r="S2" s="85"/>
      <c r="T2" s="81" t="s">
        <v>1</v>
      </c>
      <c r="U2" s="1"/>
      <c r="V2" s="1"/>
      <c r="W2" s="1"/>
      <c r="X2" s="1"/>
      <c r="Y2" s="2"/>
      <c r="Z2" s="2"/>
      <c r="AA2" s="2"/>
      <c r="AB2" s="2"/>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row>
    <row r="3" spans="1:100" ht="19.5" customHeight="1" x14ac:dyDescent="0.3">
      <c r="A3" s="86" t="s">
        <v>114</v>
      </c>
      <c r="B3" s="87"/>
      <c r="C3" s="87"/>
      <c r="D3" s="87"/>
      <c r="E3" s="87"/>
      <c r="F3" s="87"/>
      <c r="G3" s="87"/>
      <c r="H3" s="87"/>
      <c r="I3" s="87"/>
      <c r="J3" s="87"/>
      <c r="K3" s="87"/>
      <c r="L3" s="87"/>
      <c r="M3" s="87"/>
      <c r="N3" s="87"/>
      <c r="O3" s="87"/>
      <c r="P3" s="87"/>
      <c r="Q3" s="87"/>
      <c r="R3" s="87"/>
      <c r="S3" s="88"/>
      <c r="T3" s="82"/>
      <c r="U3" s="1"/>
      <c r="V3" s="1"/>
      <c r="W3" s="1"/>
      <c r="X3" s="1"/>
      <c r="Y3" s="2"/>
      <c r="Z3" s="2"/>
      <c r="AA3" s="2"/>
      <c r="AB3" s="2"/>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row>
    <row r="4" spans="1:100" ht="18.75" customHeight="1" thickBot="1" x14ac:dyDescent="0.35">
      <c r="A4" s="89"/>
      <c r="B4" s="90"/>
      <c r="C4" s="90"/>
      <c r="D4" s="90"/>
      <c r="E4" s="90"/>
      <c r="F4" s="90"/>
      <c r="G4" s="90"/>
      <c r="H4" s="90"/>
      <c r="I4" s="90"/>
      <c r="J4" s="90"/>
      <c r="K4" s="90"/>
      <c r="L4" s="90"/>
      <c r="M4" s="90"/>
      <c r="N4" s="90"/>
      <c r="O4" s="90"/>
      <c r="P4" s="90"/>
      <c r="Q4" s="90"/>
      <c r="R4" s="90"/>
      <c r="S4" s="91"/>
      <c r="T4" s="82"/>
      <c r="U4" s="5"/>
      <c r="V4" s="5"/>
      <c r="W4" s="5"/>
      <c r="X4" s="5"/>
      <c r="Y4" s="2"/>
      <c r="Z4" s="2"/>
      <c r="AA4" s="2"/>
      <c r="AB4" s="2"/>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row>
    <row r="5" spans="1:100" ht="37.5" customHeight="1" thickBot="1" x14ac:dyDescent="0.35">
      <c r="A5" s="92" t="s">
        <v>2</v>
      </c>
      <c r="B5" s="93"/>
      <c r="C5" s="94" t="s">
        <v>3</v>
      </c>
      <c r="D5" s="95"/>
      <c r="E5" s="95"/>
      <c r="F5" s="95"/>
      <c r="G5" s="95"/>
      <c r="H5" s="95"/>
      <c r="I5" s="95"/>
      <c r="J5" s="95"/>
      <c r="K5" s="95"/>
      <c r="L5" s="95"/>
      <c r="M5" s="95"/>
      <c r="N5" s="95"/>
      <c r="O5" s="95"/>
      <c r="P5" s="95"/>
      <c r="Q5" s="95"/>
      <c r="R5" s="95"/>
      <c r="S5" s="96"/>
      <c r="T5" s="103" t="s">
        <v>4</v>
      </c>
      <c r="U5" s="1"/>
      <c r="V5" s="1"/>
      <c r="W5" s="1"/>
      <c r="X5" s="1"/>
      <c r="Y5" s="2"/>
      <c r="Z5" s="2"/>
      <c r="AA5" s="2"/>
      <c r="AB5" s="2"/>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row>
    <row r="6" spans="1:100" ht="34.5" customHeight="1" thickBot="1" x14ac:dyDescent="0.35">
      <c r="A6" s="92" t="s">
        <v>5</v>
      </c>
      <c r="B6" s="93"/>
      <c r="C6" s="97" t="s">
        <v>6</v>
      </c>
      <c r="D6" s="98"/>
      <c r="E6" s="98"/>
      <c r="F6" s="98"/>
      <c r="G6" s="98"/>
      <c r="H6" s="98"/>
      <c r="I6" s="98"/>
      <c r="J6" s="98"/>
      <c r="K6" s="98"/>
      <c r="L6" s="98"/>
      <c r="M6" s="98"/>
      <c r="N6" s="98"/>
      <c r="O6" s="98"/>
      <c r="P6" s="98"/>
      <c r="Q6" s="98"/>
      <c r="R6" s="98"/>
      <c r="S6" s="99"/>
      <c r="T6" s="104" t="s">
        <v>115</v>
      </c>
      <c r="U6" s="1"/>
      <c r="V6" s="1"/>
      <c r="W6" s="1"/>
      <c r="X6" s="1"/>
      <c r="Y6" s="2"/>
      <c r="Z6" s="2"/>
      <c r="AA6" s="2"/>
      <c r="AB6" s="2"/>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row>
    <row r="7" spans="1:100" ht="204" customHeight="1" thickBot="1" x14ac:dyDescent="0.35">
      <c r="A7" s="92" t="s">
        <v>7</v>
      </c>
      <c r="B7" s="93"/>
      <c r="C7" s="100" t="s">
        <v>8</v>
      </c>
      <c r="D7" s="101"/>
      <c r="E7" s="101"/>
      <c r="F7" s="101"/>
      <c r="G7" s="101"/>
      <c r="H7" s="101"/>
      <c r="I7" s="101"/>
      <c r="J7" s="101"/>
      <c r="K7" s="101"/>
      <c r="L7" s="101"/>
      <c r="M7" s="101"/>
      <c r="N7" s="101"/>
      <c r="O7" s="101"/>
      <c r="P7" s="101"/>
      <c r="Q7" s="101"/>
      <c r="R7" s="101"/>
      <c r="S7" s="102"/>
      <c r="T7" s="105" t="s">
        <v>9</v>
      </c>
      <c r="U7" s="1"/>
      <c r="V7" s="1"/>
      <c r="W7" s="1"/>
      <c r="X7" s="1"/>
      <c r="Y7" s="2"/>
      <c r="Z7" s="2"/>
      <c r="AA7" s="2"/>
      <c r="AB7" s="2"/>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row>
    <row r="8" spans="1:100" ht="19.5" thickBot="1" x14ac:dyDescent="0.35">
      <c r="A8" s="7"/>
      <c r="B8" s="7"/>
      <c r="C8" s="8"/>
      <c r="D8" s="8"/>
      <c r="E8" s="8"/>
      <c r="F8" s="8"/>
      <c r="G8" s="8"/>
      <c r="H8" s="8"/>
      <c r="I8" s="8"/>
      <c r="J8" s="8"/>
      <c r="K8" s="8"/>
      <c r="L8" s="9"/>
      <c r="M8" s="9"/>
      <c r="N8" s="8"/>
      <c r="O8" s="8"/>
      <c r="P8" s="8"/>
      <c r="Q8" s="8"/>
      <c r="R8" s="8"/>
      <c r="S8" s="61"/>
      <c r="T8" s="62"/>
      <c r="U8" s="63" t="s">
        <v>10</v>
      </c>
      <c r="V8" s="64"/>
      <c r="W8" s="64"/>
      <c r="X8" s="65"/>
      <c r="Y8" s="65"/>
      <c r="Z8" s="65"/>
      <c r="AA8" s="65"/>
      <c r="AB8" s="65"/>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row>
    <row r="9" spans="1:100" s="3" customFormat="1" x14ac:dyDescent="0.3">
      <c r="A9" s="116" t="s">
        <v>11</v>
      </c>
      <c r="B9" s="117"/>
      <c r="C9" s="118"/>
      <c r="D9" s="116" t="s">
        <v>12</v>
      </c>
      <c r="E9" s="117"/>
      <c r="F9" s="117"/>
      <c r="G9" s="117"/>
      <c r="H9" s="117"/>
      <c r="I9" s="117"/>
      <c r="J9" s="117"/>
      <c r="K9" s="117"/>
      <c r="L9" s="117"/>
      <c r="M9" s="117"/>
      <c r="N9" s="118"/>
      <c r="O9" s="116" t="s">
        <v>13</v>
      </c>
      <c r="P9" s="117"/>
      <c r="Q9" s="117"/>
      <c r="R9" s="117"/>
      <c r="S9" s="117"/>
      <c r="T9" s="118"/>
      <c r="U9" s="66" t="s">
        <v>14</v>
      </c>
      <c r="V9" s="67"/>
      <c r="W9" s="68"/>
      <c r="X9" s="72" t="s">
        <v>15</v>
      </c>
      <c r="Y9" s="73" t="s">
        <v>16</v>
      </c>
      <c r="Z9" s="73" t="s">
        <v>17</v>
      </c>
      <c r="AA9" s="73"/>
      <c r="AB9" s="73"/>
    </row>
    <row r="10" spans="1:100" s="3" customFormat="1" ht="19.5" thickBot="1" x14ac:dyDescent="0.35">
      <c r="A10" s="119"/>
      <c r="B10" s="120"/>
      <c r="C10" s="121"/>
      <c r="D10" s="119"/>
      <c r="E10" s="120"/>
      <c r="F10" s="120"/>
      <c r="G10" s="120"/>
      <c r="H10" s="120"/>
      <c r="I10" s="120"/>
      <c r="J10" s="120"/>
      <c r="K10" s="120"/>
      <c r="L10" s="120"/>
      <c r="M10" s="120"/>
      <c r="N10" s="121"/>
      <c r="O10" s="122"/>
      <c r="P10" s="123"/>
      <c r="Q10" s="123"/>
      <c r="R10" s="123"/>
      <c r="S10" s="123"/>
      <c r="T10" s="124"/>
      <c r="U10" s="69"/>
      <c r="V10" s="70"/>
      <c r="W10" s="71"/>
      <c r="X10" s="72"/>
      <c r="Y10" s="74"/>
      <c r="Z10" s="74"/>
      <c r="AA10" s="73"/>
      <c r="AB10" s="73"/>
    </row>
    <row r="11" spans="1:100" s="3" customFormat="1" ht="168.75" customHeight="1" x14ac:dyDescent="0.3">
      <c r="A11" s="106" t="s">
        <v>18</v>
      </c>
      <c r="B11" s="107" t="s">
        <v>19</v>
      </c>
      <c r="C11" s="108" t="s">
        <v>20</v>
      </c>
      <c r="D11" s="109" t="s">
        <v>21</v>
      </c>
      <c r="E11" s="110" t="s">
        <v>22</v>
      </c>
      <c r="F11" s="111" t="s">
        <v>23</v>
      </c>
      <c r="G11" s="111" t="s">
        <v>24</v>
      </c>
      <c r="H11" s="111" t="s">
        <v>25</v>
      </c>
      <c r="I11" s="111" t="s">
        <v>26</v>
      </c>
      <c r="J11" s="111" t="s">
        <v>27</v>
      </c>
      <c r="K11" s="111" t="s">
        <v>28</v>
      </c>
      <c r="L11" s="111" t="s">
        <v>29</v>
      </c>
      <c r="M11" s="111" t="s">
        <v>30</v>
      </c>
      <c r="N11" s="112" t="s">
        <v>31</v>
      </c>
      <c r="O11" s="113" t="s">
        <v>32</v>
      </c>
      <c r="P11" s="111" t="s">
        <v>33</v>
      </c>
      <c r="Q11" s="111" t="s">
        <v>34</v>
      </c>
      <c r="R11" s="114" t="s">
        <v>35</v>
      </c>
      <c r="S11" s="115" t="s">
        <v>36</v>
      </c>
      <c r="T11" s="111" t="s">
        <v>37</v>
      </c>
      <c r="U11" s="11" t="s">
        <v>38</v>
      </c>
      <c r="V11" s="13" t="s">
        <v>39</v>
      </c>
      <c r="W11" s="10" t="s">
        <v>40</v>
      </c>
      <c r="X11" s="14" t="s">
        <v>41</v>
      </c>
      <c r="Y11" s="15" t="s">
        <v>42</v>
      </c>
      <c r="Z11" s="16" t="s">
        <v>43</v>
      </c>
      <c r="AA11" s="12" t="s">
        <v>44</v>
      </c>
      <c r="AB11" s="10" t="s">
        <v>45</v>
      </c>
    </row>
    <row r="12" spans="1:100" s="3" customFormat="1" ht="117.75" customHeight="1" x14ac:dyDescent="0.3">
      <c r="A12" s="17">
        <v>1</v>
      </c>
      <c r="B12" s="18" t="s">
        <v>46</v>
      </c>
      <c r="C12" s="18" t="s">
        <v>49</v>
      </c>
      <c r="D12" s="20" t="str">
        <f>'[3]3-IDENTIFICACIÓN DEL RIESGO'!F12</f>
        <v xml:space="preserve">Alteracion , ocultamiento y sustraccion de informacion </v>
      </c>
      <c r="E12" s="125" t="s">
        <v>50</v>
      </c>
      <c r="F12" s="22" t="str">
        <f>'[3]3-IDENTIFICACIÓN DEL RIESGO'!G12</f>
        <v xml:space="preserve">Falta de control de prestamos documentales 
Incumplimiento del procedimiento de prestamos documentales 
</v>
      </c>
      <c r="G12" s="23" t="str">
        <f>'[3]3-IDENTIFICACIÓN DEL RIESGO'!I12</f>
        <v xml:space="preserve">Sanciones Disciplinarias y legales </v>
      </c>
      <c r="H12" s="24">
        <f>'[3]4-VALORACIÓN DEL RIESGO'!G11</f>
        <v>2</v>
      </c>
      <c r="I12" s="24">
        <f>'[3]4-VALORACIÓN DEL RIESGO'!AC11</f>
        <v>4</v>
      </c>
      <c r="J12" s="25">
        <f>+MATRIZ_RIESGOS4[[#This Row],[IMPACTO]]*MATRIZ_RIESGOS4[[#This Row],[PROBABILIDAD]]</f>
        <v>8</v>
      </c>
      <c r="K12" s="17" t="str">
        <f>'[3]4-VALORACIÓN DEL RIESGO'!F11</f>
        <v>Improbable</v>
      </c>
      <c r="L12" s="17" t="str">
        <f>'[3]4-VALORACIÓN DEL RIESGO'!AB11</f>
        <v>Mayor</v>
      </c>
      <c r="M12" s="25" t="str">
        <f>'[3]4-VALORACIÓN DEL RIESGO'!AD11</f>
        <v>Alto</v>
      </c>
      <c r="N12" s="24" t="str">
        <f>'[3]4-VALORACIÓN DEL RIESGO'!AE11</f>
        <v>Evitar</v>
      </c>
      <c r="O12" s="26" t="str">
        <f>'[3]5-CONTROLES'!H12</f>
        <v xml:space="preserve">En el procedimiento de Consulta y prestamos de expedientes se descrben las actividades ejecutadas por el auxiliar de arhivo central, las solcitudes son enviadas desde correo institucional para ser tramitadas, se realiza la verificacion de los folios a entregar y se consignan en el formato para entrega del prestamo fisico, cuando regresa el expediente a archivo central se valida la complitirud  de de los folios entregados por el conteo y se registra la entrega en la matriz de prestamos, se realiza rearchivo del expediente. </v>
      </c>
      <c r="P12" s="27" t="str">
        <f>'[3]5-CONTROLES'!G12</f>
        <v xml:space="preserve">Formatos de prestamos documentales efectuados en el periodo y correos eletronicos de prestamos documentales  </v>
      </c>
      <c r="Q12" s="27" t="str">
        <f>'[3]5-CONTROLES'!E12</f>
        <v xml:space="preserve">Referente Gestion documental </v>
      </c>
      <c r="R12" s="27" t="str">
        <f>'[3]5-CONTROLES'!F12</f>
        <v>Mensual</v>
      </c>
      <c r="S12" s="28" t="s">
        <v>51</v>
      </c>
      <c r="T12" s="20" t="s">
        <v>52</v>
      </c>
      <c r="U12" s="29"/>
      <c r="V12" s="30"/>
      <c r="W12" s="31"/>
      <c r="X12" s="32"/>
      <c r="Y12" s="32"/>
      <c r="Z12" s="32"/>
      <c r="AA12" s="32"/>
      <c r="AB12" s="32"/>
    </row>
    <row r="13" spans="1:100" s="3" customFormat="1" ht="132" customHeight="1" x14ac:dyDescent="0.3">
      <c r="A13" s="17">
        <v>2</v>
      </c>
      <c r="B13" s="19" t="s">
        <v>53</v>
      </c>
      <c r="C13" s="18" t="s">
        <v>55</v>
      </c>
      <c r="D13" s="27" t="str">
        <f>'[3]3-IDENTIFICACIÓN DEL RIESGO'!F15</f>
        <v>Favorecimiento a terceros en la evaluación técnica que se realiza a los oferentes en procesos precontractuales relacionados a impresos  y comunicaciones</v>
      </c>
      <c r="E13" s="125" t="s">
        <v>50</v>
      </c>
      <c r="F13" s="22" t="str">
        <f>'[3]3-IDENTIFICACIÓN DEL RIESGO'!G15</f>
        <v xml:space="preserve">Intereses particulares
Vinculos de consaguinidad o de afinidad
Falta de Ética Profesional.
Presiones de superiores jerárquicos.
Falta de seguimiento y Control en la supervisión y ejecución de los contratos
Ofrecimiento de dádivas a funcionarios / contratistas </v>
      </c>
      <c r="G13" s="23" t="str">
        <f>'[3]3-IDENTIFICACIÓN DEL RIESGO'!I15</f>
        <v>Mayores costos para la Entidad
Baja calidad de los producto
Deterioro de la imagen institucional</v>
      </c>
      <c r="H13" s="24">
        <f>'[3]4-VALORACIÓN DEL RIESGO'!G14</f>
        <v>1</v>
      </c>
      <c r="I13" s="24">
        <f>'[3]4-VALORACIÓN DEL RIESGO'!AC14</f>
        <v>5</v>
      </c>
      <c r="J13" s="25">
        <f>+MATRIZ_RIESGOS4[[#This Row],[IMPACTO]]*MATRIZ_RIESGOS4[[#This Row],[PROBABILIDAD]]</f>
        <v>5</v>
      </c>
      <c r="K13" s="17" t="str">
        <f>'[3]4-VALORACIÓN DEL RIESGO'!F14</f>
        <v>Rara Vez</v>
      </c>
      <c r="L13" s="17" t="str">
        <f>'[3]4-VALORACIÓN DEL RIESGO'!AB14</f>
        <v>Catastrófico</v>
      </c>
      <c r="M13" s="25" t="str">
        <f>'[3]4-VALORACIÓN DEL RIESGO'!AD14</f>
        <v>Extremo</v>
      </c>
      <c r="N13" s="24" t="str">
        <f>'[3]4-VALORACIÓN DEL RIESGO'!AE14</f>
        <v>Evitar</v>
      </c>
      <c r="O13" s="22" t="str">
        <f>'[3]5-CONTROLES'!H15</f>
        <v>La Jefe Oficina Asesora de Comunicaciones verifica que cada propuesta cumpla con la ficha técnica del bien o servicio a contratar, definida en el estudio de necesidades, lo cual queda registrado en el formato de Verificación de los criterios habilitantes técnicos.</v>
      </c>
      <c r="P13" s="27" t="str">
        <f>'[3]5-CONTROLES'!G15</f>
        <v xml:space="preserve">Formato de verificación de criterios habilitantes tècnicos </v>
      </c>
      <c r="Q13" s="27" t="str">
        <f>'[3]5-CONTROLES'!E15</f>
        <v>Jefe Oficina Asesora de Comunicaciones</v>
      </c>
      <c r="R13" s="27" t="str">
        <f>'[3]5-CONTROLES'!F15</f>
        <v>De acuerdo a la necesidad</v>
      </c>
      <c r="S13" s="28" t="s">
        <v>51</v>
      </c>
      <c r="T13" s="20" t="s">
        <v>56</v>
      </c>
      <c r="U13" s="29"/>
      <c r="V13" s="30"/>
      <c r="W13" s="31"/>
      <c r="X13" s="32"/>
      <c r="Y13" s="32"/>
      <c r="Z13" s="32"/>
      <c r="AA13" s="32"/>
      <c r="AB13" s="32"/>
    </row>
    <row r="14" spans="1:100" s="3" customFormat="1" ht="145.5" customHeight="1" x14ac:dyDescent="0.3">
      <c r="A14" s="17">
        <v>3</v>
      </c>
      <c r="B14" s="19" t="s">
        <v>57</v>
      </c>
      <c r="C14" s="18" t="s">
        <v>58</v>
      </c>
      <c r="D14" s="27" t="str">
        <f>'[3]3-IDENTIFICACIÓN DEL RIESGO'!F18</f>
        <v xml:space="preserve">Manipular , no divulgar u ocultar informacion considerada publica a los grupos de interes en beneficio  propio o  de un particular </v>
      </c>
      <c r="E14" s="125" t="s">
        <v>50</v>
      </c>
      <c r="F14" s="22" t="str">
        <f>'[3]3-IDENTIFICACIÓN DEL RIESGO'!G18</f>
        <v>Suplantacion y/o Adulteracion de Documentos y expedientes
 falta de adherencia Normatividad respecto a datos</v>
      </c>
      <c r="G14" s="23" t="str">
        <f>'[3]3-IDENTIFICACIÓN DEL RIESGO'!I18</f>
        <v>Multas, Sanciones  e investigaciones de carácter disciplinario
Peticiones Quejas y Reclamos en contra de la insticion por parte de la Ciudadania</v>
      </c>
      <c r="H14" s="24">
        <f>'[3]4-VALORACIÓN DEL RIESGO'!G17</f>
        <v>2</v>
      </c>
      <c r="I14" s="24">
        <f>'[3]4-VALORACIÓN DEL RIESGO'!AC17</f>
        <v>4</v>
      </c>
      <c r="J14" s="25">
        <f>+MATRIZ_RIESGOS4[[#This Row],[IMPACTO]]*MATRIZ_RIESGOS4[[#This Row],[PROBABILIDAD]]</f>
        <v>8</v>
      </c>
      <c r="K14" s="17" t="str">
        <f>'[3]4-VALORACIÓN DEL RIESGO'!F17</f>
        <v>Improbable</v>
      </c>
      <c r="L14" s="17" t="str">
        <f>'[3]4-VALORACIÓN DEL RIESGO'!AB17</f>
        <v>Mayor</v>
      </c>
      <c r="M14" s="25" t="str">
        <f>'[3]4-VALORACIÓN DEL RIESGO'!AD17</f>
        <v>Alto</v>
      </c>
      <c r="N14" s="24" t="str">
        <f>'[3]4-VALORACIÓN DEL RIESGO'!AE17</f>
        <v>Evitar</v>
      </c>
      <c r="O14" s="22" t="str">
        <f>'[3]5-CONTROLES'!H18</f>
        <v>La oficna de sistemas de informacion Tic  gestiona  la adquision del certificado SSL  (anual)  realizando el requerimiento de  necesidad  con el fin de garantizar la actualizacion del certificado institucional
La oficna de sistemas de informacion Tic  gestiona  la adquision de los firewalle con la SDS, mediante el proyecto de  infraestructura   y asi activar las licencias de filtrado necesarios para controlar ese riesgo</v>
      </c>
      <c r="P14" s="27" t="str">
        <f>'[3]5-CONTROLES'!G18</f>
        <v xml:space="preserve">Pantallazo y vigencia del Certificado SSL
log de eventos de los Firewalle </v>
      </c>
      <c r="Q14" s="27" t="str">
        <f>'[3]5-CONTROLES'!E18</f>
        <v>Referente de Tic</v>
      </c>
      <c r="R14" s="27" t="str">
        <f>'[3]5-CONTROLES'!F18</f>
        <v xml:space="preserve">Trimestral </v>
      </c>
      <c r="S14" s="28" t="s">
        <v>51</v>
      </c>
      <c r="T14" s="27" t="s">
        <v>59</v>
      </c>
      <c r="U14" s="29"/>
      <c r="V14" s="30"/>
      <c r="W14" s="31"/>
      <c r="X14" s="32"/>
      <c r="Y14" s="32"/>
      <c r="Z14" s="32"/>
      <c r="AA14" s="32"/>
      <c r="AB14" s="32"/>
    </row>
    <row r="15" spans="1:100" s="3" customFormat="1" ht="123" customHeight="1" x14ac:dyDescent="0.3">
      <c r="A15" s="17">
        <v>4</v>
      </c>
      <c r="B15" s="19" t="s">
        <v>60</v>
      </c>
      <c r="C15" s="19" t="s">
        <v>60</v>
      </c>
      <c r="D15" s="27" t="str">
        <f>'[3]3-IDENTIFICACIÓN DEL RIESGO'!F19</f>
        <v>Recibir dadivas en beneficio propio o de un tercero, favoreciendo la consecución de un trámite o un servicio sin el cumplimiento de requisitos.</v>
      </c>
      <c r="E15" s="125" t="s">
        <v>50</v>
      </c>
      <c r="F15" s="22" t="str">
        <f>'[3]3-IDENTIFICACIÓN DEL RIESGO'!G19</f>
        <v xml:space="preserve">* Por Tiempos de espera prolongados en las salas.
* Desconocimiento de la ciudadanía de los trámites para acceder a los servicios. 
* Falta de adherencia al manual de servicio al ciudadano
Falta de adherencia al codigo de integridad </v>
      </c>
      <c r="G15" s="23" t="str">
        <f>'[3]3-IDENTIFICACIÓN DEL RIESGO'!I19</f>
        <v>* Pérdida de credibilidad y confianza por parte de los usuarios.
* Demandas y  sanciones.
* Daño de la imagen institucional.</v>
      </c>
      <c r="H15" s="24">
        <f>'[3]4-VALORACIÓN DEL RIESGO'!G18</f>
        <v>2</v>
      </c>
      <c r="I15" s="24">
        <f>'[3]4-VALORACIÓN DEL RIESGO'!AC18</f>
        <v>4</v>
      </c>
      <c r="J15" s="25">
        <f>+MATRIZ_RIESGOS4[[#This Row],[IMPACTO]]*MATRIZ_RIESGOS4[[#This Row],[PROBABILIDAD]]</f>
        <v>8</v>
      </c>
      <c r="K15" s="17" t="str">
        <f>'[3]4-VALORACIÓN DEL RIESGO'!F18</f>
        <v>Improbable</v>
      </c>
      <c r="L15" s="17" t="str">
        <f>'[3]4-VALORACIÓN DEL RIESGO'!AB18</f>
        <v>Mayor</v>
      </c>
      <c r="M15" s="25" t="str">
        <f>'[3]4-VALORACIÓN DEL RIESGO'!AD18</f>
        <v>Alto</v>
      </c>
      <c r="N15" s="24" t="str">
        <f>'[3]4-VALORACIÓN DEL RIESGO'!AE18</f>
        <v>Evitar</v>
      </c>
      <c r="O15" s="22" t="str">
        <f>'[3]5-CONTROLES'!H19</f>
        <v>El Referente del Subproceso de Gestión de la Información realiza seguimiento a la información publicada en el link de transparencia correspondiente a 193 items (administrativa, financiera, juridica entre otras) con el objetivo de verificar el cumplimiento a la ley 1712 de 2014</v>
      </c>
      <c r="P15" s="27" t="str">
        <f>'[3]5-CONTROLES'!G19</f>
        <v>Lista de chequeo y oficios en cumplimiento a la Ley 1712 de 2014</v>
      </c>
      <c r="Q15" s="27" t="str">
        <f>'[3]5-CONTROLES'!E19</f>
        <v>Referente de gestion de la  Informacion</v>
      </c>
      <c r="R15" s="27" t="str">
        <f>'[3]5-CONTROLES'!F19</f>
        <v xml:space="preserve">Trimestral </v>
      </c>
      <c r="S15" s="28" t="s">
        <v>51</v>
      </c>
      <c r="T15" s="20" t="s">
        <v>61</v>
      </c>
      <c r="U15" s="29"/>
      <c r="V15" s="30"/>
      <c r="W15" s="31"/>
      <c r="X15" s="32"/>
      <c r="Y15" s="32"/>
      <c r="Z15" s="32"/>
      <c r="AA15" s="32"/>
      <c r="AB15" s="32"/>
    </row>
    <row r="16" spans="1:100" s="3" customFormat="1" ht="86.25" x14ac:dyDescent="0.3">
      <c r="A16" s="17">
        <v>5</v>
      </c>
      <c r="B16" s="19" t="s">
        <v>62</v>
      </c>
      <c r="C16" s="35" t="s">
        <v>63</v>
      </c>
      <c r="D16" s="27" t="str">
        <f>'[3]3-IDENTIFICACIÓN DEL RIESGO'!F29</f>
        <v>Delitos contra la propiedad intelectual y derechos de autor</v>
      </c>
      <c r="E16" s="125" t="s">
        <v>50</v>
      </c>
      <c r="F16" s="22" t="str">
        <f>'[3]3-IDENTIFICACIÓN DEL RIESGO'!G29</f>
        <v xml:space="preserve">Falta de competencias formativas de derecho de autor
Formulación y elboración de proyectos , sin validación etica y academica </v>
      </c>
      <c r="G16" s="23" t="str">
        <f>'[3]3-IDENTIFICACIÓN DEL RIESGO'!I29</f>
        <v xml:space="preserve">VIOLACIÓN NORMATIVA
FALYA DE INTEGRIDAD CIENTIFICA </v>
      </c>
      <c r="H16" s="24">
        <f>'[3]4-VALORACIÓN DEL RIESGO'!G28</f>
        <v>3</v>
      </c>
      <c r="I16" s="24">
        <f>'[3]4-VALORACIÓN DEL RIESGO'!AC28</f>
        <v>4</v>
      </c>
      <c r="J16" s="25">
        <f>+MATRIZ_RIESGOS4[[#This Row],[IMPACTO]]*MATRIZ_RIESGOS4[[#This Row],[PROBABILIDAD]]</f>
        <v>12</v>
      </c>
      <c r="K16" s="17" t="str">
        <f>'[3]4-VALORACIÓN DEL RIESGO'!F28</f>
        <v>Posible</v>
      </c>
      <c r="L16" s="17" t="str">
        <f>'[3]4-VALORACIÓN DEL RIESGO'!AB28</f>
        <v>Mayor</v>
      </c>
      <c r="M16" s="25" t="str">
        <f>'[3]4-VALORACIÓN DEL RIESGO'!AD28</f>
        <v>Extremo</v>
      </c>
      <c r="N16" s="24" t="str">
        <f>'[3]4-VALORACIÓN DEL RIESGO'!AE28</f>
        <v>Evitar</v>
      </c>
      <c r="O16" s="22" t="str">
        <f>'[3]5-CONTROLES'!H29</f>
        <v xml:space="preserve">EL PROFESIONAL DE APOYO DE LA OFICINA DE GESTIÓN DEL CONOCIMEINTO REALIZARA SEGUIMIENTO A PROYECTOS DE INNOVACIÓN EN EJECUCIÓN DE ACUERDO A LA LISTA DE CHEQUEO Y PREVIO REGISTRO INSTITUCIONAL DE LA INNOVACIÓN </v>
      </c>
      <c r="P16" s="27" t="str">
        <f>'[3]5-CONTROLES'!G29</f>
        <v>AGENDA COLABORATIVA  DE INNOVACION , ACTAS DE COMITÉ DE INVESTIGACIÓN Y ETICA , REGISTRO DE APROBACIÓN DE PRODUCTOS DE INNOVACIÓN GC-INV-FT-09 V1</v>
      </c>
      <c r="Q16" s="27" t="str">
        <f>'[3]5-CONTROLES'!E29</f>
        <v xml:space="preserve">JEFE OFICINA DE GESTIÓN DEL CONOCIMIENTO </v>
      </c>
      <c r="R16" s="27" t="str">
        <f>'[3]5-CONTROLES'!F29</f>
        <v xml:space="preserve">Anual </v>
      </c>
      <c r="S16" s="27" t="s">
        <v>48</v>
      </c>
      <c r="T16" s="33" t="s">
        <v>64</v>
      </c>
      <c r="U16" s="29"/>
      <c r="V16" s="30"/>
      <c r="W16" s="20"/>
      <c r="X16" s="32"/>
      <c r="Y16" s="32"/>
      <c r="Z16" s="32"/>
      <c r="AA16" s="32"/>
      <c r="AB16" s="32"/>
    </row>
    <row r="17" spans="1:28" s="3" customFormat="1" ht="179.25" customHeight="1" x14ac:dyDescent="0.3">
      <c r="A17" s="17">
        <v>6</v>
      </c>
      <c r="B17" s="19" t="s">
        <v>65</v>
      </c>
      <c r="C17" s="19" t="s">
        <v>54</v>
      </c>
      <c r="D17" s="39" t="str">
        <f>'[3]3-IDENTIFICACIÓN DEL RIESGO'!F33</f>
        <v xml:space="preserve">Respuestas y/o conceptos jurídicos ajustados a intereses de particulares o de un tercero. </v>
      </c>
      <c r="E17" s="125" t="s">
        <v>50</v>
      </c>
      <c r="F17" s="22" t="str">
        <f>'[3]3-IDENTIFICACIÓN DEL RIESGO'!G33</f>
        <v xml:space="preserve">Ofrecimiento de dádivas a funcionarios / contratistas de la oficina jurídica.
Falta de Ética Profesional.
Falta de seguimiento y Control a las respuestas y conceptos jurídicos.
Presiones de superiores jerárquicos. 
Inadecuado sistema de archivo en  físico y digital con fines fraudulentos.
</v>
      </c>
      <c r="G17" s="37" t="str">
        <f>'[3]3-IDENTIFICACIÓN DEL RIESGO'!I33</f>
        <v xml:space="preserve">Detrimento Patrimonial de la ESE.
Sanciones Disciplinarias y penales.
Inhabilidades.
Investigaciones y demandas.
Deterioro de la imagen de la entidad </v>
      </c>
      <c r="H17" s="17">
        <f>'[3]4-VALORACIÓN DEL RIESGO'!G32</f>
        <v>1</v>
      </c>
      <c r="I17" s="17">
        <f>'[3]4-VALORACIÓN DEL RIESGO'!AC32</f>
        <v>5</v>
      </c>
      <c r="J17" s="17">
        <f>+MATRIZ_RIESGOS4[[#This Row],[IMPACTO]]*MATRIZ_RIESGOS4[[#This Row],[PROBABILIDAD]]</f>
        <v>5</v>
      </c>
      <c r="K17" s="17" t="str">
        <f>'[3]4-VALORACIÓN DEL RIESGO'!F32</f>
        <v>Rara Vez</v>
      </c>
      <c r="L17" s="17" t="str">
        <f>'[3]4-VALORACIÓN DEL RIESGO'!AB32</f>
        <v>Catastrófico</v>
      </c>
      <c r="M17" s="17" t="str">
        <f>'[3]4-VALORACIÓN DEL RIESGO'!AD32</f>
        <v>Extremo</v>
      </c>
      <c r="N17" s="21" t="str">
        <f>'[3]4-VALORACIÓN DEL RIESGO'!AE32</f>
        <v>Evitar</v>
      </c>
      <c r="O17" s="22" t="str">
        <f>'[3]5-CONTROLES'!H34</f>
        <v xml:space="preserve">Los profesionales de manera permanente actualizan la base de datos de tutelas, derechos de petición y conceptos jurídicos, 
Se valida de manera permanente las contestaciones realizadas por parte de los profesionales.
Cuando se identifique inconsistencias en los conceptos emitidos se informara a la jefe de la Oficina de Jurídica con el fin de realizar las acciones pertinentes a que dé lugar. </v>
      </c>
      <c r="P17" s="30" t="str">
        <f>'[3]5-CONTROLES'!G34</f>
        <v>Matriz excel Tutelas y Derechos de Petición.
Aplicativo SIPROJ</v>
      </c>
      <c r="Q17" s="38" t="str">
        <f>'[3]5-CONTROLES'!E34</f>
        <v>Jefe Oficina Asesora Jurídica
Profesionales Oficina Asesora Jurídica</v>
      </c>
      <c r="R17" s="27" t="str">
        <f>'[3]5-CONTROLES'!F34</f>
        <v>Permanente</v>
      </c>
      <c r="S17" s="28" t="s">
        <v>66</v>
      </c>
      <c r="T17" s="22" t="s">
        <v>67</v>
      </c>
      <c r="U17" s="29"/>
      <c r="V17" s="30"/>
      <c r="W17" s="20"/>
      <c r="X17" s="32"/>
      <c r="Y17" s="32"/>
      <c r="Z17" s="32"/>
      <c r="AA17" s="32"/>
      <c r="AB17" s="32"/>
    </row>
    <row r="18" spans="1:28" s="3" customFormat="1" ht="168" customHeight="1" x14ac:dyDescent="0.3">
      <c r="A18" s="17">
        <v>7</v>
      </c>
      <c r="B18" s="19" t="s">
        <v>68</v>
      </c>
      <c r="C18" s="18" t="s">
        <v>69</v>
      </c>
      <c r="D18" s="36" t="str">
        <f>'[3]3-IDENTIFICACIÓN DEL RIESGO'!F35</f>
        <v>Omision en la terminacion/liquidacion de los contratos para beneficio personal o de terceros</v>
      </c>
      <c r="E18" s="125" t="s">
        <v>50</v>
      </c>
      <c r="F18" s="22" t="str">
        <f>'[3]3-IDENTIFICACIÓN DEL RIESGO'!G35</f>
        <v xml:space="preserve">Inadecuado seguimiento en la ejecucion contractual y post contractual por parte del supervisor 
Ausencia de control  de los  contratos terminados
Perdida de recurso fianciero </v>
      </c>
      <c r="G18" s="37" t="str">
        <f>'[3]3-IDENTIFICACIÓN DEL RIESGO'!I35</f>
        <v>Incumplimiento a las obligaciones contractuales
Hechos cumplidos 
Detrimento patrimionial</v>
      </c>
      <c r="H18" s="17">
        <f>'[3]4-VALORACIÓN DEL RIESGO'!G34</f>
        <v>4</v>
      </c>
      <c r="I18" s="17">
        <f>'[3]4-VALORACIÓN DEL RIESGO'!AC34</f>
        <v>5</v>
      </c>
      <c r="J18" s="17">
        <f>+MATRIZ_RIESGOS4[[#This Row],[IMPACTO]]*MATRIZ_RIESGOS4[[#This Row],[PROBABILIDAD]]</f>
        <v>20</v>
      </c>
      <c r="K18" s="17" t="str">
        <f>'[3]4-VALORACIÓN DEL RIESGO'!F34</f>
        <v>Probable</v>
      </c>
      <c r="L18" s="17" t="str">
        <f>'[3]4-VALORACIÓN DEL RIESGO'!AB34</f>
        <v>Catastrófico</v>
      </c>
      <c r="M18" s="17" t="str">
        <f>'[3]4-VALORACIÓN DEL RIESGO'!AD34</f>
        <v>Extremo</v>
      </c>
      <c r="N18" s="21" t="str">
        <f>'[3]4-VALORACIÓN DEL RIESGO'!AE34</f>
        <v>Evitar</v>
      </c>
      <c r="O18" s="22" t="str">
        <f>'[3]5-CONTROLES'!H36</f>
        <v xml:space="preserve">El profesional notifica a  los supervisores de contratos terminados con el fin de que alleguen los informes finales correspondientes trimestralmente, mediante correo interno. Ante  omision del supervisor en la entrega de los informes finales se informará a la Oficina de Control Interno Disciplinario para que se encargue del proceso correspondiente segun su competencia.
</v>
      </c>
      <c r="P18" s="30" t="str">
        <f>'[3]5-CONTROLES'!G36</f>
        <v xml:space="preserve">Capacitacion a supervisores
verificacion al seguimiento de informes emitidos por los supervisores   
</v>
      </c>
      <c r="Q18" s="38" t="str">
        <f>'[3]5-CONTROLES'!E36</f>
        <v xml:space="preserve">Profesionales, Tecnicos, Auxiliares y  colaboradores  de apoyo a la Gestion </v>
      </c>
      <c r="R18" s="27" t="str">
        <f>'[3]5-CONTROLES'!F36</f>
        <v>Semestral</v>
      </c>
      <c r="S18" s="28" t="s">
        <v>70</v>
      </c>
      <c r="T18" s="20" t="s">
        <v>71</v>
      </c>
      <c r="U18" s="29"/>
      <c r="V18" s="30"/>
      <c r="W18" s="31"/>
      <c r="X18" s="32"/>
      <c r="Y18" s="32"/>
      <c r="Z18" s="32"/>
      <c r="AA18" s="32"/>
      <c r="AB18" s="32"/>
    </row>
    <row r="19" spans="1:28" s="3" customFormat="1" ht="234.75" customHeight="1" x14ac:dyDescent="0.3">
      <c r="A19" s="17">
        <v>8</v>
      </c>
      <c r="B19" s="19" t="s">
        <v>68</v>
      </c>
      <c r="C19" s="18" t="s">
        <v>69</v>
      </c>
      <c r="D19" s="36" t="str">
        <f>'[3]3-IDENTIFICACIÓN DEL RIESGO'!F37</f>
        <v xml:space="preserve">Trafico de Influencias en la celebracion  de contratos para beneficio particular o de un tercero </v>
      </c>
      <c r="E19" s="125" t="s">
        <v>50</v>
      </c>
      <c r="F19" s="22" t="str">
        <f>'[3]3-IDENTIFICACIÓN DEL RIESGO'!G37</f>
        <v>Falta de un usuario consultante  de listas restrictivas  a nivel exterior desde la Dirección de Contratación 
Fallas en la verificacion juridica de los requisitos  minimos exigidos para persona natural -Bienes, servicio, u obra relacionados con prevencion de corrupción ( antecentes, Camara de comercio) 
Falta de capacitacion al contratista y supervisor frente a las estrategias de prevencion a la corrupcion que tiene la Institucion  
Fallas  de conducta etica en el colaborador que consulta  el  Reporte positivas de  SARLAFT</v>
      </c>
      <c r="G19" s="37" t="str">
        <f>'[3]3-IDENTIFICACIÓN DEL RIESGO'!I37</f>
        <v>Investigaciones y sanciones a que hubiere lugar 
Detrimento patrimionial 
Afectacion enl servicio
Afectacion de la Gestion de la Entidad</v>
      </c>
      <c r="H19" s="17">
        <f>'[3]4-VALORACIÓN DEL RIESGO'!G36</f>
        <v>5</v>
      </c>
      <c r="I19" s="17">
        <f>'[3]4-VALORACIÓN DEL RIESGO'!AC36</f>
        <v>5</v>
      </c>
      <c r="J19" s="17">
        <f>+MATRIZ_RIESGOS4[[#This Row],[IMPACTO]]*MATRIZ_RIESGOS4[[#This Row],[PROBABILIDAD]]</f>
        <v>25</v>
      </c>
      <c r="K19" s="17" t="str">
        <f>'[3]4-VALORACIÓN DEL RIESGO'!F36</f>
        <v>Casi Seguro</v>
      </c>
      <c r="L19" s="17" t="str">
        <f>'[3]4-VALORACIÓN DEL RIESGO'!AB36</f>
        <v>Catastrófico</v>
      </c>
      <c r="M19" s="17" t="str">
        <f>'[3]4-VALORACIÓN DEL RIESGO'!AD36</f>
        <v>Extremo</v>
      </c>
      <c r="N19" s="21" t="str">
        <f>'[3]4-VALORACIÓN DEL RIESGO'!AE36</f>
        <v>Evitar</v>
      </c>
      <c r="O19" s="22" t="str">
        <f>'[3]5-CONTROLES'!H38</f>
        <v xml:space="preserve">El profesional de contratacion asignado  consulta e las listas restrctivas el total de ofetentes presentados para contratar en los diferentes procesos, medeante la verificacion del software contrtado para tal fin, dejando evidencia  en el reporte, compromiso anticorruocion  CO-CBS-FT- 31 V 1 y en el diligenciamiento del formulario unico de conocimiento persona atural y juridica y Declaracion de prevencion de lavado de activos y la financieacion del terrorismo - PM-GRI-FT-06l 
Profesional de contratacion asignado realiza la verificacion  juridica de los criterios preventivos a la corrupcion revisando  (antecedentes, Camara de Comerio)  registrando en la lista de chequeo  requisitos de verificacion juridica 
Profesional asignado realizara dos  capacitaciones como minimo al año sobre Plan anticorrupcion y atencion al ciudadano y sobre el codio de integridad y buen gobierno, y en las acciones de prevencion a la corrupcion en los procedimientos de contratación y en las responsabilidades que se derivan de las obligaciones contractuales.
En el caso que se detecte situaciones positvas en la verificacion del SALAFT se notficara a las Entidades correspodientes internas y/o externas .
</v>
      </c>
      <c r="P19" s="30" t="str">
        <f>'[3]5-CONTROLES'!G38</f>
        <v xml:space="preserve">Muestreo aleatorio del registro de consultas de listas restrictivas
Muestreo  Verificacion juridica lista de chequeo  donde se evidencia los antecendentes y Camara de Comercio 
Soportes de capacitacion en PAAC y codigo de integridad y procedimientos de contratacion  
</v>
      </c>
      <c r="Q19" s="38" t="str">
        <f>'[3]5-CONTROLES'!E38</f>
        <v xml:space="preserve">Director de contratación-Profesional </v>
      </c>
      <c r="R19" s="27" t="str">
        <f>'[3]5-CONTROLES'!F38</f>
        <v>trimestal</v>
      </c>
      <c r="S19" s="28" t="s">
        <v>70</v>
      </c>
      <c r="T19" s="27" t="s">
        <v>72</v>
      </c>
      <c r="U19" s="29"/>
      <c r="V19" s="30"/>
      <c r="W19" s="31"/>
      <c r="X19" s="32"/>
      <c r="Y19" s="32"/>
      <c r="Z19" s="32"/>
      <c r="AA19" s="32"/>
      <c r="AB19" s="32"/>
    </row>
    <row r="20" spans="1:28" s="3" customFormat="1" ht="168.75" customHeight="1" x14ac:dyDescent="0.3">
      <c r="A20" s="17">
        <v>9</v>
      </c>
      <c r="B20" s="19" t="s">
        <v>73</v>
      </c>
      <c r="C20" s="19" t="s">
        <v>73</v>
      </c>
      <c r="D20" s="39" t="str">
        <f>'[3]3-IDENTIFICACIÓN DEL RIESGO'!F39</f>
        <v xml:space="preserve">Prevalencia del interes  personal sobre el general en beneficio del individuo </v>
      </c>
      <c r="E20" s="125" t="s">
        <v>50</v>
      </c>
      <c r="F20" s="22" t="str">
        <f>'[3]3-IDENTIFICACIÓN DEL RIESGO'!G39</f>
        <v>Falta de  formulación de la política de Conflictos de interes institucional y la estrategia que orienta su desarrollo</v>
      </c>
      <c r="G20" s="37" t="str">
        <f>'[3]3-IDENTIFICACIÓN DEL RIESGO'!I39</f>
        <v>1,Conflicto de interes
2,.Incumplimiento a los objetivos estrategicos  de la entidad
3.Inoportunidad de la manifestación de impedimento
4. Perdida de imagen reputacional
5. Sanciones disciplinarias</v>
      </c>
      <c r="H20" s="17">
        <f>'[3]4-VALORACIÓN DEL RIESGO'!G38</f>
        <v>5</v>
      </c>
      <c r="I20" s="17">
        <f>'[3]4-VALORACIÓN DEL RIESGO'!AC38</f>
        <v>5</v>
      </c>
      <c r="J20" s="17">
        <f>+MATRIZ_RIESGOS4[[#This Row],[IMPACTO]]*MATRIZ_RIESGOS4[[#This Row],[PROBABILIDAD]]</f>
        <v>25</v>
      </c>
      <c r="K20" s="17" t="str">
        <f>'[3]4-VALORACIÓN DEL RIESGO'!F38</f>
        <v>Casi Seguro</v>
      </c>
      <c r="L20" s="17" t="str">
        <f>'[3]4-VALORACIÓN DEL RIESGO'!AB38</f>
        <v>Catastrófico</v>
      </c>
      <c r="M20" s="17" t="str">
        <f>'[3]4-VALORACIÓN DEL RIESGO'!AD38</f>
        <v>Extremo</v>
      </c>
      <c r="N20" s="21" t="str">
        <f>'[3]4-VALORACIÓN DEL RIESGO'!AE38</f>
        <v>Evitar</v>
      </c>
      <c r="O20" s="22" t="str">
        <f>'[3]5-CONTROLES'!H40</f>
        <v xml:space="preserve">En el primer bimestre el auditor de la OCI designado   realiza seguimiento a la formulación, publicación e implementación de la Política  de conflictos de interes y de la Estrategia acorde a los lineamientos DAFP. A su vez presenta resultados en el comité CICCI y la alta dirección toma decisiones ante desviaciones  
Cuatrimestralmente el auditor de la OCI designado   realiza seguimiento a la implementación de la Política acorde a los lineamientos DAFP. A su vez presenta resultados en el comité CICCI y la alta dirección toma decisiones ante desviaciones  
</v>
      </c>
      <c r="P20" s="30" t="str">
        <f>'[3]5-CONTROLES'!G40</f>
        <v xml:space="preserve">1. Formulación y publicación de la Política y Estrategia
2. Seguimiento a PAAC Gestión Riesgos de Corrupción, identificación riesgo y controles
3. Seguimiento a PAAC componente Integridad actividades pedagógicas
1. Acta de Comité de Gestión y Desempeño
2. Evalución al Plan de Trabajo cuya línea base es el resultado de la aplicación del autodiagnóstico de Conflictos de Interés
</v>
      </c>
      <c r="Q20" s="38" t="str">
        <f>'[3]5-CONTROLES'!E40</f>
        <v>Jefe Oficina de Control Interno</v>
      </c>
      <c r="R20" s="27" t="str">
        <f>'[3]5-CONTROLES'!F40</f>
        <v>TRIMESTRAL</v>
      </c>
      <c r="S20" s="28" t="s">
        <v>70</v>
      </c>
      <c r="T20" s="27" t="s">
        <v>74</v>
      </c>
      <c r="U20" s="29"/>
      <c r="V20" s="30"/>
      <c r="W20" s="31"/>
      <c r="X20" s="32"/>
      <c r="Y20" s="32"/>
      <c r="Z20" s="32"/>
      <c r="AA20" s="32"/>
      <c r="AB20" s="32"/>
    </row>
    <row r="21" spans="1:28" s="3" customFormat="1" ht="165" customHeight="1" x14ac:dyDescent="0.3">
      <c r="A21" s="17">
        <v>10</v>
      </c>
      <c r="B21" s="19" t="s">
        <v>75</v>
      </c>
      <c r="C21" s="19" t="s">
        <v>75</v>
      </c>
      <c r="D21" s="39" t="str">
        <f>'[3]3-IDENTIFICACIÓN DEL RIESGO'!F43</f>
        <v>Traficio de Influencias en la celebracion  de contratos para beneficio particular o de un tercero .</v>
      </c>
      <c r="E21" s="125" t="s">
        <v>50</v>
      </c>
      <c r="F21" s="37" t="str">
        <f>'[3]3-IDENTIFICACIÓN DEL RIESGO'!G42</f>
        <v xml:space="preserve">Falta de cultura por el uso indebido de los recursos agua y energía.
Desactualización de la lista de chequeo de verificación en los componentes de uso eficiente de ahorro de agua y energía. </v>
      </c>
      <c r="G21" s="37" t="str">
        <f>'[3]3-IDENTIFICACIÓN DEL RIESGO'!I43</f>
        <v xml:space="preserve">Incumplimiento de las clcausulas por parte del contratista que pueden traer con ello incumplimientosnormativos, flallas enla prestación del servicio de salud y sanciones., perdida de credibilidad en losprocesos de contratación de la Subred Integrada de Servicios de Salud Sur E.S.E. </v>
      </c>
      <c r="H21" s="17">
        <f>'[3]4-VALORACIÓN DEL RIESGO'!G42</f>
        <v>3</v>
      </c>
      <c r="I21" s="17">
        <f>'[3]4-VALORACIÓN DEL RIESGO'!AC42</f>
        <v>5</v>
      </c>
      <c r="J21" s="17">
        <f>+MATRIZ_RIESGOS4[[#This Row],[IMPACTO]]*MATRIZ_RIESGOS4[[#This Row],[PROBABILIDAD]]</f>
        <v>15</v>
      </c>
      <c r="K21" s="17" t="str">
        <f>'[3]4-VALORACIÓN DEL RIESGO'!F42</f>
        <v>Posible</v>
      </c>
      <c r="L21" s="17" t="str">
        <f>'[3]4-VALORACIÓN DEL RIESGO'!AB42</f>
        <v>Catastrófico</v>
      </c>
      <c r="M21" s="17" t="str">
        <f>+LOOKUP(MATRIZ_RIESGOS4[[#This Row],[PRODUCTO IMPACTO PROBABILAD]],'[4]VALORACIÓN PRO-IMP'!$G$38:$H$51,'[4]VALORACIÓN PRO-IMP'!$I$38:$I$51)</f>
        <v>BAJO</v>
      </c>
      <c r="N21" s="21" t="s">
        <v>76</v>
      </c>
      <c r="O21" s="22" t="str">
        <f>'[3]5-CONTROLES'!H44</f>
        <v xml:space="preserve">1. El Líder del componente de Gestión Ambiental realizará según demanda la Evaluación Técnica de requisitos habilitantes en el formato establecido por la entidad el cual se radica en la Dirección de Contratación en la etapa precontractual del contrato y durante le ejecución del mismo. 
2. El Lider de Gestión Ambiental asitirá a las capacitaciones referentes al tema de corrupción que imparta la Dirección de contratación cuando sean programadas por dicha oficina.
</v>
      </c>
      <c r="P21" s="30" t="str">
        <f>'[3]5-CONTROLES'!G44</f>
        <v xml:space="preserve">1. Evaluación Técnica de requisitos habilitantes.
2. Listas de asistenicia a capacitaciones programadas. </v>
      </c>
      <c r="Q21" s="38" t="s">
        <v>78</v>
      </c>
      <c r="R21" s="38" t="s">
        <v>77</v>
      </c>
      <c r="S21" s="28" t="s">
        <v>70</v>
      </c>
      <c r="T21" s="22" t="s">
        <v>79</v>
      </c>
      <c r="U21" s="29"/>
      <c r="V21" s="30"/>
      <c r="W21" s="31"/>
      <c r="X21" s="32"/>
      <c r="Y21" s="32"/>
      <c r="Z21" s="32"/>
      <c r="AA21" s="32"/>
      <c r="AB21" s="32"/>
    </row>
    <row r="22" spans="1:28" ht="218.25" x14ac:dyDescent="0.3">
      <c r="A22" s="40">
        <v>11</v>
      </c>
      <c r="B22" s="41" t="s">
        <v>80</v>
      </c>
      <c r="C22" s="41" t="s">
        <v>82</v>
      </c>
      <c r="D22" s="42" t="str">
        <f>'[3]3-IDENTIFICACIÓN DEL RIESGO'!F51</f>
        <v>Omision de información de oportunidades de mejoramiento o hallazgos identificados en Auditorias de la Oficina de Calidad a cambio de obtener un beneficio propio o a terceros</v>
      </c>
      <c r="E22" s="126" t="s">
        <v>50</v>
      </c>
      <c r="F22" s="23" t="str">
        <f>'[3]3-IDENTIFICACIÓN DEL RIESGO'!G50</f>
        <v>*Fallas en la planeacion de las actividades asociadas al mantenimiento del Sistema Unico de Acreditacion
* Inadecuados seguimientos a los procesos de la Subred Sur que intervienen en la ejecucion de acciones planteadas en los diferentes equipos de mejoramiento que componen el modelo de mejoramiento continuo del SUA
* Fallas en la ejecucion de las acciones delegadas en el plan de mejoramiento de cada uno de los equipos de mejoramiento en los diferentes niveles del modelo de mejoramiento continuo del SUA</v>
      </c>
      <c r="G22" s="37" t="str">
        <f>'[3]3-IDENTIFICACIÓN DEL RIESGO'!I51</f>
        <v>Afectacion negativa de lmagen institucional
Acciones de reparación directa (Demandas)
Posibles sanciones por parte de los Entes de vigilancia y control</v>
      </c>
      <c r="H22" s="44">
        <f>'[3]4-VALORACIÓN DEL RIESGO'!G50</f>
        <v>1</v>
      </c>
      <c r="I22" s="44">
        <f>'[3]4-VALORACIÓN DEL RIESGO'!AC50</f>
        <v>4</v>
      </c>
      <c r="J22" s="44">
        <f>H22*I22</f>
        <v>4</v>
      </c>
      <c r="K22" s="45" t="str">
        <f>'[3]4-VALORACIÓN DEL RIESGO'!F50</f>
        <v>Rara Vez</v>
      </c>
      <c r="L22" s="45" t="str">
        <f>'[3]4-VALORACIÓN DEL RIESGO'!AB50</f>
        <v>Mayor</v>
      </c>
      <c r="M22" s="46" t="str">
        <f>'[3]4-VALORACIÓN DEL RIESGO'!AD50</f>
        <v>Alto</v>
      </c>
      <c r="N22" s="43" t="str">
        <f>'[3]4-VALORACIÓN DEL RIESGO'!AE50</f>
        <v>Evitar</v>
      </c>
      <c r="O22" s="22" t="str">
        <f>'[3]5-CONTROLES'!H52</f>
        <v>La jefe de la Oficina de Calidad realizara controles aleatorios a fin de establecer puntos de control cotejando los hallazgos de las auditorias realizadas por las diferentes lineas de la Oficina frente a los resultados de los procesos auditados. y de esta  manera determinar la vercidad de la informacion consignada en los informes</v>
      </c>
      <c r="P22" s="48" t="str">
        <f>'[3]5-CONTROLES'!G52</f>
        <v>Informe de gestion
Fichas indicadores Plan Gerencial</v>
      </c>
      <c r="Q22" s="47" t="str">
        <f>'[3]5-CONTROLES'!E52</f>
        <v>Jefe de Oficina Juridica- Directora de Contratación</v>
      </c>
      <c r="R22" s="38" t="s">
        <v>83</v>
      </c>
      <c r="S22" s="34" t="s">
        <v>51</v>
      </c>
      <c r="T22" s="48" t="s">
        <v>84</v>
      </c>
      <c r="U22" s="29"/>
      <c r="V22" s="30"/>
      <c r="W22" s="31"/>
      <c r="X22" s="32"/>
      <c r="Y22" s="32"/>
      <c r="Z22" s="32"/>
      <c r="AA22" s="32"/>
      <c r="AB22" s="32"/>
    </row>
    <row r="23" spans="1:28" ht="114" customHeight="1" x14ac:dyDescent="0.3">
      <c r="A23" s="17">
        <v>12</v>
      </c>
      <c r="B23" s="18" t="s">
        <v>85</v>
      </c>
      <c r="C23" s="19" t="s">
        <v>86</v>
      </c>
      <c r="D23" s="42" t="str">
        <f>'[3]3-IDENTIFICACIÓN DEL RIESGO'!F58</f>
        <v>Favorecimiento  propio o a terceros en la supervision de contratos de bienes o servicios y/o OPS en la Direccion Hospitalaria</v>
      </c>
      <c r="E23" s="125" t="s">
        <v>50</v>
      </c>
      <c r="F23" s="23" t="str">
        <f>'[3]3-IDENTIFICACIÓN DEL RIESGO'!G58</f>
        <v>debilidad en la supervisión de contratos a terceros lo que conlleva un favorecimiento en la celebracion de contratos.</v>
      </c>
      <c r="G23" s="37" t="str">
        <f>'[3]3-IDENTIFICACIÓN DEL RIESGO'!I58</f>
        <v>Hallazgos de auditorias internas o externas
Quejas
Reclamos
Investigaciones</v>
      </c>
      <c r="H23" s="44">
        <f>'[3]4-VALORACIÓN DEL RIESGO'!G57</f>
        <v>1</v>
      </c>
      <c r="I23" s="44">
        <f>'[3]4-VALORACIÓN DEL RIESGO'!AC57</f>
        <v>5</v>
      </c>
      <c r="J23" s="44">
        <f t="shared" ref="J23:J34" si="0">H23*I23</f>
        <v>5</v>
      </c>
      <c r="K23" s="45" t="str">
        <f>'[3]4-VALORACIÓN DEL RIESGO'!F57</f>
        <v>Rara Vez</v>
      </c>
      <c r="L23" s="45" t="str">
        <f>'[3]4-VALORACIÓN DEL RIESGO'!AB57</f>
        <v>Catastrófico</v>
      </c>
      <c r="M23" s="46" t="str">
        <f>'[3]4-VALORACIÓN DEL RIESGO'!AD57</f>
        <v>Extremo</v>
      </c>
      <c r="N23" s="43" t="str">
        <f>'[3]4-VALORACIÓN DEL RIESGO'!AE57</f>
        <v>Evitar</v>
      </c>
      <c r="O23" s="22" t="str">
        <f>'[3]5-CONTROLES'!H59</f>
        <v>De acuerdo a las oblligaciones contractuales, el supervisor revisa los productos   / actividades desarrolladas conforme a obligaciones del contrato y autoriza pago una vez verificados y cumplidos los requisitos</v>
      </c>
      <c r="P23" s="48" t="str">
        <f>'[3]5-CONTROLES'!G59</f>
        <v xml:space="preserve">Los supervisores de las Unidades asisten a las capacitaciones sobre el  manual de contratacion y liderazgo,según programacion de contratacion. Se realizar acompañamiento por parte de la direccion a supervisoresde las unidades, para afianzar la supervision de contratos. </v>
      </c>
      <c r="Q23" s="38" t="str">
        <f>'[3]5-CONTROLES'!E59</f>
        <v>Direccion hospitalaria</v>
      </c>
      <c r="R23" s="38" t="s">
        <v>81</v>
      </c>
      <c r="S23" s="28" t="s">
        <v>51</v>
      </c>
      <c r="T23" s="52" t="s">
        <v>87</v>
      </c>
      <c r="U23" s="29"/>
      <c r="V23" s="30"/>
      <c r="W23" s="31"/>
      <c r="X23" s="32"/>
      <c r="Y23" s="32"/>
      <c r="Z23" s="32"/>
      <c r="AA23" s="32"/>
      <c r="AB23" s="32"/>
    </row>
    <row r="24" spans="1:28" ht="183.75" x14ac:dyDescent="0.3">
      <c r="A24" s="17">
        <v>13</v>
      </c>
      <c r="B24" s="18" t="s">
        <v>88</v>
      </c>
      <c r="C24" s="18" t="s">
        <v>89</v>
      </c>
      <c r="D24" s="42" t="str">
        <f>'[3]3-IDENTIFICACIÓN DEL RIESGO'!F62</f>
        <v>Uso del poder en evaluación tardía y/o contraria a la ley de la queja o informe en beneficio o interes propio o de un tercero</v>
      </c>
      <c r="E24" s="125" t="s">
        <v>50</v>
      </c>
      <c r="F24" s="23" t="str">
        <f>'[3]3-IDENTIFICACIÓN DEL RIESGO'!G62</f>
        <v xml:space="preserve">Debilidad  intencional en el seguimiento de control de terminos en las etapas procesales 
 </v>
      </c>
      <c r="G24" s="37" t="str">
        <f>'[3]3-IDENTIFICACIÓN DEL RIESGO'!I62</f>
        <v xml:space="preserve">Quejas secundarias a mora en el tramite del proceso disciplinario.
Continuidad y/o Reiteración de la presunta falta investigada.
Deterioro de la imagen del proceso. 
Investigaciones y sanciones. 
</v>
      </c>
      <c r="H24" s="44">
        <f>'[3]4-VALORACIÓN DEL RIESGO'!G61</f>
        <v>1</v>
      </c>
      <c r="I24" s="44">
        <f>'[3]4-VALORACIÓN DEL RIESGO'!AC61</f>
        <v>4</v>
      </c>
      <c r="J24" s="44">
        <f t="shared" si="0"/>
        <v>4</v>
      </c>
      <c r="K24" s="45" t="str">
        <f>'[3]4-VALORACIÓN DEL RIESGO'!F61</f>
        <v>Rara Vez</v>
      </c>
      <c r="L24" s="45" t="str">
        <f>'[3]4-VALORACIÓN DEL RIESGO'!AB61</f>
        <v>Mayor</v>
      </c>
      <c r="M24" s="46" t="str">
        <f>'[3]4-VALORACIÓN DEL RIESGO'!AD61</f>
        <v>Alto</v>
      </c>
      <c r="N24" s="43" t="str">
        <f>'[3]4-VALORACIÓN DEL RIESGO'!AE61</f>
        <v>Evitar</v>
      </c>
      <c r="O24" s="22" t="str">
        <f>'[3]5-CONTROLES'!H63</f>
        <v>Analisis de la decisión ajustada a derecho, acorde al recaudo y valoración de pruebas,  por parte de la Jefe Oficina Control Interno Disciplinario.
 La Jefe Oficina Control Interno Disciplinario realiza el reparto rotativo a sustanciadores, para  revisión, seguimiento y control de las noticias disciplinarias.</v>
      </c>
      <c r="P24" s="48" t="str">
        <f>'[3]5-CONTROLES'!G63</f>
        <v xml:space="preserve">1, capacitar en manual de contratacion y lidrezgo 2. realiazar acompañamiento por parte de la direccion a supervisoresde las unidades, para afianzar la supervision de contratos. </v>
      </c>
      <c r="Q24" s="38" t="str">
        <f>'[3]5-CONTROLES'!E63</f>
        <v>Jefe de Oficina Control Interno Disciplinario</v>
      </c>
      <c r="R24" s="38" t="s">
        <v>77</v>
      </c>
      <c r="S24" s="28" t="s">
        <v>48</v>
      </c>
      <c r="T24" s="50" t="s">
        <v>90</v>
      </c>
      <c r="U24" s="29"/>
      <c r="V24" s="30"/>
      <c r="W24" s="31"/>
      <c r="X24" s="32"/>
      <c r="Y24" s="32"/>
      <c r="Z24" s="32"/>
      <c r="AA24" s="32"/>
      <c r="AB24" s="32"/>
    </row>
    <row r="25" spans="1:28" ht="225" customHeight="1" x14ac:dyDescent="0.3">
      <c r="A25" s="17">
        <v>14</v>
      </c>
      <c r="B25" s="19" t="str">
        <f>'[3]2 - CONTEXTO'!$E$44</f>
        <v>GESTIÓN DE URGENCIAS</v>
      </c>
      <c r="C25" s="19" t="str">
        <f>'[3]2 - CONTEXTO'!$E$44</f>
        <v>GESTIÓN DE URGENCIAS</v>
      </c>
      <c r="D25" s="42" t="str">
        <f>'[3]3-IDENTIFICACIÓN DEL RIESGO'!F66</f>
        <v xml:space="preserve">Uso del poder para la expedición de incapacidades fraudulentas para beneficio propio o de un particular. </v>
      </c>
      <c r="E25" s="125" t="s">
        <v>50</v>
      </c>
      <c r="F25" s="23" t="str">
        <f>'[3]3-IDENTIFICACIÓN DEL RIESGO'!G66</f>
        <v xml:space="preserve">* Debil cobertura en capacitaciones sobre prevención de corrupción en el proceso de Urgencias 
* Carencia de Auditorias de Autocontrol para verificar la aecuada expedición de incapacidades de acuerdo a la condición clinica del paciente, según muestreo. </v>
      </c>
      <c r="G25" s="37" t="str">
        <f>'[3]3-IDENTIFICACIÓN DEL RIESGO'!I66</f>
        <v xml:space="preserve">Demandas 
Perdidas de Contratos 
Glosas por error en registro de Historia Clinica </v>
      </c>
      <c r="H25" s="44">
        <f>'[3]4-VALORACIÓN DEL RIESGO'!G69</f>
        <v>5</v>
      </c>
      <c r="I25" s="44">
        <f>'[3]4-VALORACIÓN DEL RIESGO'!AC66</f>
        <v>5</v>
      </c>
      <c r="J25" s="44">
        <f t="shared" si="0"/>
        <v>25</v>
      </c>
      <c r="K25" s="45" t="str">
        <f>'[3]4-VALORACIÓN DEL RIESGO'!F66</f>
        <v>Improbable</v>
      </c>
      <c r="L25" s="45" t="str">
        <f>'[3]4-VALORACIÓN DEL RIESGO'!AB66</f>
        <v>Catastrófico</v>
      </c>
      <c r="M25" s="46" t="str">
        <f>'[3]4-VALORACIÓN DEL RIESGO'!AD66</f>
        <v>Extremo</v>
      </c>
      <c r="N25" s="43" t="str">
        <f>'[3]4-VALORACIÓN DEL RIESGO'!AE66</f>
        <v>Evitar</v>
      </c>
      <c r="O25" s="22" t="str">
        <f>'[3]5-CONTROLES'!H67</f>
        <v xml:space="preserve">El profesional asignado por la Subgerencia de Servicios , realizara la verificación de solicitudes por parte de diferentes entes de control, a las incapacidades generadas por medicos de los servicios de Urgencias. 
El profesional asignado por el director de Urgencias realizara auditorias de autocontrol para seguimiento a la adecuada generación de incapacidades. </v>
      </c>
      <c r="P25" s="48" t="str">
        <f>'[3]5-CONTROLES'!G67</f>
        <v>Soporte de conceptos de verificación de Incapacidades 
Informe de Auditoria de Autocontrol</v>
      </c>
      <c r="Q25" s="38" t="str">
        <f>'[3]5-CONTROLES'!E67</f>
        <v xml:space="preserve">El profesional asignado por la Subgerencia de Servicios 
El profesional asignado por el director de Urgencias </v>
      </c>
      <c r="R25" s="38" t="str">
        <f>'[3]5-CONTROLES'!F67</f>
        <v>MENSUAL
SEMESTRAL</v>
      </c>
      <c r="S25" s="28" t="s">
        <v>51</v>
      </c>
      <c r="T25" s="52" t="s">
        <v>91</v>
      </c>
      <c r="U25" s="29"/>
      <c r="V25" s="30"/>
      <c r="W25" s="31"/>
      <c r="X25" s="32"/>
      <c r="Y25" s="32"/>
      <c r="Z25" s="32"/>
      <c r="AA25" s="32"/>
      <c r="AB25" s="32"/>
    </row>
    <row r="26" spans="1:28" ht="120" customHeight="1" x14ac:dyDescent="0.3">
      <c r="A26" s="17">
        <f t="shared" ref="A26" si="1">1+A25</f>
        <v>15</v>
      </c>
      <c r="B26" s="19" t="str">
        <f>'[3]2 - CONTEXTO'!$E$44</f>
        <v>GESTIÓN DE URGENCIAS</v>
      </c>
      <c r="C26" s="19" t="str">
        <f>'[3]2 - CONTEXTO'!$E$44</f>
        <v>GESTIÓN DE URGENCIAS</v>
      </c>
      <c r="D26" s="42" t="str">
        <f>'[3]3-IDENTIFICACIÓN DEL RIESGO'!F67</f>
        <v>Aceptación de dadibas o cobro para beneficio a nombre de propio o de terceros , durante la prestación de servicio de transporte Asistencial.</v>
      </c>
      <c r="E26" s="125" t="s">
        <v>50</v>
      </c>
      <c r="F26" s="23" t="str">
        <f>'[3]3-IDENTIFICACIÓN DEL RIESGO'!G67</f>
        <v xml:space="preserve">* Debilidad en existencias de piezas comunicativas dentro de las moviles que indiquen a los usuarios que el servicio  es gratuito.
* Debil conocimiento de tratamiento y responsabilidades de los colaboradores de SIRC - APH , ante situaciones de Corrupción </v>
      </c>
      <c r="G26" s="37" t="str">
        <f>'[3]3-IDENTIFICACIÓN DEL RIESGO'!I67</f>
        <v xml:space="preserve">Demandas 
daño de imagen Institucional </v>
      </c>
      <c r="H26" s="44">
        <f>'[3]4-VALORACIÓN DEL RIESGO'!G67</f>
        <v>5</v>
      </c>
      <c r="I26" s="44">
        <f>'[3]4-VALORACIÓN DEL RIESGO'!AC67</f>
        <v>5</v>
      </c>
      <c r="J26" s="44">
        <f t="shared" si="0"/>
        <v>25</v>
      </c>
      <c r="K26" s="45" t="str">
        <f>'[3]4-VALORACIÓN DEL RIESGO'!F67</f>
        <v>Casi Seguro</v>
      </c>
      <c r="L26" s="45" t="str">
        <f>'[3]4-VALORACIÓN DEL RIESGO'!AB67</f>
        <v>Catastrófico</v>
      </c>
      <c r="M26" s="46" t="str">
        <f>'[3]4-VALORACIÓN DEL RIESGO'!AD67</f>
        <v>Extremo</v>
      </c>
      <c r="N26" s="43" t="str">
        <f>'[3]4-VALORACIÓN DEL RIESGO'!AE67</f>
        <v>Reducir</v>
      </c>
      <c r="O26" s="22" t="str">
        <f>'[3]5-CONTROLES'!H68</f>
        <v>El lider de SIRC- APH , Realizará mensualmente el registro fotografico por parte de los tecnologos al  interioir de las moviles  avisando que el servicio de APH y Traslado interno no tiene costo y registrar en informe mensual.
El lider de SIRC- APH , solicita capacitación cuatrimestral a la Oficina de Desarrollo Institucional sobre prevención de riesgos de corrupción para tripulación de unidades moviles a cargo de la subred Sur E.S.E.</v>
      </c>
      <c r="P26" s="48" t="str">
        <f>'[3]5-CONTROLES'!G68</f>
        <v>Soportes Fotograficos 
informe Mensual 
soporte de Capacitaciones</v>
      </c>
      <c r="Q26" s="38" t="str">
        <f>'[3]5-CONTROLES'!E68</f>
        <v xml:space="preserve">El lider de SIRC- APH </v>
      </c>
      <c r="R26" s="38" t="str">
        <f>'[3]5-CONTROLES'!F68</f>
        <v>MENSUAL
CUATRIMESTRAL</v>
      </c>
      <c r="S26" s="28" t="s">
        <v>48</v>
      </c>
      <c r="T26" s="51" t="s">
        <v>92</v>
      </c>
      <c r="U26" s="29"/>
      <c r="V26" s="30"/>
      <c r="W26" s="31"/>
      <c r="X26" s="32"/>
      <c r="Y26" s="32"/>
      <c r="Z26" s="32"/>
      <c r="AA26" s="32"/>
      <c r="AB26" s="32"/>
    </row>
    <row r="27" spans="1:28" ht="193.5" x14ac:dyDescent="0.3">
      <c r="A27" s="17">
        <v>16</v>
      </c>
      <c r="B27" s="19" t="str">
        <f>'[3]2 - CONTEXTO'!$E$46</f>
        <v>GESTION DEL RIESGO EN SALUD</v>
      </c>
      <c r="C27" s="53" t="s">
        <v>93</v>
      </c>
      <c r="D27" s="42" t="str">
        <f>'[3]3-IDENTIFICACIÓN DEL RIESGO'!F73</f>
        <v>Emisión de conceptos sanitarios de visitas de Inspección Vigilancia y Control (IVC), ajustados a intereses de particulares o de un tercero.</v>
      </c>
      <c r="E27" s="125" t="s">
        <v>50</v>
      </c>
      <c r="F27" s="23" t="s">
        <v>94</v>
      </c>
      <c r="G27" s="37" t="str">
        <f>'[3]3-IDENTIFICACIÓN DEL RIESGO'!I73</f>
        <v>Afectación de la Salud de la población
Sanciones Disciplinarias, fiscales y penales.
Inhabilidades.
Investigaciones y demandas.
Deterioro de la imagen de la entidad</v>
      </c>
      <c r="H27" s="44">
        <f>'[3]4-VALORACIÓN DEL RIESGO'!G72</f>
        <v>5</v>
      </c>
      <c r="I27" s="44">
        <f>'[3]4-VALORACIÓN DEL RIESGO'!AC72</f>
        <v>5</v>
      </c>
      <c r="J27" s="44">
        <f t="shared" si="0"/>
        <v>25</v>
      </c>
      <c r="K27" s="45" t="str">
        <f>'[3]4-VALORACIÓN DEL RIESGO'!F72</f>
        <v>Casi Seguro</v>
      </c>
      <c r="L27" s="45" t="str">
        <f>'[3]4-VALORACIÓN DEL RIESGO'!AB72</f>
        <v>Catastrófico</v>
      </c>
      <c r="M27" s="46" t="str">
        <f>'[3]4-VALORACIÓN DEL RIESGO'!AD72</f>
        <v>Extremo</v>
      </c>
      <c r="N27" s="43" t="str">
        <f>'[3]4-VALORACIÓN DEL RIESGO'!AE72</f>
        <v>Evitar</v>
      </c>
      <c r="O27" s="22" t="str">
        <f>'[3]5-CONTROLES'!H74</f>
        <v>Los lideres de línea realizan preauditoría mensual a los soportes, verificando que cumplan con los criterios de calidad establecidos. Se realiza a una muestra representativa del total de  las visitas realizadas ,de manera aleatoria.
Los lideres de línea realizan seguimiento permanente a deficiencias de registro en el acta, identificadas por parte de los técnicos, durante el proceso de digitación en el SISVEA.
Los líderes operativos realizan de manera apermanente, seguimiento retrospectivo, simultaneo y telefónico, a partir de quejas, solicitudes o reclamos o seleccionando actas que presentaron observaciones en la preauditoría.</v>
      </c>
      <c r="P27" s="48" t="str">
        <f>'[3]5-CONTROLES'!G74</f>
        <v>Formato de seguimiento concurrente o retrospectivo
Listados de asistencia a socializaciones y capacitaciones
Oficios remisorios a la Oficina de Control Interno Disciplinario.
Actas</v>
      </c>
      <c r="Q27" s="38" t="str">
        <f>'[3]5-CONTROLES'!E74</f>
        <v>Lideres de línea</v>
      </c>
      <c r="R27" s="38" t="str">
        <f>'[3]5-CONTROLES'!F74</f>
        <v>Mensual</v>
      </c>
      <c r="S27" s="28" t="s">
        <v>48</v>
      </c>
      <c r="T27" s="52" t="s">
        <v>95</v>
      </c>
      <c r="U27" s="29"/>
      <c r="V27" s="30"/>
      <c r="W27" s="31"/>
      <c r="X27" s="32"/>
      <c r="Y27" s="32"/>
      <c r="Z27" s="32"/>
      <c r="AA27" s="32"/>
      <c r="AB27" s="32"/>
    </row>
    <row r="28" spans="1:28" ht="243" x14ac:dyDescent="0.25">
      <c r="A28" s="17">
        <v>17</v>
      </c>
      <c r="B28" s="19" t="str">
        <f>'[3]2 - CONTEXTO'!$E$47</f>
        <v xml:space="preserve">GESTIÓN DE SERVICIOS AMBULATORIOS </v>
      </c>
      <c r="C28" s="54" t="s">
        <v>96</v>
      </c>
      <c r="D28" s="42" t="str">
        <f>'[3]3-IDENTIFICACIÓN DEL RIESGO'!F80</f>
        <v>Deficiente supervision de contractos y/o convenios asignados a la direccion para benefico propio o de un tercero</v>
      </c>
      <c r="E28" s="127" t="s">
        <v>50</v>
      </c>
      <c r="F28" s="23" t="str">
        <f>'[3]3-IDENTIFICACIÓN DEL RIESGO'!G80</f>
        <v xml:space="preserve">Falta de Ética Profesional.
Falta de seguimiento y Control a la ejecucion del contrato o convenio .
Presiones de superiores jerárquicos. 
Ofrecimiento de dádivas a funcionarios / contratistas de la direccion 
Inadecuado sistema de archivo en  físico y digital con fines fraudulentos.
</v>
      </c>
      <c r="G28" s="37" t="str">
        <f>'[3]3-IDENTIFICACIÓN DEL RIESGO'!I80</f>
        <v xml:space="preserve">Detrimento Patrimonial de la ESE.
Sanciones Disciplinarias y penales.
Inhabilidades.
Investigaciones y demandas.
Deterioro de la imagen de la entidad 
afectacion en la prestacion de los servicios ambulatorios </v>
      </c>
      <c r="H28" s="44">
        <f>'[3]4-VALORACIÓN DEL RIESGO'!G77</f>
        <v>5</v>
      </c>
      <c r="I28" s="44">
        <f>'[3]4-VALORACIÓN DEL RIESGO'!AC77</f>
        <v>5</v>
      </c>
      <c r="J28" s="44">
        <f t="shared" si="0"/>
        <v>25</v>
      </c>
      <c r="K28" s="45" t="str">
        <f>'[3]4-VALORACIÓN DEL RIESGO'!F79</f>
        <v>Rara Vez</v>
      </c>
      <c r="L28" s="45" t="str">
        <f>'[3]4-VALORACIÓN DEL RIESGO'!AB79</f>
        <v>Catastrófico</v>
      </c>
      <c r="M28" s="46" t="str">
        <f>'[3]4-VALORACIÓN DEL RIESGO'!AD79</f>
        <v>Extremo</v>
      </c>
      <c r="N28" s="43" t="str">
        <f>'[3]4-VALORACIÓN DEL RIESGO'!AE79</f>
        <v>Evitar</v>
      </c>
      <c r="O28" s="22" t="str">
        <f>'[3]5-CONTROLES'!H81</f>
        <v xml:space="preserve">El supervisor y apoyos  a la supervison realizan seguimiento mensual a la ejecuion  del contrtao o convenio con el cumplimiento de los productos y obligaciones establecidos-
</v>
      </c>
      <c r="P28" s="48" t="str">
        <f>'[3]5-CONTROLES'!G81</f>
        <v xml:space="preserve">Matriz de ejecucion presupuiestal ye inofrmes de ejecucion </v>
      </c>
      <c r="Q28" s="38" t="str">
        <f>'[3]5-CONTROLES'!E81</f>
        <v xml:space="preserve">Director Tecnico de Servicios ambulatorios 
apoyos a la supervision </v>
      </c>
      <c r="R28" s="38" t="str">
        <f>'[3]5-CONTROLES'!F81</f>
        <v xml:space="preserve">Mensual </v>
      </c>
      <c r="S28" s="28" t="s">
        <v>48</v>
      </c>
      <c r="T28" s="52" t="s">
        <v>97</v>
      </c>
      <c r="U28" s="28"/>
      <c r="V28" s="28"/>
      <c r="W28" s="28"/>
      <c r="X28" s="28"/>
      <c r="Y28" s="28"/>
      <c r="Z28" s="28"/>
      <c r="AA28" s="28"/>
      <c r="AB28" s="28"/>
    </row>
    <row r="29" spans="1:28" ht="409.5" customHeight="1" x14ac:dyDescent="0.25">
      <c r="A29" s="17">
        <v>18</v>
      </c>
      <c r="B29" s="19" t="str">
        <f>'[3]2 - CONTEXTO'!$E$48</f>
        <v xml:space="preserve">GESTIÓN  FINANCIERA </v>
      </c>
      <c r="C29" s="19" t="s">
        <v>98</v>
      </c>
      <c r="D29" s="42" t="str">
        <f>'[3]3-IDENTIFICACIÓN DEL RIESGO'!F83</f>
        <v>Apropiación para sí mismo o para terceros, del dinero en efectivo recaudado en las cajas como pago por la  prestación de los servicios de salud .</v>
      </c>
      <c r="E29" s="125" t="s">
        <v>50</v>
      </c>
      <c r="F29" s="23" t="str">
        <f>'[3]3-IDENTIFICACIÓN DEL RIESGO'!G83</f>
        <v>Falta de ética profesional
Extralimitación de funciones
Ocultar información considerada pública para los usuarios</v>
      </c>
      <c r="G29" s="37" t="str">
        <f>'[3]3-IDENTIFICACIÓN DEL RIESGO'!I83</f>
        <v>Pérdidas económicas.
Demandas y sanciones.
Pérdida de imagen institucional.</v>
      </c>
      <c r="H29" s="44">
        <f>'[3]4-VALORACIÓN DEL RIESGO'!G80</f>
        <v>3</v>
      </c>
      <c r="I29" s="44">
        <f>'[3]4-VALORACIÓN DEL RIESGO'!AC80</f>
        <v>4</v>
      </c>
      <c r="J29" s="44">
        <f t="shared" si="0"/>
        <v>12</v>
      </c>
      <c r="K29" s="45" t="str">
        <f>'[3]4-VALORACIÓN DEL RIESGO'!F82</f>
        <v>Probable</v>
      </c>
      <c r="L29" s="45" t="str">
        <f>'[3]4-VALORACIÓN DEL RIESGO'!AB82</f>
        <v>Mayor</v>
      </c>
      <c r="M29" s="46" t="str">
        <f>'[3]4-VALORACIÓN DEL RIESGO'!AD82</f>
        <v>Extremo</v>
      </c>
      <c r="N29" s="43" t="str">
        <f>'[3]4-VALORACIÓN DEL RIESGO'!AE82</f>
        <v>Evitar</v>
      </c>
      <c r="O29" s="22" t="str">
        <f>+'[3]5-CONTROLES'!H95</f>
        <v>Los tecnico  recoge y verifica diariamente el dinero recaudado por conceptos de copagos y cuotas moderadoras y otros ingresos depositado en las cajas de seguridad por cada uno de los facturadores en los sobres, con el fin de detectar faltantes y/o sobrantes versus reporte de cuadre de caja del sistema de información que consta de informe de facturación por paciente, detallado de recibos de caja,  anticipos y pagares, el cual se cruza para identificar que los recursos a cargo del paciente sean realmente recaudados.  Cada cajero realiza el conteo físico del dinero y lo contrasta con el reporte de caja, en caso de faltante  se reporta al referente de facturación de cada unidad, quien debe realizar los correctivos para subsanar la novedad y los recursos sobrantes son ingresado en el recaudo diario. 
El tecnico de tesoreria, consolida la informacion, verifica el contenido y realiza el contenido del dinero recaudado por los cajeros este es entregado a la transportadora de valores y registrado en el sistema de información en la caja principal. El listado de recaudo, la planilla de la transportadora y/o las consignaciones bancarias y los correos de reportes de novedades evidencian la ejecución del control. 
Realizar por unidad capacitaciones a los nuevos  facturadores, una vez ingresan a la institución, con el fin de socializar el procedimiento de recaudo y traslado de los dineros recaudados  por la prestación de los servicios de salud., generando como soporte actas de capacitación  y listados de asistencia.
Realizar  reuniones periódicas entre tesorería y facturación con el animo de articular acciones tendientes a fortalecer el proceso de recaudo, generando  como soporte actas de reunión.
Capacitación al equipo de tesoreria de las politicas de Anticorrupción, transparencia, codigo de integridad, politica financiera</v>
      </c>
      <c r="P29" s="48" t="str">
        <f>+'[3]5-CONTROLES'!G95</f>
        <v xml:space="preserve">Cuadres de Caja Recaudadoras 
Conciliaciones bancarias 
Comprobantes de transportador 
Acta de Reunión </v>
      </c>
      <c r="Q29" s="38" t="str">
        <f>+'[3]5-CONTROLES'!E95</f>
        <v xml:space="preserve">Director Financiero
Personal de Tesoreria 
Personal de Facturación </v>
      </c>
      <c r="R29" s="38" t="str">
        <f>'[3]5-CONTROLES'!F84</f>
        <v xml:space="preserve">Mensual </v>
      </c>
      <c r="S29" s="28" t="s">
        <v>51</v>
      </c>
      <c r="T29" s="50" t="s">
        <v>100</v>
      </c>
      <c r="U29" s="28"/>
      <c r="V29" s="28"/>
      <c r="W29" s="28"/>
      <c r="X29" s="28"/>
      <c r="Y29" s="28"/>
      <c r="Z29" s="28"/>
      <c r="AA29" s="28"/>
      <c r="AB29" s="28"/>
    </row>
    <row r="30" spans="1:28" ht="324" customHeight="1" x14ac:dyDescent="0.25">
      <c r="A30" s="17">
        <v>19</v>
      </c>
      <c r="B30" s="19" t="str">
        <f>'[3]2 - CONTEXTO'!$E$48</f>
        <v xml:space="preserve">GESTIÓN  FINANCIERA </v>
      </c>
      <c r="C30" s="19" t="s">
        <v>98</v>
      </c>
      <c r="D30" s="42" t="str">
        <f>'[3]3-IDENTIFICACIÓN DEL RIESGO'!F88</f>
        <v xml:space="preserve">Desviación  en el uso de recursos  y/o Presencia de actos de soborno (dar o recibir dádivas) para favorecimiento propio o de un tercero.
</v>
      </c>
      <c r="E30" s="125" t="s">
        <v>50</v>
      </c>
      <c r="F30" s="23" t="str">
        <f>'[3]3-IDENTIFICACIÓN DEL RIESGO'!G88</f>
        <v xml:space="preserve">Baja cultura de control en los colaboradores de la Entidad frente a la implementación del manual de funciones, manuales, código de integridad, política de conflicto de interés, Anticorrupciòn, Conflicto de Intereses, Financiera  y tipologías de actos de corrupción.
Falta de celeridad y contundencia en la aplicación de acciones disciplinarias contra actos de corrupción.
Debilidad en la concertación de alianzas estratégicas y de articulación interinstitucional para combatir la corrupción. 
Bajos niveles de denuncia de actos de corrupción.
</v>
      </c>
      <c r="G30" s="37" t="str">
        <f>'[3]3-IDENTIFICACIÓN DEL RIESGO'!I88</f>
        <v xml:space="preserve">Pérdida de imagen institucional
Desgaste administrativo por reprocesos
Investigaciones y sanciones
Detrimento patrimonial
Responsabilidad frente a afectaciones a terceros
Procesos de Responsabilidad Fiscal, disciplinaria, administrativa. </v>
      </c>
      <c r="H30" s="44">
        <f>'[3]4-VALORACIÓN DEL RIESGO'!G85</f>
        <v>4</v>
      </c>
      <c r="I30" s="44">
        <f>'[3]4-VALORACIÓN DEL RIESGO'!AC85</f>
        <v>5</v>
      </c>
      <c r="J30" s="44">
        <f t="shared" si="0"/>
        <v>20</v>
      </c>
      <c r="K30" s="45" t="str">
        <f>'[3]4-VALORACIÓN DEL RIESGO'!F87</f>
        <v>Improbable</v>
      </c>
      <c r="L30" s="45" t="str">
        <f>'[3]4-VALORACIÓN DEL RIESGO'!AB87</f>
        <v>Catastrófico</v>
      </c>
      <c r="M30" s="46" t="str">
        <f>'[3]4-VALORACIÓN DEL RIESGO'!AD87</f>
        <v>Extremo</v>
      </c>
      <c r="N30" s="43" t="str">
        <f>'[3]4-VALORACIÓN DEL RIESGO'!AE87</f>
        <v>Reducir</v>
      </c>
      <c r="O30" s="23" t="str">
        <f>+'[3]5-CONTROLES'!H100</f>
        <v>Desde los lideres de cada una de las lineas del area financiera, implementar estrategias de socialización al personal a cargo del Código de Integridad y lucha contra la corrupción (preventivo) , se realizara la divulgaciòn de los canales de denuncia de actos de Corrupción en las carteleras de la Subred Sur  y puntos de atención de la entidad (Preventivo) y en la pagina web. 
Desde la Dirección  Realizar socializaciónes  a los colaboradores de la Subred Sur sobre el manual de contratación, Manual de Supervision e Interventoria  con el proposito de fortalecer la gestion contractual de la Entidad. Asi mismo socializar y realizar evalucion de adderencia de Manual de Ingresos de la entidad GF-GGI-CAR-MA-01 V1, de la politica de Anticorrupcciòn y Antisoborno. (Preventivo).   
Verificar la aplicación de los puntos de control establecidos en los procedimientos e instructivos existentes. (Preventivo)
Verificar la eficacia y eficiencia de los instrumentos técnicos (procedimientos, instructivos o formatos, entre otros) para prevenir, identificar y tratar el conflicto de interés al interior de la Subred  (Preventivo).
Adelantar las investigaciones disicplinarias de conformidad con la Ley 734 de 2002. (Detectivo)</v>
      </c>
      <c r="P30" s="48" t="s">
        <v>101</v>
      </c>
      <c r="Q30" s="21" t="str">
        <f>+'[3]5-CONTROLES'!E101</f>
        <v>SUBGERENCIA DE SERVICIOS DE SALUD
TALENTO HUMANO (SST)</v>
      </c>
      <c r="R30" s="21" t="str">
        <f>'[3]5-CONTROLES'!F89</f>
        <v xml:space="preserve">Mensual </v>
      </c>
      <c r="S30" s="55" t="s">
        <v>48</v>
      </c>
      <c r="T30" s="52" t="s">
        <v>99</v>
      </c>
      <c r="U30" s="28"/>
      <c r="V30" s="28"/>
      <c r="W30" s="28"/>
      <c r="X30" s="28"/>
      <c r="Y30" s="28"/>
      <c r="Z30" s="28"/>
      <c r="AA30" s="28"/>
      <c r="AB30" s="28"/>
    </row>
    <row r="31" spans="1:28" ht="275.25" x14ac:dyDescent="0.25">
      <c r="A31" s="17">
        <v>20</v>
      </c>
      <c r="B31" s="19" t="str">
        <f>'[3]2 - CONTEXTO'!$E$49</f>
        <v xml:space="preserve">GESTIÓN DE TALENTO HUMANO </v>
      </c>
      <c r="C31" s="18" t="s">
        <v>102</v>
      </c>
      <c r="D31" s="42" t="str">
        <f>'[3]3-IDENTIFICACIÓN DEL RIESGO'!F89</f>
        <v>Aceptar y/o permitir el tráfico de influencias en la provisión de empleos, con el fin de obterner un beneficio propio o para un tercero</v>
      </c>
      <c r="E31" s="125" t="s">
        <v>50</v>
      </c>
      <c r="F31" s="23" t="str">
        <f>'[3]3-IDENTIFICACIÓN DEL RIESGO'!G89</f>
        <v xml:space="preserve">Falta de ética de los funcionarios
Amiguismo o Clientelismo
Disposiciones internas tendientes a favorecimiento particular o a terceros.
Cambios constantes en la normativa que dificultan la aplicación inmediata de las mismas. 
</v>
      </c>
      <c r="G31" s="37" t="str">
        <f>'[3]3-IDENTIFICACIÓN DEL RIESGO'!I89</f>
        <v xml:space="preserve">Vinculación de personal sin el cumplimiento de requisitos. 
Declaración de insubsistencia del cargo
Pérdida de credibilidad en la institución
Incumplimiento del principio de transparencia. </v>
      </c>
      <c r="H31" s="44">
        <f>'[3]4-VALORACIÓN DEL RIESGO'!G86</f>
        <v>4</v>
      </c>
      <c r="I31" s="44">
        <f>'[3]4-VALORACIÓN DEL RIESGO'!AC86</f>
        <v>5</v>
      </c>
      <c r="J31" s="44">
        <f t="shared" si="0"/>
        <v>20</v>
      </c>
      <c r="K31" s="45" t="str">
        <f>'[3]4-VALORACIÓN DEL RIESGO'!F88</f>
        <v>Posible</v>
      </c>
      <c r="L31" s="45" t="str">
        <f>'[3]4-VALORACIÓN DEL RIESGO'!AB88</f>
        <v>Mayor</v>
      </c>
      <c r="M31" s="46" t="str">
        <f>'[3]4-VALORACIÓN DEL RIESGO'!AD88</f>
        <v>Extremo</v>
      </c>
      <c r="N31" s="43" t="str">
        <f>'[3]4-VALORACIÓN DEL RIESGO'!AE88</f>
        <v>Evitar</v>
      </c>
      <c r="O31" s="23" t="str">
        <f>+'[3]5-CONTROLES'!H82</f>
        <v xml:space="preserve">El profesional Universitario de Talento Humano, realiza la revisión de cumplimiento de requisitos de la hoja de vida contra manual de funciones, contar con la evidencia por correo electrónico del proceso que se lleve acabo para proveer el empleo.
Formato de análisis de hoja de vida que se aplica al personal seleccionado que reposa en la historia laboral.
Existencia de un acto administrativo de nombramiento.
Acta de posesión
Desde la Dirección de Talento Humano se realizara capacitaciones y actualizaciones al personal de talento humano, asi mismo  realizaer divulgación de los principios básicos de la administración de personal en los procesos de inducción y reinducción.. </v>
      </c>
      <c r="P31" s="23" t="str">
        <f>+'[3]5-CONTROLES'!G82</f>
        <v>Soportes de revisoin de hojas de vida
Correos electronicos de provision de cargos
Nombramientos
Soportes de capacitacion</v>
      </c>
      <c r="Q31" s="21" t="str">
        <f>'[3]5-CONTROLES'!E82</f>
        <v xml:space="preserve">Directora de Talento Humano
Profesional Universitarios Linea de vinculación laboral  </v>
      </c>
      <c r="R31" s="21" t="str">
        <f>'[3]5-CONTROLES'!F83</f>
        <v xml:space="preserve">Mensual </v>
      </c>
      <c r="S31" s="55" t="s">
        <v>48</v>
      </c>
      <c r="T31" s="50" t="s">
        <v>103</v>
      </c>
      <c r="U31" s="28"/>
      <c r="V31" s="28"/>
      <c r="W31" s="28"/>
      <c r="X31" s="28"/>
      <c r="Y31" s="28"/>
      <c r="Z31" s="28"/>
      <c r="AA31" s="28"/>
      <c r="AB31" s="28"/>
    </row>
    <row r="32" spans="1:28" ht="225" x14ac:dyDescent="0.25">
      <c r="A32" s="17">
        <v>21</v>
      </c>
      <c r="B32" s="19" t="str">
        <f>'[3]2 - CONTEXTO'!$E$49</f>
        <v xml:space="preserve">GESTIÓN DE TALENTO HUMANO </v>
      </c>
      <c r="C32" s="19" t="s">
        <v>104</v>
      </c>
      <c r="D32" s="42" t="str">
        <f>'[3]3-IDENTIFICACIÓN DEL RIESGO'!F93</f>
        <v>Realizar pagos de nómina  por servicios no prestados, o por cuantía superior a la legal, obteniendo un beneficios particulares o favorecimientos a terceros.</v>
      </c>
      <c r="E32" s="125" t="s">
        <v>50</v>
      </c>
      <c r="F32" s="23" t="str">
        <f>'[3]3-IDENTIFICACIÓN DEL RIESGO'!G93</f>
        <v>Inoportunidad en el reporte de novedades 
Falta de ética profesional</v>
      </c>
      <c r="G32" s="37" t="str">
        <f>'[3]3-IDENTIFICACIÓN DEL RIESGO'!I93</f>
        <v>Sanciones legales.  
Detrimento patrimonial. 
Perdida de credibilidad por parte de colaboradores</v>
      </c>
      <c r="H32" s="44">
        <f>'[3]4-VALORACIÓN DEL RIESGO'!G90</f>
        <v>3</v>
      </c>
      <c r="I32" s="44">
        <f>'[3]4-VALORACIÓN DEL RIESGO'!AC90</f>
        <v>4</v>
      </c>
      <c r="J32" s="44">
        <f t="shared" si="0"/>
        <v>12</v>
      </c>
      <c r="K32" s="45" t="str">
        <f>'[3]4-VALORACIÓN DEL RIESGO'!F92</f>
        <v>Improbable</v>
      </c>
      <c r="L32" s="45" t="str">
        <f>'[3]4-VALORACIÓN DEL RIESGO'!AB92</f>
        <v>Catastrófico</v>
      </c>
      <c r="M32" s="46" t="str">
        <f>'[3]4-VALORACIÓN DEL RIESGO'!AD92</f>
        <v>Extremo</v>
      </c>
      <c r="N32" s="43" t="str">
        <f>'[3]4-VALORACIÓN DEL RIESGO'!AE92</f>
        <v>Reducir</v>
      </c>
      <c r="O32" s="23" t="str">
        <f>+'[3]5-CONTROLES'!H86</f>
        <v>Los profesionales de la linea de nomina de  la Dirección de Talento Humano realizan principalmente dos actividades manuales de control:
Realiza mensualmente un muestreo a la liquidación de la nómina (horas extras, vacaciones, incapacidades y seguridad social) de acuerdo con el procedimiento liquidacion nómina).
Verifica con un profesional los valores resultantes y los requerimientos que se realizan al área financiera para el pago de la nómina, seguridad social y parafiscales. El requerimiento queda como soporte de la actividad realizada ( totales de nómina, solictud de disponibilidad y reserva y archivo plano para giro) con la firma de los responsables (Gerencia, Subgerentia Corporativa, Director Financiero,  Director de Talento Humano y los Fucionarios del Area de Nómina) en el archivo de gestión de talento humano. En caso de encontrar desviaciones se reversa el proceso, se ajusta la novedad y se liquida nuevamente.
revisión de la prenomina y la inclusión de las novedades recibidas en el periodo (vacaciones, recargos, cooperativas, sindicatos y actos admiistrativos de ingreso  y retiro)</v>
      </c>
      <c r="P32" s="23" t="str">
        <f>+'[3]5-CONTROLES'!G86</f>
        <v>Muestreo de liquidacion de la Nómina reflejando las verificaciones realizadas
Nominas</v>
      </c>
      <c r="Q32" s="21" t="str">
        <f>'[3]5-CONTROLES'!E86</f>
        <v xml:space="preserve">Directora de Talento Humano 
Profesional de Nomina y tecnicos </v>
      </c>
      <c r="R32" s="21" t="str">
        <f>'[3]5-CONTROLES'!F87</f>
        <v xml:space="preserve">Mensual </v>
      </c>
      <c r="S32" s="55" t="s">
        <v>48</v>
      </c>
      <c r="T32" s="49" t="s">
        <v>105</v>
      </c>
      <c r="U32" s="28"/>
      <c r="V32" s="28"/>
      <c r="W32" s="28"/>
      <c r="X32" s="28"/>
      <c r="Y32" s="28"/>
      <c r="Z32" s="28"/>
      <c r="AA32" s="28"/>
      <c r="AB32" s="28"/>
    </row>
    <row r="33" spans="1:28" ht="361.5" x14ac:dyDescent="0.25">
      <c r="A33" s="17">
        <v>22</v>
      </c>
      <c r="B33" s="19" t="str">
        <f>+'[3]5-CONTROLES'!$B$87</f>
        <v xml:space="preserve">DIRECCIONAMIENTO ESTRATEGICO </v>
      </c>
      <c r="C33" s="56" t="s">
        <v>106</v>
      </c>
      <c r="D33" s="42" t="str">
        <f>'[3]3-IDENTIFICACIÓN DEL RIESGO'!F95</f>
        <v>Ocultamiento o manipulacion de informacion relacionada con la planeación estrategica, plan de ventas, proyectos de inversión, sus resultados y metas alcanzadas para favorecimiento particular o de un tercero</v>
      </c>
      <c r="E33" s="125" t="s">
        <v>50</v>
      </c>
      <c r="F33" s="23" t="str">
        <f>'[3]3-IDENTIFICACIÓN DEL RIESGO'!G95</f>
        <v>Presión de Directores o funcionarios con poder de decisión para ajustar los resultados de la gestión institucional.
Información Institucional enviada por los procesos que no se ajuste a la realidad de la gestión.
Manipulación de la información para la formulación de estrategias, planes, programas y proyectos. 
No contar con la evidencia que soporte los resultados de la Gestión Institucional.</v>
      </c>
      <c r="G33" s="37" t="str">
        <f>'[3]3-IDENTIFICACIÓN DEL RIESGO'!I95</f>
        <v xml:space="preserve">Investigaciones penales, fiscales, disciplinarias, procesos sancionatorios por parte de los organismos de control.
Pérdida de la credibilidad e imagen  institucional.
Incumplimiento de la Planeación Estratégica y Plan de Desarrollo Institucional. 
</v>
      </c>
      <c r="H33" s="44">
        <f>'[3]4-VALORACIÓN DEL RIESGO'!G92</f>
        <v>2</v>
      </c>
      <c r="I33" s="44">
        <f>'[3]4-VALORACIÓN DEL RIESGO'!AC92</f>
        <v>5</v>
      </c>
      <c r="J33" s="44">
        <f t="shared" si="0"/>
        <v>10</v>
      </c>
      <c r="K33" s="45" t="str">
        <f>'[3]4-VALORACIÓN DEL RIESGO'!F94</f>
        <v>Posible</v>
      </c>
      <c r="L33" s="45" t="str">
        <f>'[3]4-VALORACIÓN DEL RIESGO'!AB94</f>
        <v>Mayor</v>
      </c>
      <c r="M33" s="46" t="str">
        <f>'[3]4-VALORACIÓN DEL RIESGO'!AD94</f>
        <v>Extremo</v>
      </c>
      <c r="N33" s="43" t="str">
        <f>'[3]4-VALORACIÓN DEL RIESGO'!AE94</f>
        <v>Evitar</v>
      </c>
      <c r="O33" s="23" t="str">
        <f>+'[3]5-CONTROLES'!H88</f>
        <v xml:space="preserve">El profesional asignado de la oficina de Direccionamiento estratégico, iniciando vigencia realizara la revisión y actualización si se requiere de los instrumentos y herramientas de planeación que se utilizan al interior de la entidad, igualmente se presentaran informes trimestrales de seguimientos de la gestión institucional de Metas, indicadores, proyectos de inversión, plan de ventas ante el comité Institucional de Gestión y Desempeño, en caso de encontrasen desviaciones en los resltados se procederá a la deficnición de acciones de mejora inmediatas. </v>
      </c>
      <c r="P33" s="23" t="str">
        <f>+'[3]5-CONTROLES'!G88</f>
        <v>Informes de acuerdo a cada una de las lineas de acción de Direccionamiento Estrategico. 
Fichas tecnicas ( Plan de Gestión, Fichas de Proyectos,  Fichas Poa, Contratos y Seguimiento a los contratos de Venta de Servicios,)</v>
      </c>
      <c r="Q33" s="21" t="str">
        <f>'[3]5-CONTROLES'!E88</f>
        <v xml:space="preserve">Jefe Oficina de Direccionamiento  Estrategico 
Referentes de Planeación Estrategica, Proyectos, Mercadeo y Riesgos </v>
      </c>
      <c r="R33" s="21" t="str">
        <f>'[3]5-CONTROLES'!F89</f>
        <v xml:space="preserve">Mensual </v>
      </c>
      <c r="S33" s="55" t="s">
        <v>48</v>
      </c>
      <c r="T33" s="33"/>
      <c r="U33" s="28"/>
      <c r="V33" s="28"/>
      <c r="W33" s="28"/>
      <c r="X33" s="28"/>
      <c r="Y33" s="28"/>
      <c r="Z33" s="28"/>
      <c r="AA33" s="28"/>
      <c r="AB33" s="28"/>
    </row>
    <row r="34" spans="1:28" ht="46.5" x14ac:dyDescent="0.25">
      <c r="A34" s="17" t="e">
        <f>1+#REF!</f>
        <v>#REF!</v>
      </c>
      <c r="B34" s="19"/>
      <c r="C34" s="19"/>
      <c r="D34" s="42"/>
      <c r="E34" s="21" t="s">
        <v>47</v>
      </c>
      <c r="F34" s="23">
        <f>'[3]3-IDENTIFICACIÓN DEL RIESGO'!G101</f>
        <v>0</v>
      </c>
      <c r="G34" s="37">
        <f>'[3]3-IDENTIFICACIÓN DEL RIESGO'!I101</f>
        <v>0</v>
      </c>
      <c r="H34" s="44">
        <f>'[3]4-VALORACIÓN DEL RIESGO'!G97</f>
        <v>2</v>
      </c>
      <c r="I34" s="44">
        <f>'[3]4-VALORACIÓN DEL RIESGO'!AC97</f>
        <v>5</v>
      </c>
      <c r="J34" s="44">
        <f t="shared" si="0"/>
        <v>10</v>
      </c>
      <c r="K34" s="45">
        <f>'[3]4-VALORACIÓN DEL RIESGO'!F99</f>
        <v>0</v>
      </c>
      <c r="L34" s="45">
        <f>'[3]4-VALORACIÓN DEL RIESGO'!AB99</f>
        <v>0</v>
      </c>
      <c r="M34" s="46">
        <f>'[3]4-VALORACIÓN DEL RIESGO'!AD99</f>
        <v>0</v>
      </c>
      <c r="N34" s="43">
        <f>'[3]4-VALORACIÓN DEL RIESGO'!AE99</f>
        <v>0</v>
      </c>
      <c r="O34" s="23">
        <f>'[3]5-CONTROLES'!H102</f>
        <v>0</v>
      </c>
      <c r="P34" s="48"/>
      <c r="Q34" s="21"/>
      <c r="R34" s="21"/>
      <c r="S34" s="55"/>
      <c r="T34" s="57"/>
      <c r="U34" s="28"/>
      <c r="V34" s="28"/>
      <c r="W34" s="28"/>
      <c r="X34" s="28"/>
      <c r="Y34" s="28"/>
      <c r="Z34" s="28"/>
      <c r="AA34" s="28"/>
      <c r="AB34" s="28"/>
    </row>
    <row r="35" spans="1:28" x14ac:dyDescent="0.25">
      <c r="A35" s="4"/>
      <c r="B35" s="4"/>
      <c r="C35" s="58"/>
      <c r="D35" s="4"/>
      <c r="E35" s="4"/>
      <c r="F35" s="59"/>
      <c r="G35" s="59"/>
      <c r="H35" s="59"/>
      <c r="I35" s="59"/>
      <c r="J35" s="59"/>
      <c r="K35" s="59"/>
      <c r="L35" s="59"/>
      <c r="M35" s="59"/>
      <c r="N35" s="59"/>
      <c r="O35" s="59"/>
      <c r="P35" s="59"/>
      <c r="Q35" s="59"/>
      <c r="R35" s="59"/>
      <c r="S35" s="59"/>
      <c r="T35" s="59"/>
    </row>
    <row r="36" spans="1:28" x14ac:dyDescent="0.25">
      <c r="A36" s="4"/>
      <c r="B36" s="4"/>
      <c r="C36" s="58"/>
      <c r="D36" s="4"/>
      <c r="E36" s="4"/>
      <c r="F36" s="59"/>
      <c r="G36" s="59"/>
      <c r="H36" s="59"/>
      <c r="I36" s="59"/>
      <c r="J36" s="59"/>
      <c r="K36" s="59"/>
      <c r="L36" s="59"/>
      <c r="M36" s="59"/>
      <c r="N36" s="59"/>
      <c r="O36" s="59"/>
      <c r="P36" s="59"/>
      <c r="Q36" s="59"/>
      <c r="R36" s="59"/>
      <c r="S36" s="59"/>
      <c r="T36" s="59"/>
    </row>
    <row r="37" spans="1:28" x14ac:dyDescent="0.25">
      <c r="A37" s="4"/>
      <c r="B37" s="4"/>
      <c r="C37" s="58"/>
      <c r="D37" s="4"/>
      <c r="E37" s="4"/>
      <c r="F37" s="59"/>
      <c r="G37" s="59"/>
      <c r="H37" s="59"/>
      <c r="I37" s="59"/>
      <c r="J37" s="59"/>
      <c r="K37" s="59"/>
      <c r="L37" s="59"/>
      <c r="M37" s="59"/>
      <c r="N37" s="59"/>
      <c r="O37" s="59"/>
      <c r="P37" s="59"/>
      <c r="Q37" s="59"/>
      <c r="R37" s="59"/>
      <c r="S37" s="59"/>
      <c r="T37" s="59"/>
    </row>
    <row r="38" spans="1:28" x14ac:dyDescent="0.25">
      <c r="A38" s="4"/>
      <c r="B38" s="4"/>
      <c r="C38" s="58"/>
      <c r="D38" s="4"/>
      <c r="E38" s="4"/>
      <c r="F38" s="59"/>
      <c r="G38" s="59"/>
      <c r="H38" s="59"/>
      <c r="I38" s="59"/>
      <c r="J38" s="59"/>
      <c r="K38" s="59"/>
      <c r="L38" s="59"/>
      <c r="M38" s="59"/>
      <c r="N38" s="59"/>
      <c r="O38" s="59"/>
      <c r="P38" s="59"/>
      <c r="Q38" s="59"/>
      <c r="R38" s="59"/>
      <c r="S38" s="59"/>
      <c r="T38" s="59"/>
    </row>
    <row r="39" spans="1:28" x14ac:dyDescent="0.3">
      <c r="A39" s="78"/>
      <c r="B39" s="79"/>
      <c r="C39" s="80"/>
      <c r="D39" s="75" t="s">
        <v>107</v>
      </c>
      <c r="E39" s="77"/>
      <c r="F39" s="59"/>
      <c r="G39" s="59"/>
      <c r="H39" s="59"/>
      <c r="I39" s="59"/>
      <c r="J39" s="59"/>
      <c r="K39" s="59"/>
      <c r="L39" s="59"/>
      <c r="M39" s="59"/>
      <c r="N39" s="59"/>
      <c r="O39" s="59"/>
      <c r="P39" s="59"/>
      <c r="Q39" s="59"/>
      <c r="R39" s="59"/>
      <c r="S39" s="59"/>
      <c r="T39" s="59"/>
    </row>
    <row r="40" spans="1:28" x14ac:dyDescent="0.25">
      <c r="A40" s="75" t="s">
        <v>108</v>
      </c>
      <c r="B40" s="76"/>
      <c r="C40" s="77"/>
      <c r="D40" s="75" t="s">
        <v>109</v>
      </c>
      <c r="E40" s="77"/>
      <c r="F40" s="59"/>
      <c r="G40" s="59"/>
      <c r="H40" s="59"/>
      <c r="I40" s="59"/>
      <c r="J40" s="59"/>
      <c r="K40" s="59"/>
      <c r="L40" s="59"/>
      <c r="M40" s="59"/>
      <c r="N40" s="59"/>
      <c r="O40" s="59"/>
      <c r="P40" s="59"/>
      <c r="Q40" s="59"/>
      <c r="R40" s="59"/>
      <c r="S40" s="59"/>
      <c r="T40" s="59"/>
    </row>
    <row r="41" spans="1:28" x14ac:dyDescent="0.25">
      <c r="A41" s="75" t="s">
        <v>110</v>
      </c>
      <c r="B41" s="76"/>
      <c r="C41" s="77"/>
      <c r="D41" s="75" t="s">
        <v>111</v>
      </c>
      <c r="E41" s="77"/>
      <c r="F41" s="59"/>
      <c r="G41" s="59"/>
      <c r="H41" s="59"/>
      <c r="I41" s="59"/>
      <c r="J41" s="59"/>
      <c r="K41" s="59"/>
      <c r="L41" s="59"/>
      <c r="M41" s="59"/>
      <c r="N41" s="59"/>
      <c r="O41" s="59"/>
      <c r="P41" s="59"/>
      <c r="Q41" s="59"/>
      <c r="R41" s="59"/>
      <c r="S41" s="59"/>
      <c r="T41" s="59"/>
    </row>
    <row r="42" spans="1:28" x14ac:dyDescent="0.25">
      <c r="A42" s="75" t="s">
        <v>112</v>
      </c>
      <c r="B42" s="76"/>
      <c r="C42" s="77"/>
      <c r="D42" s="75" t="s">
        <v>113</v>
      </c>
      <c r="E42" s="77"/>
      <c r="F42" s="59"/>
      <c r="G42" s="59"/>
      <c r="H42" s="59"/>
      <c r="I42" s="59"/>
      <c r="J42" s="59"/>
      <c r="K42" s="59"/>
      <c r="L42" s="59"/>
      <c r="M42" s="59"/>
      <c r="N42" s="59"/>
      <c r="O42" s="59"/>
      <c r="P42" s="59"/>
      <c r="Q42" s="59"/>
      <c r="R42" s="59"/>
      <c r="S42" s="59"/>
      <c r="T42" s="59"/>
    </row>
    <row r="43" spans="1:28" x14ac:dyDescent="0.25">
      <c r="A43" s="4"/>
      <c r="B43" s="4"/>
      <c r="C43" s="58"/>
      <c r="D43" s="4"/>
      <c r="E43" s="4"/>
      <c r="F43" s="59"/>
      <c r="G43" s="59"/>
      <c r="H43" s="59"/>
      <c r="I43" s="59"/>
      <c r="J43" s="59"/>
      <c r="K43" s="59"/>
      <c r="L43" s="59"/>
      <c r="M43" s="59"/>
      <c r="N43" s="59"/>
      <c r="O43" s="59"/>
      <c r="P43" s="59"/>
      <c r="Q43" s="59"/>
      <c r="R43" s="59"/>
      <c r="S43" s="59"/>
      <c r="T43" s="59"/>
    </row>
    <row r="44" spans="1:28" x14ac:dyDescent="0.25">
      <c r="A44" s="4"/>
      <c r="B44" s="4"/>
      <c r="C44" s="58"/>
      <c r="D44" s="4"/>
      <c r="E44" s="4"/>
      <c r="F44" s="59"/>
      <c r="G44" s="59"/>
      <c r="H44" s="59"/>
      <c r="I44" s="59"/>
      <c r="J44" s="59"/>
      <c r="K44" s="59"/>
      <c r="L44" s="59"/>
      <c r="M44" s="59"/>
      <c r="N44" s="59"/>
      <c r="O44" s="59"/>
      <c r="P44" s="59"/>
      <c r="Q44" s="59"/>
      <c r="R44" s="59"/>
      <c r="S44" s="59"/>
      <c r="T44" s="59"/>
    </row>
    <row r="45" spans="1:28" x14ac:dyDescent="0.25">
      <c r="A45" s="4"/>
      <c r="B45" s="4"/>
      <c r="C45" s="58"/>
      <c r="D45" s="4"/>
      <c r="E45" s="4"/>
      <c r="F45" s="59"/>
      <c r="G45" s="59"/>
      <c r="H45" s="59"/>
      <c r="I45" s="59"/>
      <c r="J45" s="59"/>
      <c r="K45" s="59"/>
      <c r="L45" s="59"/>
      <c r="M45" s="59"/>
      <c r="N45" s="59"/>
      <c r="O45" s="59"/>
      <c r="P45" s="59"/>
      <c r="Q45" s="59"/>
      <c r="R45" s="59"/>
      <c r="S45" s="59"/>
      <c r="T45" s="59"/>
    </row>
    <row r="46" spans="1:28" x14ac:dyDescent="0.25">
      <c r="A46" s="4"/>
      <c r="B46" s="4"/>
      <c r="C46" s="58"/>
      <c r="D46" s="4"/>
      <c r="E46" s="4"/>
      <c r="F46" s="59"/>
      <c r="G46" s="59"/>
      <c r="H46" s="59"/>
      <c r="I46" s="59"/>
      <c r="J46" s="59"/>
      <c r="K46" s="59"/>
      <c r="L46" s="59"/>
      <c r="M46" s="59"/>
      <c r="N46" s="59"/>
      <c r="O46" s="59"/>
      <c r="P46" s="59"/>
      <c r="Q46" s="59"/>
      <c r="R46" s="59"/>
      <c r="S46" s="59"/>
      <c r="T46" s="59"/>
    </row>
    <row r="47" spans="1:28" x14ac:dyDescent="0.25">
      <c r="A47" s="4"/>
      <c r="B47" s="4"/>
      <c r="C47" s="58"/>
      <c r="D47" s="4"/>
      <c r="E47" s="4"/>
      <c r="F47" s="59"/>
      <c r="G47" s="59"/>
      <c r="H47" s="59"/>
      <c r="I47" s="59"/>
      <c r="J47" s="59"/>
      <c r="K47" s="59"/>
      <c r="L47" s="59"/>
      <c r="M47" s="59"/>
      <c r="N47" s="59"/>
      <c r="O47" s="59"/>
      <c r="P47" s="59"/>
      <c r="Q47" s="59"/>
      <c r="R47" s="59"/>
      <c r="S47" s="59"/>
      <c r="T47" s="59"/>
    </row>
    <row r="48" spans="1:28" x14ac:dyDescent="0.25">
      <c r="A48" s="4"/>
      <c r="B48" s="4"/>
      <c r="C48" s="58"/>
      <c r="D48" s="4"/>
      <c r="E48" s="4"/>
      <c r="F48" s="59"/>
      <c r="G48" s="59"/>
      <c r="H48" s="59"/>
      <c r="I48" s="59"/>
      <c r="J48" s="59"/>
      <c r="K48" s="59"/>
      <c r="L48" s="59"/>
      <c r="M48" s="59"/>
      <c r="N48" s="59"/>
      <c r="O48" s="59"/>
      <c r="P48" s="59"/>
      <c r="Q48" s="59"/>
      <c r="R48" s="59"/>
      <c r="S48" s="59"/>
      <c r="T48" s="59"/>
    </row>
    <row r="49" spans="1:20" x14ac:dyDescent="0.25">
      <c r="A49" s="4"/>
      <c r="B49" s="4"/>
      <c r="C49" s="58"/>
      <c r="D49" s="4"/>
      <c r="E49" s="4"/>
      <c r="F49" s="59"/>
      <c r="G49" s="59"/>
      <c r="H49" s="59"/>
      <c r="I49" s="59"/>
      <c r="J49" s="59"/>
      <c r="K49" s="59"/>
      <c r="L49" s="59"/>
      <c r="M49" s="59"/>
      <c r="N49" s="59"/>
      <c r="O49" s="59"/>
      <c r="P49" s="59"/>
      <c r="Q49" s="59"/>
      <c r="R49" s="59"/>
      <c r="S49" s="59"/>
      <c r="T49" s="59"/>
    </row>
    <row r="50" spans="1:20" x14ac:dyDescent="0.25">
      <c r="A50" s="4"/>
      <c r="B50" s="4"/>
      <c r="C50" s="58"/>
      <c r="D50" s="4"/>
      <c r="E50" s="4"/>
      <c r="F50" s="59"/>
      <c r="G50" s="59"/>
      <c r="H50" s="59"/>
      <c r="I50" s="59"/>
      <c r="J50" s="59"/>
      <c r="K50" s="59"/>
      <c r="L50" s="59"/>
      <c r="M50" s="59"/>
      <c r="N50" s="59"/>
      <c r="O50" s="59"/>
      <c r="P50" s="59"/>
      <c r="Q50" s="59"/>
      <c r="R50" s="59"/>
      <c r="S50" s="59"/>
      <c r="T50" s="59"/>
    </row>
    <row r="51" spans="1:20" x14ac:dyDescent="0.25">
      <c r="A51" s="4"/>
      <c r="B51" s="4"/>
      <c r="C51" s="58"/>
      <c r="D51" s="4"/>
      <c r="E51" s="4"/>
      <c r="F51" s="59"/>
      <c r="G51" s="59"/>
      <c r="H51" s="59"/>
      <c r="I51" s="59"/>
      <c r="J51" s="59"/>
      <c r="K51" s="59"/>
      <c r="L51" s="59"/>
      <c r="M51" s="59"/>
      <c r="N51" s="59"/>
      <c r="O51" s="59"/>
      <c r="P51" s="59"/>
      <c r="Q51" s="59"/>
      <c r="R51" s="59"/>
      <c r="S51" s="59"/>
      <c r="T51" s="59"/>
    </row>
    <row r="52" spans="1:20" x14ac:dyDescent="0.25">
      <c r="A52" s="4"/>
      <c r="B52" s="4"/>
      <c r="C52" s="58"/>
      <c r="D52" s="4"/>
      <c r="E52" s="4"/>
      <c r="F52" s="59"/>
      <c r="G52" s="59"/>
      <c r="H52" s="59"/>
      <c r="I52" s="59"/>
      <c r="J52" s="59"/>
      <c r="K52" s="59"/>
      <c r="L52" s="59"/>
      <c r="M52" s="59"/>
      <c r="N52" s="59"/>
      <c r="O52" s="59"/>
      <c r="P52" s="59"/>
      <c r="Q52" s="59"/>
      <c r="R52" s="59"/>
      <c r="S52" s="59"/>
      <c r="T52" s="59"/>
    </row>
    <row r="53" spans="1:20" x14ac:dyDescent="0.25">
      <c r="A53" s="4"/>
      <c r="B53" s="4"/>
      <c r="C53" s="58"/>
      <c r="D53" s="4"/>
      <c r="E53" s="4"/>
      <c r="F53" s="59"/>
      <c r="G53" s="59"/>
      <c r="H53" s="59"/>
      <c r="I53" s="59"/>
      <c r="J53" s="59"/>
      <c r="K53" s="59"/>
      <c r="L53" s="59"/>
      <c r="M53" s="59"/>
      <c r="N53" s="59"/>
      <c r="O53" s="59"/>
      <c r="P53" s="59"/>
      <c r="Q53" s="59"/>
      <c r="R53" s="59"/>
      <c r="S53" s="59"/>
      <c r="T53" s="59"/>
    </row>
    <row r="54" spans="1:20" x14ac:dyDescent="0.25">
      <c r="A54" s="4"/>
      <c r="B54" s="4"/>
      <c r="C54" s="58"/>
      <c r="D54" s="4"/>
      <c r="E54" s="4"/>
      <c r="F54" s="59"/>
      <c r="G54" s="59"/>
      <c r="H54" s="59"/>
      <c r="I54" s="59"/>
      <c r="J54" s="59"/>
      <c r="K54" s="59"/>
      <c r="L54" s="59"/>
      <c r="M54" s="59"/>
      <c r="N54" s="59"/>
      <c r="O54" s="59"/>
      <c r="P54" s="59"/>
      <c r="Q54" s="59"/>
      <c r="R54" s="59"/>
      <c r="S54" s="59"/>
      <c r="T54" s="59"/>
    </row>
  </sheetData>
  <mergeCells count="26">
    <mergeCell ref="A2:S2"/>
    <mergeCell ref="A3:S4"/>
    <mergeCell ref="T2:T4"/>
    <mergeCell ref="C5:S5"/>
    <mergeCell ref="C6:S6"/>
    <mergeCell ref="A42:C42"/>
    <mergeCell ref="D42:E42"/>
    <mergeCell ref="Z9:AB10"/>
    <mergeCell ref="A39:C39"/>
    <mergeCell ref="D39:E39"/>
    <mergeCell ref="A40:C40"/>
    <mergeCell ref="D40:E40"/>
    <mergeCell ref="A41:C41"/>
    <mergeCell ref="D41:E41"/>
    <mergeCell ref="A7:B7"/>
    <mergeCell ref="S8:T8"/>
    <mergeCell ref="U8:AB8"/>
    <mergeCell ref="A9:C10"/>
    <mergeCell ref="D9:N10"/>
    <mergeCell ref="O9:T10"/>
    <mergeCell ref="U9:W10"/>
    <mergeCell ref="X9:X10"/>
    <mergeCell ref="Y9:Y10"/>
    <mergeCell ref="C7:S7"/>
    <mergeCell ref="A6:B6"/>
    <mergeCell ref="A5:B5"/>
  </mergeCells>
  <conditionalFormatting sqref="M12:M33">
    <cfRule type="containsText" dxfId="14" priority="17" operator="containsText" text="EXTREMO">
      <formula>NOT(ISERROR(SEARCH("EXTREMO",M12)))</formula>
    </cfRule>
    <cfRule type="containsText" dxfId="13" priority="18" operator="containsText" text="ALTO">
      <formula>NOT(ISERROR(SEARCH("ALTO",M12)))</formula>
    </cfRule>
    <cfRule type="containsText" dxfId="12" priority="19" operator="containsText" text="MODERADO">
      <formula>NOT(ISERROR(SEARCH("MODERADO",M12)))</formula>
    </cfRule>
    <cfRule type="containsText" dxfId="11" priority="20" operator="containsText" text="BAJO">
      <formula>NOT(ISERROR(SEARCH("BAJO",M12)))</formula>
    </cfRule>
  </conditionalFormatting>
  <conditionalFormatting sqref="M34">
    <cfRule type="containsText" dxfId="10" priority="5" operator="containsText" text="EXTREMO">
      <formula>NOT(ISERROR(SEARCH("EXTREMO",M34)))</formula>
    </cfRule>
    <cfRule type="containsText" dxfId="9" priority="6" operator="containsText" text="ALTO">
      <formula>NOT(ISERROR(SEARCH("ALTO",M34)))</formula>
    </cfRule>
    <cfRule type="containsText" dxfId="8" priority="7" operator="containsText" text="MODERADO">
      <formula>NOT(ISERROR(SEARCH("MODERADO",M34)))</formula>
    </cfRule>
    <cfRule type="containsText" dxfId="7" priority="8" operator="containsText" text="BAJO">
      <formula>NOT(ISERROR(SEARCH("BAJO",M34)))</formula>
    </cfRule>
  </conditionalFormatting>
  <dataValidations count="3">
    <dataValidation type="list" allowBlank="1" showInputMessage="1" showErrorMessage="1" sqref="R21 R23:R24">
      <formula1>Periocidad_control</formula1>
    </dataValidation>
    <dataValidation type="list" allowBlank="1" showInputMessage="1" showErrorMessage="1" sqref="K12:K16">
      <formula1>Tipologia_Pro</formula1>
    </dataValidation>
    <dataValidation type="list" allowBlank="1" showInputMessage="1" showErrorMessage="1" sqref="L12:L21">
      <formula1>Tipologia_Imp</formula1>
    </dataValidation>
  </dataValidations>
  <pageMargins left="0.7" right="0.7" top="0.75" bottom="0.75" header="0.3" footer="0.3"/>
  <pageSetup orientation="portrait" r:id="rId1"/>
  <drawing r:id="rId2"/>
  <legacyDrawing r:id="rId3"/>
  <tableParts count="1">
    <tablePart r:id="rId4"/>
  </tableParts>
  <extLst>
    <ext xmlns:x14="http://schemas.microsoft.com/office/spreadsheetml/2009/9/main" uri="{CCE6A557-97BC-4b89-ADB6-D9C93CAAB3DF}">
      <x14:dataValidations xmlns:xm="http://schemas.microsoft.com/office/excel/2006/main" count="2">
        <x14:dataValidation type="list" allowBlank="1" showInputMessage="1" showErrorMessage="1">
          <x14:formula1>
            <xm:f>'[5]lista desplegabe '!#REF!</xm:f>
          </x14:formula1>
          <xm:sqref>E28</xm:sqref>
        </x14:dataValidation>
        <x14:dataValidation type="list" allowBlank="1" showInputMessage="1" showErrorMessage="1">
          <x14:formula1>
            <xm:f>'[3]lista desplegabe '!#REF!</xm:f>
          </x14:formula1>
          <xm:sqref>N12:N16 E12:E27 N21:N34 E29:E34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ADMDIN12</dc:creator>
  <cp:lastModifiedBy>AD1GR102</cp:lastModifiedBy>
  <dcterms:created xsi:type="dcterms:W3CDTF">2020-12-30T22:06:41Z</dcterms:created>
  <dcterms:modified xsi:type="dcterms:W3CDTF">2021-01-28T20:26:02Z</dcterms:modified>
</cp:coreProperties>
</file>