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mc:AlternateContent xmlns:mc="http://schemas.openxmlformats.org/markup-compatibility/2006">
    <mc:Choice Requires="x15">
      <x15ac:absPath xmlns:x15ac="http://schemas.microsoft.com/office/spreadsheetml/2010/11/ac" url="C:\Backups E\OCI 2022\COMPARTIDA 2022\25-02-INFORMES OTROS ORGANISMOS\PAAC 2022\III Cuatrimestre\"/>
    </mc:Choice>
  </mc:AlternateContent>
  <xr:revisionPtr revIDLastSave="0" documentId="13_ncr:1_{89700AD8-F672-4FB6-AABD-C2DCDAB4BCEE}" xr6:coauthVersionLast="41" xr6:coauthVersionMax="47" xr10:uidLastSave="{00000000-0000-0000-0000-000000000000}"/>
  <bookViews>
    <workbookView xWindow="-120" yWindow="-120" windowWidth="29040" windowHeight="15840" activeTab="2" xr2:uid="{00000000-000D-0000-FFFF-FFFF00000000}"/>
  </bookViews>
  <sheets>
    <sheet name="Seg PAAC III Cuatrimestre" sheetId="4" r:id="rId1"/>
    <sheet name="Seg SUIT" sheetId="5" r:id="rId2"/>
    <sheet name="Seg Riesgos Corrupción" sheetId="6" r:id="rId3"/>
    <sheet name="PAAC 2021" sheetId="1" state="hidden" r:id="rId4"/>
    <sheet name="Estrategia Racionaliz Tramites" sheetId="3" state="hidden" r:id="rId5"/>
  </sheets>
  <definedNames>
    <definedName name="_xlnm._FilterDatabase" localSheetId="3" hidden="1">'PAAC 2021'!#REF!</definedName>
    <definedName name="_xlnm._FilterDatabase" localSheetId="0" hidden="1">'Seg PAAC III Cuatrimestre'!$A$10:$GZ$63</definedName>
  </definedNames>
  <calcPr calcId="191028"/>
</workbook>
</file>

<file path=xl/calcChain.xml><?xml version="1.0" encoding="utf-8"?>
<calcChain xmlns="http://schemas.openxmlformats.org/spreadsheetml/2006/main">
  <c r="W11" i="1" l="1"/>
  <c r="AB11" i="1"/>
  <c r="AG11" i="1"/>
  <c r="B12" i="1"/>
  <c r="B13" i="1" s="1"/>
  <c r="B14" i="1" s="1"/>
  <c r="B15" i="1" s="1"/>
  <c r="V12" i="1"/>
  <c r="AA12" i="1"/>
  <c r="V13" i="1"/>
  <c r="AA13" i="1"/>
  <c r="V14" i="1"/>
  <c r="AA14" i="1"/>
  <c r="V15" i="1"/>
  <c r="AA15" i="1"/>
  <c r="V16" i="1"/>
  <c r="AA16" i="1"/>
  <c r="W17" i="1"/>
  <c r="AB17" i="1"/>
  <c r="W23" i="1"/>
  <c r="AB23" i="1"/>
  <c r="AG23" i="1"/>
  <c r="AQ26" i="1"/>
  <c r="AO35" i="1"/>
  <c r="W52" i="1"/>
  <c r="AB52" i="1"/>
  <c r="AG52" i="1"/>
  <c r="V58" i="1"/>
  <c r="W58" i="1"/>
  <c r="AA58" i="1"/>
  <c r="AB58" i="1"/>
  <c r="AG58" i="1"/>
  <c r="V60" i="1"/>
  <c r="W60" i="1"/>
  <c r="AA60" i="1"/>
  <c r="AB60" i="1"/>
  <c r="AG60" i="1"/>
  <c r="W63" i="1"/>
  <c r="AB63" i="1"/>
  <c r="AG63" i="1"/>
  <c r="W69" i="1" l="1"/>
  <c r="AG69" i="1"/>
  <c r="AB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ADMDIN12</author>
    <author>AD1DIN03</author>
  </authors>
  <commentList>
    <comment ref="V10" authorId="0" shapeId="0" xr:uid="{00000000-0006-0000-0100-000001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xr:uid="{00000000-0006-0000-0100-000002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xr:uid="{00000000-0006-0000-0100-000003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xr:uid="{00000000-0006-0000-0100-00000400000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xr:uid="{00000000-0006-0000-0100-00000500000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<sst xmlns="http://schemas.openxmlformats.org/spreadsheetml/2006/main" count="1728" uniqueCount="1064">
  <si>
    <t>SUBRED INTEGRADA DE SERVICIOS DE SALUD SUR E.S.E</t>
  </si>
  <si>
    <t>PLAN ANTICORRUPCIÓN Y ATENCIÓN AL CIUDADANO 2022 - VERSION I</t>
  </si>
  <si>
    <t>NOMBRE DE PLAN DE TRABAJO</t>
  </si>
  <si>
    <t>Plan Anticorrupción y Atención al Ciudadano 2022</t>
  </si>
  <si>
    <t>OBJETIVO GENERAL</t>
  </si>
  <si>
    <t>Promover estándares de transparencia en la gestión de la entidad, mediante la articulación de  las Políticas de Gestión del Riesgo, Polìtica de Racionalización de Trámites, Política de Servicio al Ciudadano, Política de Integridad, Estrategia de Rendición de Cuentas, Ley de Transparencia y Acesso a la Información</t>
  </si>
  <si>
    <t>PROCESO RESPONSABLE DE FORMULACIÓN</t>
  </si>
  <si>
    <t>Oficina Asesora de Direccionamiento Estratégico y Procesos que intervienen en cada componente</t>
  </si>
  <si>
    <t>OBJETIVOS ESPECIFICOS</t>
  </si>
  <si>
    <t>* Administrar los riesgos de Corrupción identificados en el Mapa de Riesgosde la Subred Integrada de Servicios de Salud Sur E.S.E.
* Racionalizar trámites y/o OPA priorizados, controlando la influencia de agentes corruptos que puedan afectar el desempeño de la entidad
* Informar a los grupos de valor el desempeño institucional cumpliendo con los lineamientos de la Ley  1712 de 2014 / Secretaría de Transparencia.  
* Ejecutar la Estrategia de Rendición de Cuentas informando a los grupos de valor, los resultados, avances y retos de la gestión de la entidad
* Mejorar en la atención prestada a los usuarios y/o ciudadanos.
* Promover el control ciudadano en la gestión publica.</t>
  </si>
  <si>
    <t>PROCESO RESPONSABLE DE SEGUIMIENTO</t>
  </si>
  <si>
    <t>Oficina Asesora de Direccionamiento Estratégico - Oficina de Control Interno</t>
  </si>
  <si>
    <t>Nº</t>
  </si>
  <si>
    <t>COMPONENTE</t>
  </si>
  <si>
    <t>SUBCOMPONENTE</t>
  </si>
  <si>
    <t>ACTIVIDAD</t>
  </si>
  <si>
    <t>FECHA DE INICIO</t>
  </si>
  <si>
    <t>FECHA DE TERMINACIÓN</t>
  </si>
  <si>
    <t>PERIODICIDAD</t>
  </si>
  <si>
    <t>RESPONSABLE</t>
  </si>
  <si>
    <t>META</t>
  </si>
  <si>
    <t xml:space="preserve">PRODUCTO </t>
  </si>
  <si>
    <t>INDICADOR</t>
  </si>
  <si>
    <t>PRIMER CUATRIMESTRE</t>
  </si>
  <si>
    <t>SEGUNDO CUATRIMESTRE</t>
  </si>
  <si>
    <t>TERCER CUATRIMESTRE</t>
  </si>
  <si>
    <t>MONITOREO CUALITATIVO
 2ª LINEA DE DEFENSA
I CUATRIMESTRE</t>
  </si>
  <si>
    <t>MONITOREO CUANTITATIVO 
2ª LINEA DE DEFENSA
I CUATRIMESTRE</t>
  </si>
  <si>
    <t>OBSERVACIÓN 
3ª LINEA DE DEFENSA
 I CUATRIMESTRE</t>
  </si>
  <si>
    <t>MONITOREO CUALITATIVO 
2ª LINEA DE DEFENSA
II CUATRIMESTRE</t>
  </si>
  <si>
    <t>MONITOREO CUANTITATIVO
 2ª LINEA DE DEFENSA
II CUATRIMESTRE</t>
  </si>
  <si>
    <t>OBSERVACIÓN 
3ª LINEA DE DEFENSA 
II CUATRIMESTRE</t>
  </si>
  <si>
    <t>MONITOREO CUALITATIVO
 2ª LINEA DE DEFENSA
III CUATRIMESTRE</t>
  </si>
  <si>
    <t>MONITOREO CUANTITATIVO 
2ª LINEA DE DEFENSA
III CUATRIMESTRE</t>
  </si>
  <si>
    <t>OBSERVACIÓN 
3ª LINEA DE DEFENSA
 III CUATRIMESTRE</t>
  </si>
  <si>
    <t>GESTIÓN DE RIESGOS DE CORRUPCION</t>
  </si>
  <si>
    <t>Política de Administración del Riesgo de Corrupción</t>
  </si>
  <si>
    <t xml:space="preserve">Formulación  del Mapa de Riesgos de Corrupción: mesa de trabajo con los 20 procesos institucionales </t>
  </si>
  <si>
    <t>N/A</t>
  </si>
  <si>
    <t>Subproceso de Gerencia del Riesgo/Todos los procesos</t>
  </si>
  <si>
    <t>Mapa de Riesgos de Corrupción Publicación página WEB, link de transparencia</t>
  </si>
  <si>
    <t>Mapa de Riesgos de Corrupción vigencia 2022</t>
  </si>
  <si>
    <t>Publicación página WEB, link de transparencia</t>
  </si>
  <si>
    <t>Evidencias:
1. Mapa publicado
https://www.subredsur.gov.co/transparencia/planeacion/planes
2. Actas de mesas de trabajo con los procesos</t>
  </si>
  <si>
    <t>Se valida publicación mapa de riesgos de corrupción en pagina web, de acuerdo con fecha oportuna, en conjunto con las acta de trabajo con los procesos. 
De acuerdo con seguimiento efectuado por el DAFP y Veeduría, se realizará reformulación para inclusión de riesgos asociados a conflicto de interés y racionalización de trámites.</t>
  </si>
  <si>
    <t>CUMPLIDA EN PRIMER CUATRIMESTRE</t>
  </si>
  <si>
    <t>Acta de comité directivo 14 de Julio de 2022, se realizó socialización de resultados al Equipo Directivo, en el cual se presentaron lo resultados obtenidos en seguimiento primer cuatrimestre Mapa de Riesgos institucional.</t>
  </si>
  <si>
    <t>Seguimieto por Alta Gerencia  Mapa de Riesgos de Corrupción</t>
  </si>
  <si>
    <t>Semestral</t>
  </si>
  <si>
    <t>Subproceso de Gerencia del Riesgo</t>
  </si>
  <si>
    <t>Evaluación de sólidez de los controles</t>
  </si>
  <si>
    <t>Acta de comité</t>
  </si>
  <si>
    <t>Informe de Seguimiento a controles</t>
  </si>
  <si>
    <t>No aplica para evaluación para este cuatrimestre 2022.</t>
  </si>
  <si>
    <t xml:space="preserve">Acta de Comité Directivo del realizada el 13 de julio del 2022 </t>
  </si>
  <si>
    <r>
      <t xml:space="preserve">Se evalua el diseño de los controles frente a los lineamientos establecidos por las guias del DAFP (versiones 4 y 5) y se actualiza la matriz institucional de riesgos (Gestión y corrupción), frente a los parametros cuantitavos y cualitativos, teniendo una relacion asi:
</t>
    </r>
    <r>
      <rPr>
        <b/>
        <sz val="16"/>
        <rFont val="Arial"/>
        <family val="2"/>
      </rPr>
      <t>Estructura del Control
Evaluacion Cuantitativa
- A</t>
    </r>
    <r>
      <rPr>
        <sz val="16"/>
        <rFont val="Arial"/>
        <family val="2"/>
      </rPr>
      <t xml:space="preserve">fectación 
- Tipo (Preventivo, Detectivo, Correctivo)
- Implementación 
- Resultado
- Porcentaje de efectividad (X - Y)
</t>
    </r>
    <r>
      <rPr>
        <b/>
        <sz val="15"/>
        <color theme="3"/>
        <rFont val="Arial"/>
        <family val="2"/>
      </rPr>
      <t xml:space="preserve">Evaluacion Cualitativa
</t>
    </r>
    <r>
      <rPr>
        <sz val="16"/>
        <color theme="3"/>
        <rFont val="Arial"/>
        <family val="2"/>
      </rPr>
      <t xml:space="preserve">- Documentación
- Frecuencia
- Evidencia
- Actividad de control
- Soportes
- Responsables 
</t>
    </r>
    <r>
      <rPr>
        <b/>
        <sz val="16"/>
        <color theme="3"/>
        <rFont val="Arial"/>
        <family val="2"/>
      </rPr>
      <t>Evidencia</t>
    </r>
    <r>
      <rPr>
        <sz val="16"/>
        <color theme="3"/>
        <rFont val="Arial"/>
        <family val="2"/>
      </rPr>
      <t xml:space="preserve">
Matriz Institucional de Riesgos de Corrupción</t>
    </r>
  </si>
  <si>
    <t>Divulgar y Socializar</t>
  </si>
  <si>
    <t xml:space="preserve">Apropiación del 80% del conocimiento en generalidades de la Administración del Riesgo y Plan Anticorrupción PAAC, a grupos de valor y USS priorizados  </t>
  </si>
  <si>
    <t>Trimestral</t>
  </si>
  <si>
    <t xml:space="preserve">Apropiación del 80% del conocimiento en generalidades de la Administración del Riesgo y Plan Anticorrupción PAAC, a  grupos de valor y USS priorizados  
</t>
  </si>
  <si>
    <t>Listados de asistencia
Soportes de socilzacion virtual
Ficha de indicador</t>
  </si>
  <si>
    <t xml:space="preserve">Número de participantes con calificación de apropiación del conocimiento en generalidades de riesgos mayor o igual a 80% / Total de grupos de valor y USS priorizados  socializados y evaluados
</t>
  </si>
  <si>
    <t>Evidencias:
1. Informe de link evaluativo (444 colaboradores), con un porcentaje de apropiación del 87,57%
2. Resultados de curso de Gestión de Riesgo MAO - (Para el mes de Abril 267 ) con un porcentaje de apropiación del 94%
3. Actas de identificación de riesgos y  de monitoreo a las actividades de control con los 20 procesos de la entidad 
4. Capacitación por entes externos en temas de Lenguaje Claro, Ley 2195/2022, asesoría del DAFP</t>
  </si>
  <si>
    <t xml:space="preserve">Pendiente Link evaluativo y  Mao
 </t>
  </si>
  <si>
    <r>
      <rPr>
        <sz val="16"/>
        <rFont val="Arial"/>
        <family val="2"/>
      </rPr>
      <t>Evidencias:</t>
    </r>
    <r>
      <rPr>
        <sz val="16"/>
        <color indexed="10"/>
        <rFont val="Arial"/>
        <family val="2"/>
      </rPr>
      <t xml:space="preserve">
</t>
    </r>
    <r>
      <rPr>
        <sz val="16"/>
        <rFont val="Arial"/>
        <family val="2"/>
      </rPr>
      <t xml:space="preserve">
1. Resultados de curso de Gestión de Riesgo MAO - para el  segundo trimestre</t>
    </r>
    <r>
      <rPr>
        <sz val="16"/>
        <color indexed="10"/>
        <rFont val="Arial"/>
        <family val="2"/>
      </rPr>
      <t xml:space="preserve"> </t>
    </r>
    <r>
      <rPr>
        <sz val="16"/>
        <rFont val="Arial"/>
        <family val="2"/>
      </rPr>
      <t>con una cobertura de</t>
    </r>
    <r>
      <rPr>
        <sz val="16"/>
        <color indexed="10"/>
        <rFont val="Arial"/>
        <family val="2"/>
      </rPr>
      <t xml:space="preserve"> </t>
    </r>
    <r>
      <rPr>
        <sz val="16"/>
        <color indexed="8"/>
        <rFont val="Arial"/>
        <family val="2"/>
      </rPr>
      <t>1972</t>
    </r>
    <r>
      <rPr>
        <sz val="16"/>
        <color indexed="10"/>
        <rFont val="Arial"/>
        <family val="2"/>
      </rPr>
      <t xml:space="preserve"> </t>
    </r>
    <r>
      <rPr>
        <sz val="16"/>
        <rFont val="Arial"/>
        <family val="2"/>
      </rPr>
      <t>colaboradores y</t>
    </r>
    <r>
      <rPr>
        <sz val="16"/>
        <color indexed="10"/>
        <rFont val="Arial"/>
        <family val="2"/>
      </rPr>
      <t xml:space="preserve"> </t>
    </r>
    <r>
      <rPr>
        <sz val="16"/>
        <rFont val="Arial"/>
        <family val="2"/>
      </rPr>
      <t xml:space="preserve">porcentaje de apropiación del  </t>
    </r>
    <r>
      <rPr>
        <sz val="16"/>
        <color indexed="8"/>
        <rFont val="Arial"/>
        <family val="2"/>
      </rPr>
      <t>99,7%.
2. Capacitación a tercerizados con participación de 131 personas,  con un porcentaje de apropiación del  93%.</t>
    </r>
    <r>
      <rPr>
        <sz val="16"/>
        <color indexed="10"/>
        <rFont val="Arial"/>
        <family val="2"/>
      </rPr>
      <t xml:space="preserve">
</t>
    </r>
    <r>
      <rPr>
        <sz val="16"/>
        <rFont val="Arial"/>
        <family val="2"/>
      </rPr>
      <t>3. Actas de identificación de riesgos y  de monitoreo a las actividades de control con los 20 procesos de la entidad. 
4. Capacitación por entes externos en temas de Conflictos de Interés, asesoría del DAFP.
5, Enlace pasa acceder a los módulos de MAO ejes acreditación- Http://moodle.subredsur.go.co/course/search.php?search=acreditaci%C3%B3n</t>
    </r>
  </si>
  <si>
    <t>Se revisan las evidencias y corresponden al desarrollo de la actividad propuesta.</t>
  </si>
  <si>
    <r>
      <rPr>
        <b/>
        <sz val="16"/>
        <rFont val="Arial"/>
        <family val="2"/>
      </rPr>
      <t xml:space="preserve">Evidencias:
</t>
    </r>
    <r>
      <rPr>
        <sz val="16"/>
        <rFont val="Arial"/>
        <family val="2"/>
      </rPr>
      <t xml:space="preserve">
</t>
    </r>
    <r>
      <rPr>
        <b/>
        <sz val="16"/>
        <rFont val="Arial"/>
        <family val="2"/>
      </rPr>
      <t xml:space="preserve">1. </t>
    </r>
    <r>
      <rPr>
        <sz val="16"/>
        <rFont val="Arial"/>
        <family val="2"/>
      </rPr>
      <t>Resultados de curso de Gestión de Riesgo MAO - con una cobertura total de 2077 colaboradores y porcentaje (%) de apropiación del  94,98%
Para el ultimo cuatrimestre (Octubre, Noviembre y Diciembre) se obtuvo una cobertura de 55 colaboradores de la Subred con porcentaje de apropiación del 91.75% y un 100 de aprobación
- Curso Mao - Calificaciones
- Curso Mao III Cuatrimestre</t>
    </r>
    <r>
      <rPr>
        <sz val="16"/>
        <color indexed="10"/>
        <rFont val="Arial"/>
        <family val="2"/>
      </rPr>
      <t xml:space="preserve">
</t>
    </r>
    <r>
      <rPr>
        <b/>
        <sz val="16"/>
        <rFont val="Arial"/>
        <family val="2"/>
      </rPr>
      <t xml:space="preserve">2. </t>
    </r>
    <r>
      <rPr>
        <sz val="16"/>
        <rFont val="Arial"/>
        <family val="2"/>
      </rPr>
      <t xml:space="preserve">Actas de identificación de riesgos, contextualización de generalizades de monitoreo a las actividades de control de los procesos de la entidad
- 14 actas de reuniones y mesas de trabajo
</t>
    </r>
    <r>
      <rPr>
        <b/>
        <sz val="16"/>
        <rFont val="Arial"/>
        <family val="2"/>
      </rPr>
      <t>3.</t>
    </r>
    <r>
      <rPr>
        <sz val="16"/>
        <rFont val="Arial"/>
        <family val="2"/>
      </rPr>
      <t xml:space="preserve"> Capacitación por entes externos en temas de Conflictos de Interés, asesoría del DAFP
- Cambios y retos programas de transparencia y Ética pública 
- Estado abierto e información pública 
- Canales de denuncia y medidas de protección al Denunciante
- Gestión de Integridad de Riesgos de Corrupción
- Gestión de Integridad, Antisoborno, conflicto de interes
- Estándares de publicaciones de datos abiertos 
Guia:
- Orientaciones para la formulación de los programas de transparencia y ética pública en las entidades del distrito V5</t>
    </r>
  </si>
  <si>
    <t>Taller participativo para la formulación del PAAC 2022</t>
  </si>
  <si>
    <t>Subproceso de Planeación
Subproceso de Gerencia del Riesgo</t>
  </si>
  <si>
    <t>Levantamiento por los grupos de valor de actividades preventivas para posibles actos de corrupción.</t>
  </si>
  <si>
    <t>Acta de Taller</t>
  </si>
  <si>
    <t>Publicación página WEB,  PAAC 2022V1</t>
  </si>
  <si>
    <t>Evidencias:
1. Acta de Taller participativo
2. Informe de resultados de banner en página WEB-botón interactivo con grupos de valor
3. Archivo de imágenes de botón interactivo</t>
  </si>
  <si>
    <t xml:space="preserve">Informe de resultados de banner en página WEB-botón interactivo con grupos de valor
Listado de asistencia </t>
  </si>
  <si>
    <t>Monitoreo</t>
  </si>
  <si>
    <t>Seguimiento al 100% de los controles formulados en los mapas de riesgos de Gestión, Corrupción y Seguridad de la Información</t>
  </si>
  <si>
    <t>Mayo/2022
Sept/2022
Enero/2023</t>
  </si>
  <si>
    <t>Cuatrimestral</t>
  </si>
  <si>
    <t>Subproceso de Gerencia del Riesgo
Lideres de Proceso</t>
  </si>
  <si>
    <t>100% de Seguimiento a los controles formulados    en los mapas de riesgos de  Gestión. Corrupción y Seguridad de la Información</t>
  </si>
  <si>
    <t>Actas de mesas de trabajo con los procesos
Evidencias de ejecución de los controles</t>
  </si>
  <si>
    <t>Porcentaje de  Controles  con seguimiento  / Total de controles formulados</t>
  </si>
  <si>
    <r>
      <rPr>
        <sz val="16"/>
        <color indexed="8"/>
        <rFont val="Arial"/>
        <family val="2"/>
      </rPr>
      <t xml:space="preserve">Evidencias:
1.  Actas  de monitoreo a las actividades de control con los 20 procesos de la entidad 
2. Acta de mesa de trabajo  con el proceso de Gestión  de Sistemas de Información y TIC 
3. Matriz de seguimiento de seguridad de la Información </t>
    </r>
    <r>
      <rPr>
        <sz val="16"/>
        <rFont val="Arial"/>
        <family val="2"/>
      </rPr>
      <t xml:space="preserve">
</t>
    </r>
  </si>
  <si>
    <t xml:space="preserve">Pendiente verificación de controles - mapa de seguridad digital 
Pendientes de procesos.
Corrupción
 </t>
  </si>
  <si>
    <t xml:space="preserve">Evidencias:
1.  Correo institucional de observaciones de  monitoreo (2ª Línea) a las actividades de control con los 20 procesos de la entidad 
2. Mapa de Riesgos de Corrupción V2- preliminar actualizado pendiente de aprobación. 
3. Mapa con monitoreo / Perfil de riesgo residual
</t>
  </si>
  <si>
    <t xml:space="preserve">Se revisan las evidencias y corresponden al desarrollo de la actividad propuesta. El Mapa de riesgos de corrupción esta en versión preliminar pendiente de aval por el proceso financiero y gestión del riesgo en salud. </t>
  </si>
  <si>
    <t>Se envian 3 Correos Electrónicos a todos los procesos de la entidad solicitando el cargue de la información (análisis y soportes) de las actividades de control, para el respectivo seguimiento y monitoreo de segunda linea.
- Correo Electrónico 05-12-22
- Correo Electrónico 12-12-22
- Correo Electrónico 27-12-22
De igual forma dentro de las mesas de trabajo con los procesos de la entidad se realiza la debida capacitación del modulo de riesgos donde se abarca la identificación de riesgos, el monitoreo y seguimiento a las  actividades de control que deben realizar tanto la primera como segunda linea de defensa.
- Cronograma de capacitaciones 
- 14 actas de reuniones y mesas de trabajo
Se realizan los seguimientos pertinentes a los 19 riesgos de corrupción de la entidad
https://sgi.almeraim.com/sgi/seguimiento/?nosgim#</t>
  </si>
  <si>
    <t>Seguimiento a la ejecución de los Plan de acción formulados para los riesgos materializados en el periodo</t>
  </si>
  <si>
    <t xml:space="preserve">100% de Planes de mejoramiento con Seguimiento </t>
  </si>
  <si>
    <t xml:space="preserve">
Actas de seguimiento a plan de acción formulados y/o seguimiento módulo Almera</t>
  </si>
  <si>
    <t>Número de Planes de mejoramiento con seguimiento / Total de Planes de mejoramiento formulados para los riesgos materializados *100</t>
  </si>
  <si>
    <t xml:space="preserve">Evidencias:
1. Plan de mejoramiento de proceso de complementarios
2. Plan de mejoramiento de proceso Ambiental
3. Plan de mejoramiento de proceso de Hospitalarios
4.Plan de mejoramiento de subproceso de Biomedicina
5.Plan de mejoramiento de proceso de Urgencias
6. Plan de mejoramiento Gestión de Talento Humano </t>
  </si>
  <si>
    <t>Biomédica- mantenimiento
Hospitalarios: 
Carpeta con planes de mejora</t>
  </si>
  <si>
    <t>No materialización de los riesgos de corrupción.
Respecto de los Riesgos de Proceso- Gestión Ambiental, Se realiza seguimiento a riesgo materializado de Vertimientos,  se hace mesa de trabajo entre la oficina jurídica , el proceso de gestión ambiental y el subproceso de gestión del riesgo, teniendo como garante el asesor de gerencia designado.  Se identifico la necesidad de implementar estrategias de choque para contrarrestar el impacto ambiental en el manejo de vertimientos. 
Gestión de riesgo en salud. se realiza mesa de trabajo con asistencia de la líder del proceso, los referentes de la línea ambiental ( IVC), subproceso gestión del riesgo y teniendo como garante la oficina de control interno, de la misma se concluye la necesidad de implementar acciones complementarias a los controles establecidos por el proceso. 
Gestión Hospitalaria, se evidencia plan de mejoramiento en ALMERA,  dado que este riesgo es manejado de manera conjunta con el programa de seguridad del paciente, se da continuidad permanente a las acciones de mejora</t>
  </si>
  <si>
    <t>Acorde con el monitoreo realizado por el subproceso de Gestión del riesgo, se anexan las evidencia por cada una de las actividades proyectadas para cada componente.
No materialización de los riesgos de corrupción</t>
  </si>
  <si>
    <t>Durante el ultimo cuatrimestre de la vigencia 2022 no se evidencio Materializacíon de riesgos de Corrupción.</t>
  </si>
  <si>
    <t>Seguimiento al cumplimiento del PAAC</t>
  </si>
  <si>
    <t>Subproceso de Gerencia del Riesgo
Espacios de Alta Gerencia</t>
  </si>
  <si>
    <t>Seguimiento al 100% de las actividades formuladas en el PAAC del periodo</t>
  </si>
  <si>
    <t xml:space="preserve">Acta de Comité
Acta de mesa de Trabajo
Informe publicado en la página WEB link de Transparencia
</t>
  </si>
  <si>
    <t>Número de actividades  del PAAC con seguimiento  para el periodo  /Total de actividades objeto de seguimiento en el PAAC formulado para el periodo*100</t>
  </si>
  <si>
    <t xml:space="preserve">Evidencias:
1. Acta de mesa de trabajo con referente de programa de Humanización
2. Acta de mesa de trabajo con referente de Proceso de PCSC
3. Solicitud por correo institucional de soportes a los procesos responsables de ejecución de actividades
4. Actas  de monitoreo Riesgos a las actividades de control con los 20 procesos de la entidad 
</t>
  </si>
  <si>
    <t>Actas con los procesos de riesgos</t>
  </si>
  <si>
    <r>
      <rPr>
        <sz val="16"/>
        <color indexed="8"/>
        <rFont val="Arial"/>
        <family val="2"/>
      </rPr>
      <t xml:space="preserve">Documento PAAC con seguimiento a las actividades formuladas por cada Componente 
Acta de seguimiento realizada por la tercera línea de defensa - Evaluación Independiente 
Carpetas de soportes de cada actividad realizada,  presentada por cada líder / referente de componente 
</t>
    </r>
    <r>
      <rPr>
        <sz val="16"/>
        <color indexed="10"/>
        <rFont val="Arial"/>
        <family val="2"/>
      </rPr>
      <t xml:space="preserve">
</t>
    </r>
  </si>
  <si>
    <t xml:space="preserve">RACIONALIZACIÓN DE TRÁMITES </t>
  </si>
  <si>
    <t>Trámites Priorizados</t>
  </si>
  <si>
    <t>Las actividades específicas de racionalización 2022 se registradas en la plataforma del SUIT, de acuerdo a los lineamentos del DAFP, para los siguientes trámites:
1. Historia Clínica
2. Dispensación de medicamentos y dispositivos médicos 
3. Radiología e Imágenes diagnósticas
 4. Examen de laboratorio clínico</t>
  </si>
  <si>
    <t>Bimestral</t>
  </si>
  <si>
    <t>Subproceso de Gerencia Riesgo
Participación Comunitaria y Servicio al Ciudadano 
 Proceso Gestión Documental
Proceso de Sistemas de Información - TIC
Proceso de Dirección de Complementarios
Proveedor Ddigital</t>
  </si>
  <si>
    <t>Cumplimiento del 90% de las actividades programadas del plan de trabajo para Implementar un link</t>
  </si>
  <si>
    <t>Plan de acción de Estrategia de Racionalización
Actas de comité de Trámites
Actas de mesas de trabajo con los responsables de los trámites a racionalizar
Estrategia actualizada en el aplicativo SUIT</t>
  </si>
  <si>
    <t>Número de actividades realizadas del plan de acción/ Número de actividades programadas en el plan de trabajo acción *100</t>
  </si>
  <si>
    <r>
      <rPr>
        <sz val="16"/>
        <color indexed="8"/>
        <rFont val="Arial"/>
        <family val="2"/>
      </rPr>
      <t xml:space="preserve">Evidencias:
1.Acta de monitoreo a las actividades formuladas con corte a marzo 2022, acorde con la Plataforma del SUIT.
2. Descargable del Monitoreo en Plataforma SUIT 
 </t>
    </r>
    <r>
      <rPr>
        <sz val="16"/>
        <rFont val="Arial"/>
        <family val="2"/>
      </rPr>
      <t xml:space="preserve">
</t>
    </r>
  </si>
  <si>
    <t xml:space="preserve">Se evidencia en la plataforma SUIT el registro de la estrategia de racionalización 2022, acorde con lo registrado, se hace la aclaración que lo correspondiente a botón consulta de Historia Clínica se encuentra finalizado y en funcionamiento. </t>
  </si>
  <si>
    <t>Descargable del Monitoreo en Plataforma SUIT 
Carpeta de soportes de Gestión realizada  con corte al mes de agosto del 2022</t>
  </si>
  <si>
    <t xml:space="preserve">Descargable del Monitoreo en Plataforma SUIT 
Carpeta de soportes de Gestión realizada con corte al ultimo cuatrimestre del 2022
- Carpeta Soportes Racionalización Radiologia
- Soportes Racionalización Medicamentos
- Soportes Racionalización Laboratorio </t>
  </si>
  <si>
    <t>RENDICION DE CUENTAS</t>
  </si>
  <si>
    <t>Fases de Alistamiento</t>
  </si>
  <si>
    <t xml:space="preserve">
Asignar el área responsable de liderar la rendición de cuentas.
</t>
  </si>
  <si>
    <t>Primer Trimestre de 2022</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</si>
  <si>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</si>
  <si>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</si>
  <si>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</si>
  <si>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</si>
  <si>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r>
      <rPr>
        <sz val="16"/>
        <color indexed="8"/>
        <rFont val="Arial"/>
        <family val="2"/>
      </rPr>
      <t xml:space="preserve">Evidencias:
Se evidencia oficio de fecha 4 de noviembre del 2021 en el cual se asigna el área responsable de liderar  la rendición de cuentas y la conformación del equipo, técnico de gestión y de apoyo, responsable de coordinar y apoyar el alistamiento, diseño, preparación, ejecución, seguimiento y monitoreo de la estrategia de rendición de cuentas de la vigencia 2021 - 2022. De acuerdo a la Guía Manual único de rendición de cuentas MURC, se designa como líder al proceso de Direccionamiento Estratégico, sub proceso de Planeación Estratégica. Procesos que conforman El Equipo técnico: Jefe de control Interno, Jefe de Comunicación Estratégica, Jefe de Participación Comunitaria y Servicio al ciudadano; se designan los procesos de apoyo y se establecen los Roles de los procesos según el MURC, oficio firmado por el gerente.
</t>
    </r>
    <r>
      <rPr>
        <sz val="16"/>
        <rFont val="Arial"/>
        <family val="2"/>
      </rPr>
      <t xml:space="preserve">
</t>
    </r>
  </si>
  <si>
    <t xml:space="preserve">De acuerdo con evidencia, la actividad se encuentra cumplida. </t>
  </si>
  <si>
    <t xml:space="preserve">SE ANEXAN  DOS  DOCUMENTOS COMPLEMENTANDO SOPORTES CON CORTE AL II CUATRIMESTRE A SABER: PLAN DE SOSTENIBILIDAD DE LA ESTRATEGIA RENDICION DE CUENTAS 2022 - 2023, ASÍ COMO LA DESIGNACIÓN DE EQUIPO DE TRABAJO PARA LA RENDICIÓN DE CUENTAS PARA LA VGIENCIA 2023. </t>
  </si>
  <si>
    <t>Conformación del equipo líder de rendición de cuentas.</t>
  </si>
  <si>
    <t>Primer Trimestre de 2023</t>
  </si>
  <si>
    <t>100%   del Equipo Lider, capacitado  e informado  frente a la Metodologia de Rendición de Cuentas.</t>
  </si>
  <si>
    <t xml:space="preserve">Documento  de Conformación y formación metodologica al Equipo Lider Rendición de Cuentas. </t>
  </si>
  <si>
    <t>% De cumplimiento de capacitación y formación del equipo lider de Rendición de Cuentas.</t>
  </si>
  <si>
    <r>
      <rPr>
        <sz val="16"/>
        <color indexed="8"/>
        <rFont val="Arial"/>
        <family val="2"/>
      </rPr>
      <t xml:space="preserve">Evidencias:
Oficio enviado el miércoles 13 de Octubre del 2021, a la Secretaria Distrital de Salud en donde se informa la conformación del Equipo Técnico de rendición de cuentas para la vigencia 2021- 2022. </t>
    </r>
    <r>
      <rPr>
        <sz val="16"/>
        <rFont val="Arial"/>
        <family val="2"/>
      </rPr>
      <t xml:space="preserve">
</t>
    </r>
  </si>
  <si>
    <t>Capacitar el equipo líder de Rendición de Cuentas</t>
  </si>
  <si>
    <t>Soporte documental o virtual de capacitación aplicada a lideres de rendicion de cuentas</t>
  </si>
  <si>
    <r>
      <rPr>
        <sz val="16"/>
        <color indexed="8"/>
        <rFont val="Arial"/>
        <family val="2"/>
      </rPr>
      <t>Evidencias:
Se evidencia presentación de capacitación al Equipo Técnico de rendición de cuentas, en donde se presenta la Estructura Organizacional, el mapa de procesos, la Planeación Estratégica para la vigencia 2020 - 2024, Resultados de la Planeación Estratégica 2021, tendencia de resultados obtenidos vigencia 2020 - 2021. 
Oficio de citación a mesa técnica de rendición de cuentas de fecha 14/02/2022.</t>
    </r>
    <r>
      <rPr>
        <sz val="16"/>
        <rFont val="Arial"/>
        <family val="2"/>
      </rPr>
      <t xml:space="preserve">
</t>
    </r>
  </si>
  <si>
    <t>Autodiagnóstico de rendición de cuentas</t>
  </si>
  <si>
    <t>90%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</si>
  <si>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</si>
  <si>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</si>
  <si>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r>
      <rPr>
        <sz val="16"/>
        <color indexed="8"/>
        <rFont val="Arial"/>
        <family val="2"/>
      </rPr>
      <t xml:space="preserve">Evidencias:
1.Se evidencia matriz de Autoevaluación Enfoque Derechos Humanos y Paz en la Rendición de cuentas con las respuesta de la vigencia 2020 - 2021. El autodiagnóstico de realiza teniendo en cuenta las cuatro A "Asequibles: Disponibles, en cantidad o número suficiente, Accesibles: Al alcance de todos, económica y físicamente hablando, sin discriminación,  Aceptables: Pertinentes, adecuados y de buena calidad, Adaptables: Se acomodan o ajustan a las necesidades sociales o culturales.
2. Se evidencia la Matriz de MIPG - Autodiagnóstico de Rendición de Cuentas en donde los resultados obtenidos por cada etapa son los siguientes: Aprestamiento Institucional para promover la rendición de cuentas 92.5%, Diseño de la Estrategia de Rendición de cuentas 93.4%, Preparación para la rendición de cuentas 99,5%. Ejecución de la Estrategia de Rendición de cuentas 100%, Seguimiento y evaluación de la Implementación de la Estrategia de Rendición de Cuentas. Calificación Total 97.1% - Nivel Perfeccionamiento. </t>
    </r>
    <r>
      <rPr>
        <sz val="16"/>
        <rFont val="Arial"/>
        <family val="2"/>
      </rPr>
      <t xml:space="preserve">
</t>
    </r>
  </si>
  <si>
    <t>Identificar las dependencias y enlaces para la rendición de Cuentas</t>
  </si>
  <si>
    <t>Documento de identificaciòn de dependencias y de necesidades de Información de Rendición de cuentas</t>
  </si>
  <si>
    <t>Documento soporte de Comunicación a lideres de Procesos de resultados de Diagnostico y necesidades de Información, para rendición de cuentas.</t>
  </si>
  <si>
    <t>Numero de necesidades de Información identificadas</t>
  </si>
  <si>
    <t xml:space="preserve">Evidencias:
Matriz de Identificación de dependencias o instancias de la entidad para la rendición de cuentas en las que se relacionan los componentes: Dependencias/instancias, usuarios con los que se cuenta espacios de relacionamiento y participación en la dependencia, espacios de encuentro utilizados, canales de comunicación utilizados, datos de contracto del representante para la rendición de cuentas, Información más recurrente ( temas solicitados, información).
</t>
  </si>
  <si>
    <t>Identificar actores y grupos interesados</t>
  </si>
  <si>
    <t>Direccionamiento Estrategico.</t>
  </si>
  <si>
    <t>Documento descriptico de actores y grupos de interés relevantes para el ejercicio de rendición de cuentas</t>
  </si>
  <si>
    <t>Identificación de mapa de actores y grupos interesados.</t>
  </si>
  <si>
    <t>Numero de actores y grupos de valor identificado para la actual Rendición de Cuentas.</t>
  </si>
  <si>
    <r>
      <rPr>
        <sz val="16"/>
        <color indexed="8"/>
        <rFont val="Arial"/>
        <family val="2"/>
      </rPr>
      <t>Evidencias:</t>
    </r>
    <r>
      <rPr>
        <sz val="16"/>
        <rFont val="Arial"/>
        <family val="2"/>
      </rPr>
      <t xml:space="preserve">
1, Matriz de Actualización de caracterización de grupos de valor 2022, Matriz de caracterización de actores y grupos de interés Rendición de cuentas 2021 - 2022(Identificación de Grupos de valor y temas de interés), Identificación de grupos de valor, Mapa de conocimiento, participación y relaciones año 2021 - 2022.
2. Consolidado de Grupos de valor: 1.usuario familia y comunidad, 2.colaboradores y trabajadores, 3.proveedores y servicios tercerizados, 4.medio ambiente, 5.gobierno, 6.educación y formación,7.Organos de Control 8. Instancias de participación  9. Otras.</t>
    </r>
  </si>
  <si>
    <t>Análisis del entorno previa al ejercicio de rendicion de cuentas.</t>
  </si>
  <si>
    <t>Equipo Lider de Rendición de Cuentas</t>
  </si>
  <si>
    <t>Un  Diagnostico actual del ejercicio de Rendición de Cuentas, con medición de los 5 entornos (Economia, Social, tecnologico, Cultural, Politico).</t>
  </si>
  <si>
    <t xml:space="preserve">FODA Rendición de Cuentas. </t>
  </si>
  <si>
    <t>Un Documento FODA Publicado.</t>
  </si>
  <si>
    <r>
      <rPr>
        <sz val="16"/>
        <color indexed="8"/>
        <rFont val="Arial"/>
        <family val="2"/>
      </rPr>
      <t xml:space="preserve">Evidencias:
1. Matriz de Análisis del Entorno de rendición de cuentas (MURC) cuyo Objetivo es analizar las principales tendencias  y factores de influencia del entorno antes de desarrollar la Estrategia de Rendición de cuentas, en donde se tienen en cuenta las fuerzas: Entorno social, económico, cultural, tecnológico, entorno político y jurídico. 
2. Matriz DOFA vigencia 2022,  por cada uno de los procesos </t>
    </r>
    <r>
      <rPr>
        <sz val="16"/>
        <rFont val="Arial"/>
        <family val="2"/>
      </rPr>
      <t xml:space="preserve">
</t>
    </r>
  </si>
  <si>
    <t xml:space="preserve">Pendiente de validar si la matriz se encuentra publicada.- </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</si>
  <si>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</si>
  <si>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</si>
  <si>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</si>
  <si>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</si>
  <si>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 xml:space="preserve">Evidencias:
1.Infografia en donde se identifica los resultados de la encuesta realizada para priorización de temas prioritarios en la rendición de cuentas, se aplicaron 470 encuestas en donde se tuvo encuentra la localidad y el grupo de valor al que pertenece el encuestado y en donde se identificó que el 61% prefiere que la rendición de cuentas se realice presencial, el tema de mayor interés la prestación y acceso a los servicios con un 42%. La segunda fase se refiere a como percibieron los grupos de valor  la rendición de cuentas vigencia 2021, se aplicaron 100 encuestas en donde el 68% manifestó que excelente y el 31% buena. 
2.Informe de Gestión del gerente para rendición de cuentas 
3. Identificación de temas prioritarios (F.8 MURC) en donde se estructura en los componentes: Información de obligatorio cumplimiento, información importante  para actores y grupos de interés, información importante por contexto,  información importante por misión de la entidad y se prioriza a corto, mediano y largo plazo </t>
  </si>
  <si>
    <t>De acuerdo con evidencia, la actividad se encuentra cumplida. 
Documento publicado hace referencia al informe de gestión rendición de cuentas.</t>
  </si>
  <si>
    <t>Identificar las necesidades de información y diálogo</t>
  </si>
  <si>
    <t xml:space="preserve">Un documento de informaciòn publica en concordancia con lo requerido </t>
  </si>
  <si>
    <t>Documento de Informaciòn para publicaciòn en pagina web.</t>
  </si>
  <si>
    <t>Un documento publicado en pagina web.</t>
  </si>
  <si>
    <t>Listado de identificación de necesidades de información y diálogo</t>
  </si>
  <si>
    <t xml:space="preserve">Documento No. 16 “Identificación de las Necesidades de Información y Diálogo” MURC </t>
  </si>
  <si>
    <t>Un documento de de identificacion de necesidades para diálogo</t>
  </si>
  <si>
    <r>
      <rPr>
        <sz val="16"/>
        <color indexed="8"/>
        <rFont val="Arial"/>
        <family val="2"/>
      </rPr>
      <t>Evidencias:</t>
    </r>
    <r>
      <rPr>
        <sz val="16"/>
        <rFont val="Arial"/>
        <family val="2"/>
      </rPr>
      <t xml:space="preserve">
1. Infografía resultado de rendición de cuentas 
2. Informe de Gestión previa rendición de cuentas 
3. Instrumento priorización temas para rendición de cuentas </t>
    </r>
  </si>
  <si>
    <t>Diseño</t>
  </si>
  <si>
    <t>Elaborar la estrategia de rendición de cuentas basada en enfoque de derechos y paz.</t>
  </si>
  <si>
    <t>Lograra un documento anual que defina la estrategia de rendicion de cuentas para la entidad, en la vigencia actual.</t>
  </si>
  <si>
    <t>Documento de Estrategia de Rendición de Cuentas de la Vigencia actual y Matriz Cadena de valor para la elaboración de la estrategia de rendición de cuentas</t>
  </si>
  <si>
    <t xml:space="preserve">Un documento de definiciòn de la estrategia de rendicion de cuentas para la vigencia. </t>
  </si>
  <si>
    <r>
      <rPr>
        <sz val="16"/>
        <color indexed="8"/>
        <rFont val="Arial"/>
        <family val="2"/>
      </rPr>
      <t xml:space="preserve">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
</t>
    </r>
    <r>
      <rPr>
        <sz val="16"/>
        <rFont val="Arial"/>
        <family val="2"/>
      </rPr>
      <t xml:space="preserve">
</t>
    </r>
  </si>
  <si>
    <t>Elaborar el componente de comunicaciones de la estrategia de rendición de cuentas</t>
  </si>
  <si>
    <t xml:space="preserve">Lograr un documento anexo que de respuesta a la estrategia de rendicion de cuentas, que describa acciones efectivas en el proceso de comunicaciónes.
</t>
  </si>
  <si>
    <t xml:space="preserve">Documento estrategico de comunicaciónes, que soporte el cumplimiento de la estrategia de rendicion de cuentas
</t>
  </si>
  <si>
    <t xml:space="preserve">% De cumplimiento de las acciones del documento de Comunicaciones para  Rendición de Cuentas.
</t>
  </si>
  <si>
    <r>
      <rPr>
        <sz val="16"/>
        <color indexed="8"/>
        <rFont val="Arial"/>
        <family val="2"/>
      </rPr>
      <t xml:space="preserve">Evidencias:
1. Documento elaboración del componente de comunicaciones de la estrategia de rendición de cuentas, Definición de los medios para visibilizar la información (herramientas y mecanismos para facilitar el acceso a la información). Objetivo Elaborar el componente de comunicaciones para la rendición de cuentas, basado en derechos humanos y paz. 
2. Infografía Indicadores redes sociales en la rendición de cuentas en donde se obtuvieron los siguientes resultados: En total se conectaron 378 personas, interactuaron 1089 con la publicación y 3063 las veces que las personas visualizaron las publicaciones. </t>
    </r>
    <r>
      <rPr>
        <sz val="16"/>
        <rFont val="Arial"/>
        <family val="2"/>
      </rPr>
      <t xml:space="preserve">
</t>
    </r>
  </si>
  <si>
    <t>Identificar Buenas prácticas sobre acciones de comunicación visual en espacios públicos</t>
  </si>
  <si>
    <r>
      <rPr>
        <sz val="16"/>
        <color indexed="8"/>
        <rFont val="Arial"/>
        <family val="2"/>
      </rPr>
      <t xml:space="preserve">Evidencias:
1. Documento componente comunicaciones
2.Infografia Indicadores redes sociales  </t>
    </r>
    <r>
      <rPr>
        <sz val="16"/>
        <rFont val="Arial"/>
        <family val="2"/>
      </rPr>
      <t xml:space="preserve">
</t>
    </r>
  </si>
  <si>
    <t xml:space="preserve">Presentar para consulta participativa, la  estrategia de rendición de cuentas, definida por la entidad, en un espacio de concertaciòn. </t>
  </si>
  <si>
    <t xml:space="preserve">Socializar la estrategia de rendicion de cuentas, en el 100% de los espacios definidos en el cronograma de espacios de dialogo.
</t>
  </si>
  <si>
    <t xml:space="preserve">Evidencias:
Componente comunicaciones 
Indicadores redes sociales rendición 
</t>
  </si>
  <si>
    <t xml:space="preserve">Construir o elaborar  participativamente la estrategia de rendición de cuentas		</t>
  </si>
  <si>
    <r>
      <rPr>
        <sz val="16"/>
        <color indexed="8"/>
        <rFont val="Arial"/>
        <family val="2"/>
      </rPr>
      <t>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t>
    </r>
    <r>
      <rPr>
        <sz val="16"/>
        <rFont val="Arial"/>
        <family val="2"/>
      </rPr>
      <t xml:space="preserve">
</t>
    </r>
  </si>
  <si>
    <t>Socializar la estrategia de rendición de cuentas</t>
  </si>
  <si>
    <r>
      <rPr>
        <sz val="16"/>
        <color indexed="8"/>
        <rFont val="Arial"/>
        <family val="2"/>
      </rPr>
      <t xml:space="preserve">Evidencias:
Publicado en el informe de la Página WEB de rendición de cuentas </t>
    </r>
    <r>
      <rPr>
        <sz val="16"/>
        <rFont val="Arial"/>
        <family val="2"/>
      </rPr>
      <t xml:space="preserve">
</t>
    </r>
  </si>
  <si>
    <r>
      <t xml:space="preserve">De acuerdo con evidencia, la actividad se encuentra cumplida. </t>
    </r>
    <r>
      <rPr>
        <u/>
        <sz val="16"/>
        <color indexed="30"/>
        <rFont val="Arial"/>
        <family val="2"/>
      </rPr>
      <t xml:space="preserve">
https://www.subredsur.gov.co/?q=content/rendici%C3%B3n-de-cuentas-2021#overlay-context=</t>
    </r>
  </si>
  <si>
    <t>Preparación</t>
  </si>
  <si>
    <t>Realizar Consulta a los grupos de interés, para definición de información priorizada.</t>
  </si>
  <si>
    <t>0101/2022</t>
  </si>
  <si>
    <t>Direccionamiento Estratégico - Planeación Estratégica.
Participación Comunitaria y Servicio al Ciudadano.
Comunicación Estratégica.</t>
  </si>
  <si>
    <t>Definir la informaciòn priorzada por los grupos de valor, para el ejercicio de Rendicion de cuentas.</t>
  </si>
  <si>
    <t xml:space="preserve">Documentos soportes de resultado de la consulta de grupos de valor sobre la priorización de Información para Rendición de Cuentas. </t>
  </si>
  <si>
    <t>Información Priorizada para Rendición de Cuentas.</t>
  </si>
  <si>
    <t xml:space="preserve">Evidencias:
1. Infografía resultados de rendición de cuentas
2. Informe de Gestión previa para rendición de cuentas 
3. Identificación de temas prioritarios 
</t>
  </si>
  <si>
    <t>Elaborar 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</si>
  <si>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</si>
  <si>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</si>
  <si>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</si>
  <si>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r>
      <rPr>
        <sz val="16"/>
        <color indexed="8"/>
        <rFont val="Arial"/>
        <family val="2"/>
      </rPr>
      <t xml:space="preserve">Evidencias:
Documento informe basado en derechos humanos y paz </t>
    </r>
    <r>
      <rPr>
        <sz val="16"/>
        <rFont val="Arial"/>
        <family val="2"/>
      </rPr>
      <t xml:space="preserve">
</t>
    </r>
  </si>
  <si>
    <t xml:space="preserve">El informe se encuentra, pendiente de validar la publicación. </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</si>
  <si>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</si>
  <si>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</si>
  <si>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</si>
  <si>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</si>
  <si>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r>
      <rPr>
        <sz val="16"/>
        <color indexed="8"/>
        <rFont val="Arial"/>
        <family val="2"/>
      </rPr>
      <t xml:space="preserve">Evidencias:
1. indicadores Redes sociales rendición de cuentas 
2. Infografía identificación temas prioritarios </t>
    </r>
    <r>
      <rPr>
        <sz val="16"/>
        <rFont val="Arial"/>
        <family val="2"/>
      </rPr>
      <t xml:space="preserve">
</t>
    </r>
  </si>
  <si>
    <t xml:space="preserve">Actividad realizada. Completar con pantallazo de invitación ciudadanía con temas </t>
  </si>
  <si>
    <t xml:space="preserve">Aplicar la  metodológica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</si>
  <si>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</si>
  <si>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</si>
  <si>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</si>
  <si>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r>
      <rPr>
        <sz val="16"/>
        <color indexed="8"/>
        <rFont val="Arial"/>
        <family val="2"/>
      </rPr>
      <t xml:space="preserve">Evidencias:
1. Autodiagnóstico rendición de cuentas 
2. Autoevaluación derechos humanos y paz </t>
    </r>
    <r>
      <rPr>
        <sz val="16"/>
        <rFont val="Arial"/>
        <family val="2"/>
      </rPr>
      <t xml:space="preserve">
</t>
    </r>
  </si>
  <si>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</si>
  <si>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</si>
  <si>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</si>
  <si>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</si>
  <si>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</si>
  <si>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r>
      <rPr>
        <sz val="16"/>
        <color indexed="8"/>
        <rFont val="Arial"/>
        <family val="2"/>
      </rPr>
      <t>Evidencias:</t>
    </r>
    <r>
      <rPr>
        <sz val="16"/>
        <rFont val="Arial"/>
        <family val="2"/>
      </rPr>
      <t xml:space="preserve">
1. Agenda Rendición de cuentas </t>
    </r>
  </si>
  <si>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</si>
  <si>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</si>
  <si>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</si>
  <si>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</si>
  <si>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r>
      <rPr>
        <sz val="16"/>
        <color indexed="8"/>
        <rFont val="Arial"/>
        <family val="2"/>
      </rPr>
      <t xml:space="preserve">Evidencias:
1. Formatos de verificación 
2. Instrumento chequeo evaluación de jornada 
3.Listado de instrumento para observación de la jornada 
4. Formato verificación  para iniciar con la implementación de la estrategia de rendición de cuentas   </t>
    </r>
    <r>
      <rPr>
        <sz val="16"/>
        <rFont val="Arial"/>
        <family val="2"/>
      </rPr>
      <t xml:space="preserve">
</t>
    </r>
  </si>
  <si>
    <t>Elaborar  tablero de control de actividades de  rendición de cuentas</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</si>
  <si>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</si>
  <si>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</si>
  <si>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</si>
  <si>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</si>
  <si>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r>
      <rPr>
        <sz val="16"/>
        <color indexed="8"/>
        <rFont val="Arial"/>
        <family val="2"/>
      </rPr>
      <t>Evidencias:
1. Matriz tablero de control del ejercicio de rendición de cuentas 2020 - 2021 en donde se evidencia un cumplimiento del 100%</t>
    </r>
    <r>
      <rPr>
        <sz val="16"/>
        <rFont val="Arial"/>
        <family val="2"/>
      </rPr>
      <t xml:space="preserve">
</t>
    </r>
  </si>
  <si>
    <t>Seguimiento y Monitoreo</t>
  </si>
  <si>
    <t>Medir el Cumplimiento de seguimiento de compromisos</t>
  </si>
  <si>
    <t>31/02/2022</t>
  </si>
  <si>
    <t xml:space="preserve">Anual </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</si>
  <si>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</si>
  <si>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</si>
  <si>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</si>
  <si>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SE ANEXA MATRIZ EXCEL DE SEGUIMIENTO A COMPROMISOS</t>
  </si>
  <si>
    <t>Se revisan las evidencias y corresponden al desarrollo de las dos actividades propuestas en el plan de mejoramiento, cumplidas al 100% .</t>
  </si>
  <si>
    <t>Realizar Plan de mejora a los posibles acciones identificadas a mejorar.</t>
  </si>
  <si>
    <t>100% de Cumplimiento  de las acciones de mejora, resultado de la evalución del ejercicio de Rendición de Cuentas 2021.</t>
  </si>
  <si>
    <t>Matriz de acciones de mejora Rendición de Cuentas 2021.</t>
  </si>
  <si>
    <t>% Cumplimiento de las acciones de mejora de Rendicion de Cuentas 2021.</t>
  </si>
  <si>
    <t>FECHA DE TERMINACIÓN 31/12/2022</t>
  </si>
  <si>
    <t xml:space="preserve">FECHA DE TERMINACIÓN 31/12/2022- En Ejecución </t>
  </si>
  <si>
    <t>Para el cierre del año 2022, y cumplimiento del tercer cuatrimestre del componente de PAAC- rendicion de cuentas, se planteo un plan de mejora resultado de las obervaciones y brechas medidas por los diferentes elementos que componen el MURC, en este orden de ideas al cierre del periodo el documento plan de mejora compuesto por 5 acciones prioritarias de mejora, como resutado de seguimiento se logra un cumplimiento del 100%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</si>
  <si>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</si>
  <si>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</si>
  <si>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</si>
  <si>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2021.</t>
  </si>
  <si>
    <t>Documento publicado.</t>
  </si>
  <si>
    <t>Esta actividad se soporta mediante la publicacion en pagina web de los documentos completos del ejercicio de rendicion de cuentas, de acceso pucblico, documento, informe informativo de gestion previo al ejercicio de rendicion de cuentas, acta, informe de resultados, entre otros.</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</si>
  <si>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</si>
  <si>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</si>
  <si>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</si>
  <si>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cumplimiento  de evaluación de Rendición de Cuentas</t>
  </si>
  <si>
    <t>FECHA DE TERMINACIÓN 28/02/2023</t>
  </si>
  <si>
    <t>No aplica para el periodo.</t>
  </si>
  <si>
    <t>Realizar Evaluación participativa de la estrategia de rendición de cuentas</t>
  </si>
  <si>
    <t>MECANISMOS PARA MEJORAR LA ATENCION AL CIUDADANO</t>
  </si>
  <si>
    <t>Estructura Administrativa y Direccionamiento Estratégico</t>
  </si>
  <si>
    <t>Política de Participación Ciudadana:
- Gestión de necesidades establecidas en las formas participación
- Gestión de compromisos identificados en las veedurías</t>
  </si>
  <si>
    <t>trimestral(abri/julio/octubre se soporta en el siguientes cuatrimestre)</t>
  </si>
  <si>
    <t>Oficina de PCSC 
Procesos responsables  de cumplimiento de compromisos</t>
  </si>
  <si>
    <t>Aumento del 5% anual en la gestión de necesidades identificadas en las formas de participación y veeduría ciudadana</t>
  </si>
  <si>
    <t>Informe de gestión de necesidades identificadas en las formas de participación y veeduría ciudadana</t>
  </si>
  <si>
    <t>% de necesidades gestionadas: número de necesidades identificadas trimestralmente/ Total de necesidadesdentificadas trimestralmente</t>
  </si>
  <si>
    <t>Evidencias:
1.  Archivo Excel que contiene 6 necesidades referidas por las formas de participación en el mes de febrero/2022.
2. Acta de líder del subproceso de participación con los referentes técnicos donde se asigna tarea de identificación de necesidades
3.  Informe de necesidades identificadas en las formas de participación en los meses de enero y febrero, con su correspondiente avance de gestión para un total de temáticas relacionadas con entrega de medicamentos, atención humanizada, oportunidad de cita de especialista, oportunidad de la atención en la ventanillas de facturación,  avance en la construcción del CAPS Danubio, y fortalecimiento del servicio de ruta de la salud</t>
  </si>
  <si>
    <t xml:space="preserve">2. Acta de líder del subproceso de participación con los referentes técnicos donde se asigna tarea de identificación de necesidades
El resto de soportes esta completo. </t>
  </si>
  <si>
    <r>
      <rPr>
        <sz val="16"/>
        <rFont val="Arial"/>
        <family val="2"/>
      </rPr>
      <t>Evidencias:</t>
    </r>
    <r>
      <rPr>
        <sz val="16"/>
        <color indexed="10"/>
        <rFont val="Arial"/>
        <family val="2"/>
      </rPr>
      <t xml:space="preserve">
</t>
    </r>
    <r>
      <rPr>
        <sz val="16"/>
        <rFont val="Arial"/>
        <family val="2"/>
      </rPr>
      <t>1. Consolidado  de registro de compromisos plataforma COLIBRI
2. Informe de gestión de necesidades II Trimestre de 2022
3. Archivo Excel de relación de necesidades I y II Trimestre de 2022
4. Archivo  Word pantallazos cumplimiento actividades en plataforma COLIBRI de fecha 21/22/29 de junio de cumplimiento al 100%</t>
    </r>
  </si>
  <si>
    <t>Fortalecimiento de los Canales de Atención.</t>
  </si>
  <si>
    <t>Medición  del desempeño de los canales de atención  presencial y correo electrónico CONTACTENOS@Subredsur.gov.co en los servicioos de consulta externa de la Subred Sur, en términos de  número de ciudadanos atendidos</t>
  </si>
  <si>
    <t>Oficina de Participacion Comunitaria y Servicio al Ciudadano
Proceso de Sistemas de Información y TIC</t>
  </si>
  <si>
    <t>Establecer una línea base de usuarios atendidos en los canales presencial y correo electrónico contactenos@subredsur.gov.co en los servicios de consulta externa</t>
  </si>
  <si>
    <t>Informe estadístico trimestral</t>
  </si>
  <si>
    <t xml:space="preserve"> Número usuarios atendidos en los canales presencial y correo electrónico contactenos@subredsur.gov.co en los servicios de consulta externa</t>
  </si>
  <si>
    <t>Evidencias:
1. Consolidado orientación individual de enero y febrero
2. Archivo Excel de numero de solicitudes de información por cada uno de los 7 canales de la entidad
3. Informe de desempeño de los canales de atención presencial y  correo electrónico CONTACTENOS@Subredsur.gov.co de los meses de enero y febrero con especificidad del número de requerimientos.</t>
  </si>
  <si>
    <r>
      <t xml:space="preserve">Evidencias:
1.  Informe de desempeño de canales de atención presencial II Trimestre 2022, que menciona el canal presencia en la unidades de El Carmen, Tunal, Meissen, Marichuela, San Juan y Nazareth; y el canal e-mail. 
A su vez registra con corte a junio un total de 332 requerimientos por el canal presencial </t>
    </r>
    <r>
      <rPr>
        <b/>
        <sz val="16"/>
        <color indexed="8"/>
        <rFont val="Arial"/>
        <family val="2"/>
      </rPr>
      <t>(10%), y 666 por e-mail (20%)</t>
    </r>
    <r>
      <rPr>
        <sz val="16"/>
        <color indexed="8"/>
        <rFont val="Arial"/>
        <family val="2"/>
      </rPr>
      <t xml:space="preserve"> del total de los 7 canales de escucha disponibles que seria el 100%,</t>
    </r>
  </si>
  <si>
    <r>
      <t xml:space="preserve">Se define linea de base para canales presenciales y electronicos, contando con un total de 152.659 usuarios atendidos por el canal  presencial y 246 usuarios por el correo electronico  </t>
    </r>
    <r>
      <rPr>
        <i/>
        <u/>
        <sz val="16"/>
        <color theme="4" tint="-0.249977111117893"/>
        <rFont val="Arial"/>
        <family val="2"/>
      </rPr>
      <t>contactenos@subredsur.gov.co</t>
    </r>
    <r>
      <rPr>
        <sz val="16"/>
        <rFont val="Arial"/>
        <family val="2"/>
      </rPr>
      <t xml:space="preserve">, generando de esta manera el informe Si Cuentanos para el canal presencial y con analisis del comportamiento de los mismos, para el periodo reportado.
</t>
    </r>
    <r>
      <rPr>
        <b/>
        <sz val="16"/>
        <rFont val="Arial"/>
        <family val="2"/>
      </rPr>
      <t>Evidencias:</t>
    </r>
    <r>
      <rPr>
        <sz val="16"/>
        <rFont val="Arial"/>
        <family val="2"/>
      </rPr>
      <t xml:space="preserve">
- Informe acceso información III Trimestre 2022
- Informe desempeño canales III Trimestre 2022</t>
    </r>
  </si>
  <si>
    <t>Seguimiento a los ciclos de mejoramiento establecidos a partir de las PQRS de la vigencias 2021/2022</t>
  </si>
  <si>
    <t>Proceso de Participacion Comunitaria y Servicio al Ciudadano
Líderes de Procesos responsables de ejecución de acciones de mejora</t>
  </si>
  <si>
    <t>100% de seguimiento a los 
 ciclos de mejoramiento establecidos a partir de las PQRS de la vigencias 2021/2022</t>
  </si>
  <si>
    <t>Informe de PQRS trimestral</t>
  </si>
  <si>
    <t xml:space="preserve"> Nº  de ciclos de mejora con seguimiento /   Nº total de ciclos de mejora formulados</t>
  </si>
  <si>
    <t>Evidencias:
1. Acta de seguimiento del 25/01/2022  Plan de Choque a PQRS con Subgerencia de Servicios de Salud
2. Archivo de Informe PQRS
3. Presentación PQRS a Capital Salud que incluye estrategias de mejora
4. Presentación PQRS a Gerencia</t>
  </si>
  <si>
    <t>Las evidencias corresponden a lo planeado, se solicita soportes de Febrero y marzo de 2022</t>
  </si>
  <si>
    <t>Evidencia:
Archivo Excel de plan de mejoramiento PQRS y satisfacción de usuarios que registra 5 hallazgos a saber:
 1. Disponibilidad de agenda: con 6 actividades propuestas en el marco del ciclo PHVA, con fecha de inicio 01/06/2022 y cierre 15/12/2022
2. Trato deshumanizado servicio hospitalización: con 5 actividades propuestas en el marco del ciclo PHVA, con fecha de inicio 01/06/2022 y cierre 15/12/2022
3. Oportunidad de agenda en servicio de Imagenología: con 6 actividades propuestas en el marco del ciclo PHVA, con fecha de inicio 01/06/2022 y cierre 15/12/2022 
3A.  Oportunidad de entrega de medicamentos: con 7 actividades propuestas en el marco del ciclo PHVA, con fecha de inicio 01/06/2022 y cierre 15/12/2022 
4. Servicio de Facturación:  con 7 actividades propuestas en el marco del ciclo PHVA, con fechas de ejecución entre el 01/06/2022 y cierre 30/11/2022
5.  Servicio de urgencias por tiempos de Triage e información al usuario  con fechas de ejecución entre el 01/06/2022 y cierre 30/11/2022
Que paso con los hallazgos antes de junio???</t>
  </si>
  <si>
    <t>Se revisan las evidencias y corresponden al desarrollo de la actividad propuesta y las acciones se encuentran en ejecución con fecha de cierre diciembre 2022.</t>
  </si>
  <si>
    <t>Se realiza seguimiento al comportamiento de las PQRSD, consolidación de informe trimestral con acciones de mejora sugeridas por proceso de acuerdo con las causas de manifestaciones identificadas.
Evidencias:
- Informe PQRS octubre 2022 Veeduria
- Informe PQRS Noviembre 2022 Veeduria 
- Informe PQRS III Trimestre 2022</t>
  </si>
  <si>
    <t>Talento Humano</t>
  </si>
  <si>
    <t xml:space="preserve">Realizar el Curso Lenguaje Claro para Servidores Públicos de Colombia, por los colaboradores que conforman  líneas de frente Informadores </t>
  </si>
  <si>
    <t>cuatrimestral</t>
  </si>
  <si>
    <t>Proceso de Participacion Comunitaria y Servicio al Ciudadano</t>
  </si>
  <si>
    <t>90% de  colaboradores de líneas de frente (Informadores ) capacitados  en  Lenguaje Claro, con un porcentaje de apropiación mayor o igual al 80%</t>
  </si>
  <si>
    <t>Informe de capacitación que incluye cobertura y apropiación
Listados de asistencia</t>
  </si>
  <si>
    <t>Nº de  colaboradores de líneas de frente capacitados  / Nº total de colaboradores de líneas de frente programados para la capacitación
Nº de  colaboradores de líneas de frente con apropiación mayor o igual al 80% / Nº total de colaboradores de líneas de frente programados para la capacitación</t>
  </si>
  <si>
    <t xml:space="preserve">Evidencias:
1. Acta de reunión 24/02/2022 de definición de compromisos con referente de Servicio al Ciudadano
2. Participación en Seminario WEB: Lenguaje Claro del estado en sus Comunicaciones de la Veeduría Distrital (28/04/2022)
3. Seis certificaciones de realización de curso "lenguaje claro"
4. Actas de capacitación (2) realizada a colaboradores de primera línea en -  lenguaje claro - 
</t>
  </si>
  <si>
    <t xml:space="preserve">Evidencias:
1.  Dos actas de reunión en proceso de PIC en lenguaje claro para la fase de acceso del usuarios y un taller
2. Tres presentaciones sobre lenguaje claro
3. Base de datos de colaboradores
4. 97Certificados del curso lenguaje claro de los meses de abril, mayo y junio - acumulativo 
Universo 122 - </t>
  </si>
  <si>
    <t>Se revisan las evidencias y corresponden al desarrollo de la actividad propuesta en  conjunto con los soportes entregados por el proceso.</t>
  </si>
  <si>
    <t xml:space="preserve">Se dio cumplimiento a la capacitación en lenguaje claro a los colaboradores de la linea de frente(informadores)  del curso ofertado por el Departamento Nacional de Planeación en el segundo cuatrimestre,  al cual se le realizo medición por modulos obteniendo puntajes mayores al 80% de apropiación. No de colaboradores de frente a N° de colaboradores capacitados en este periodo  47  / No. de colaboradores programados en este periodo  47.  </t>
  </si>
  <si>
    <t>Normativo y procedimental</t>
  </si>
  <si>
    <t>Actualizar el inventario de Base de Datos priorizadas según norma  en el SIC</t>
  </si>
  <si>
    <t>Proceso de Sistemas de Información - TIC</t>
  </si>
  <si>
    <t>Cargue del 100% de las bases priorizadas en el SIC</t>
  </si>
  <si>
    <t>Base de datos cargadas</t>
  </si>
  <si>
    <t xml:space="preserve">Número de bases de datos cargadas en la plataforma SIC/Número de bases de datos programadas en la plataforma SIC </t>
  </si>
  <si>
    <t>Se realiza monitoreo por la segunda línea de defensa definiendo el proceso de Sistemas de Información - TIC que a la fecha la actividad se cierra ya que las Bases de Datos del Sistema Dinámica Gerencial se encuentran actualizadas y disponibles.</t>
  </si>
  <si>
    <t xml:space="preserve">Reapertura de esta actividad acorde con las observaciones resultantes de la auditoria TIC. </t>
  </si>
  <si>
    <r>
      <rPr>
        <b/>
        <sz val="16"/>
        <rFont val="Arial"/>
        <family val="2"/>
      </rPr>
      <t xml:space="preserve">Evidencias 
</t>
    </r>
    <r>
      <rPr>
        <sz val="16"/>
        <rFont val="Arial"/>
        <family val="2"/>
      </rPr>
      <t>- Matriz herramienta para la vigilancia del cumplimiento
- Soporte cargue base de datos
- Reporte de auditoria ITA 0998 2022
- Notificación  puntaje  de  auditoria  Índice  de  Transparencia  y  Acceso  a  la  Información Pública -ITA-2022.</t>
    </r>
  </si>
  <si>
    <t>Relacionamiento con el ciudadano</t>
  </si>
  <si>
    <t>Intervención grupal o individual del Programa de  Humanización y/o profesionales de enlace de los casos de trato deshumanizado, identificados a través de las PQRS</t>
  </si>
  <si>
    <t>Líder Programa de Humanización
Proceso de Participacion Comunitaria y Servicio al Ciudadano
Profesionales de Enlace involucrados en la intervención</t>
  </si>
  <si>
    <t>100% de los casos de trato deshumanizado, identificados a través de las PQRS</t>
  </si>
  <si>
    <t>Informe Trimestral de Intervención grupal o individual del Programa de  Humanización de los casos de trato deshumanizado, identificados a través de las PQRS</t>
  </si>
  <si>
    <t>Nº de intervenciones realizadas/ Nº de intervenciones notificadas</t>
  </si>
  <si>
    <t>Evidencias:
1. Acta de seguimiento y de reunión con referente de Programa de Humanización relaciona los soportes entregados
2. Acta con referente de PQRS y líder de PCSC
3. Informe del Programa de Humanización  I trimestre
4. Actas/listado asistencia de socialización de la Política de Humanización
5. Fichas de intervenciones
6. Acta capacitación a facturadores: manejo emociones - paciente difícil
7. Acta articulación subprocesos PQRS - Humanización</t>
  </si>
  <si>
    <r>
      <rPr>
        <sz val="16"/>
        <color indexed="8"/>
        <rFont val="Arial"/>
        <family val="2"/>
      </rPr>
      <t>Evidencias:</t>
    </r>
    <r>
      <rPr>
        <sz val="16"/>
        <color indexed="10"/>
        <rFont val="Arial"/>
        <family val="2"/>
      </rPr>
      <t xml:space="preserve">
</t>
    </r>
    <r>
      <rPr>
        <sz val="16"/>
        <rFont val="Arial"/>
        <family val="2"/>
      </rPr>
      <t>1. Archivo Excel de casos reiterativos del mes de Abril que registra 20 casos por atención deshumanizada
2. Archivo Excel de casos reiterativos del mes de Mayo que registra 20 casos por atención deshumanizada
3.Archivo Excel de casos reiterativos del mes de Junio que registra 24 casos por atención deshumanizada</t>
    </r>
    <r>
      <rPr>
        <sz val="16"/>
        <color indexed="10"/>
        <rFont val="Arial"/>
        <family val="2"/>
      </rPr>
      <t xml:space="preserve">
</t>
    </r>
    <r>
      <rPr>
        <sz val="16"/>
        <rFont val="Arial"/>
        <family val="2"/>
      </rPr>
      <t>4. Archivo Excel de casos reiterativos del mes de Julio que registra 24 casos por atención deshumanizada
5. Informe de PQRS de Abril ( 71 casos), soportes ficha de intervención individual, tres actas de fecha 04-05/04/2022 de Socialización Política Humanización, listados de asistencia. 
6.  Informe de PQRS de Mayo ( 49 casos),  actas de fecha 4-13-20-24-25-26-27/05/2022 de Socialización Política Humanización, listados de asistencia. 
7. Informe de PQRS de Junio ( 34 casos), soporte de intervención individual de mayo, actas de fecha 1-3-6 -9-24-26 de junio y 7-14-27-/07/2022 de Socialización Política Humanización, listados de asistencia.</t>
    </r>
  </si>
  <si>
    <t>Se revisan las evidencias y corresponden al desarrollo de la actividad propuesta en  conjunto con los soportes entregados por el proceso, y se cuenta con el procedimiento Intervención Humanizada PQRSD</t>
  </si>
  <si>
    <t>MECANISMOS PARA LA TRANSPARENCIA Y ACCESO A LA INFORMACION</t>
  </si>
  <si>
    <r>
      <t xml:space="preserve">Transparencia activa y Monitoreo del Acceso a la Información Pública
</t>
    </r>
    <r>
      <rPr>
        <b/>
        <sz val="16"/>
        <color indexed="8"/>
        <rFont val="Arial"/>
        <family val="2"/>
      </rPr>
      <t xml:space="preserve">
</t>
    </r>
    <r>
      <rPr>
        <b/>
        <sz val="16"/>
        <color indexed="50"/>
        <rFont val="Arial"/>
        <family val="2"/>
      </rPr>
      <t xml:space="preserve">
</t>
    </r>
  </si>
  <si>
    <t>Implementación Resolución 1519/2020   en el marco de la circular 018/2021</t>
  </si>
  <si>
    <t>Proceso de Sistemas de Información - TIC
Proceso de Participacion Comunitaria y Servicio al Ciudadano
Proceso de Gestión Riesgo en  Salud
Proceso Comunicaciones
Subdireeción administrativa</t>
  </si>
  <si>
    <t>Lograr un cumplimiento del 80% de las actividades definidas en el Plan de Trabajo que se formule con los procesos responsables</t>
  </si>
  <si>
    <t>Informe de seguimiento al 
grado de av</t>
  </si>
  <si>
    <t>Numero de ïtems (categorias) cumplidas/ Numero de items (establecidas) *  100</t>
  </si>
  <si>
    <r>
      <rPr>
        <sz val="16"/>
        <rFont val="Arial"/>
        <family val="2"/>
      </rPr>
      <t>Evidencias:
1. Acta de seguimiento  relaciona los soportes entregados
2. Email del proceso de S.i.- TIC de fecha 10/04/2022</t>
    </r>
    <r>
      <rPr>
        <sz val="16"/>
        <color indexed="10"/>
        <rFont val="Arial"/>
        <family val="2"/>
      </rPr>
      <t xml:space="preserve">
</t>
    </r>
  </si>
  <si>
    <t xml:space="preserve">El proceso reporta las actividades que se están realizando para dar cumplimiento acuerdo con la normativa, porcentaje de cumplimiento del 28,20%, cuenta con un plan de trabajo a realizarse con seguimiento a septiembre y diciembre, se manifiesta que la ejecución del mismo esta sujeto a disponibilidad presupuestal de la entidad. </t>
  </si>
  <si>
    <t xml:space="preserve">En articulación los Procesos  de Sistema de Información y TIC y direccionamiento estratégico se encuentran ejecutando Plan de trabajo de actualización y cargue de la página web de la Subred </t>
  </si>
  <si>
    <t xml:space="preserve">se encuentra en desarrollo la implementación de la resolución 1519 de 2020, en cuanto al link de transparencia. </t>
  </si>
  <si>
    <t>La Subred Integrada de Servicios de Salud Sur E.S.E, dio cumplimiento con lo establecido en la Circular 018 de 2021 y trasmitio el autodiagnostico el 30 de septiembre de 2022. De acuerdo con el seguimiento y monitoreo  a la información mínima que debe estar publicada en la sección de transparencia y acceso a la información pública, Menu Participa y  Participación y Servicio al Cuidadano, de acuerdo a lo definido en la ley 1712 de 2014 con lo requerido en los artículos 9º,10,11, Actualizar la información en la página web de acuerdo con la Resolución MinTic 1519 de 2020 y cada uno de los anexos tecnicos. 
La Subred Integrada de Servicios de Salud obtuvo una calificación de 87 de 100 puntos de conformidad con lo dispuesto en  en la Resolución 1519 de 2020 emitida por el Ministerio de las Tecnologías de la Información y la Comunicaciones – MINTIC. 
Se adjunta evidencia y notificación de la calificación del Indice de Transparencia. 
Matriz de seguimiento para la vigencia 2022</t>
  </si>
  <si>
    <r>
      <t xml:space="preserve">2. Lineamientos de </t>
    </r>
    <r>
      <rPr>
        <b/>
        <sz val="16"/>
        <rFont val="Arial"/>
        <family val="2"/>
      </rPr>
      <t>Transparencia Pasiva 
(Gestión de Solicitudes de Información)</t>
    </r>
  </si>
  <si>
    <t>Informe de seguimiento a las solicitudes de acceso a información pública</t>
  </si>
  <si>
    <t xml:space="preserve">Trimestral </t>
  </si>
  <si>
    <t>Proceso de Participacion Comunitaria y Servicio al Ciudadano
Proceso de Sistemas de Información - TIC</t>
  </si>
  <si>
    <t xml:space="preserve">Respuesta oportuna a la solicitud de información </t>
  </si>
  <si>
    <t xml:space="preserve">Informe de seguimiento a PQ.R.S. 
Ficha seguimiento matriz informes externo e internos </t>
  </si>
  <si>
    <t xml:space="preserve">Solicitudes de información pública respondidas oportunamente/Total de Solicitudes de información pública recepcionadas en el periodo </t>
  </si>
  <si>
    <t xml:space="preserve">Evidencias:
1. Acta de seguimiento  relaciona los soportes entregados
2. Informe de seguimiento a las solicitudes de acceso a información pública enero-febrero de 2022 
3. Archivo Excel de relación de solicitudes de acceso a información pública 2021
4. Matriz de seguimiento a solicitudes de información pública por entes de control
5. Informe de seguimiento  por proceso de S.I.TIC a la entrega de información pública </t>
  </si>
  <si>
    <t>De acuerdo con evidencia, la actividad se encuentra cumplida</t>
  </si>
  <si>
    <t>Evidencias:
1.  Informe de seguimiento a las solicitudes de acceso a información pública de los meses de abril, mayo y junio 2022 por proceso de S.I.TIC 
2. Archivo Excel de relación de solicitudes de acceso a información pública  de los meses de abril, mayo y junio del 2022 por proceso de S.I.TIC
3. Informe de seguimiento  por proceso de P.C.S.C. a la entrega de información pública II Trimestre</t>
  </si>
  <si>
    <t>Instrumentos de Gestión de la Información</t>
  </si>
  <si>
    <t>Divulgación a las formas de participación de la información del link de transparencia.</t>
  </si>
  <si>
    <t>1/0272022</t>
  </si>
  <si>
    <t xml:space="preserve">Procesos responsables del Plan de Acción Formulado </t>
  </si>
  <si>
    <t xml:space="preserve">Cumplir con las actividades Formuladas en el Plan de Trabajo </t>
  </si>
  <si>
    <t xml:space="preserve">Actas de Participación </t>
  </si>
  <si>
    <t>Número de Actividades del Plan de trabajo ejecutadas/Total de actividades formuladas en el Plan de Trabajo para el periodo.</t>
  </si>
  <si>
    <t>Evidencias:
1. Acta de reunión de proceso de PCSC donde se socializa  ruta link transparencia
2. Mensaje por correo institucional  donde se definen fechas de socialización con el proceso de PCSC
3. Archivo  Excel de Planeación Socialización Estrategia
4. Cronograma de actividades proceso de Participación Comunitaria</t>
  </si>
  <si>
    <t>Evidencias.
Actas de socialización a las formas de participación ciudadana de acceso al link de transparencia</t>
  </si>
  <si>
    <r>
      <t xml:space="preserve">Se realiza socializacion de transpareencia y posbles conflictos de interes en Veedurias Ciudadanas
</t>
    </r>
    <r>
      <rPr>
        <b/>
        <sz val="16"/>
        <rFont val="Arial"/>
        <family val="2"/>
      </rPr>
      <t xml:space="preserve">Evidencias
</t>
    </r>
    <r>
      <rPr>
        <sz val="16"/>
        <rFont val="Arial"/>
        <family val="2"/>
      </rPr>
      <t>- Actas de socializacion de transparencia</t>
    </r>
  </si>
  <si>
    <t>OTRAS INICIATIVAS</t>
  </si>
  <si>
    <t xml:space="preserve"> Politica de Integridad y Código de Integridad</t>
  </si>
  <si>
    <t>Seguimiento a la Estrategia Conflictos de Interés</t>
  </si>
  <si>
    <t>bimestral</t>
  </si>
  <si>
    <t>Talento Humano
Jurídica
Control Interno Disciplinarios
Comunicaciones</t>
  </si>
  <si>
    <t>100% de cumplimiento de las actividades registradas en la matriz de la Estrategia de Conflictos de Interés</t>
  </si>
  <si>
    <t>Soportes por actividad</t>
  </si>
  <si>
    <t>Cumplimiento del Plan de trabajo de la Estrategia de Conflicto de Interés
(#actividades cumplidas del Plan de Estrategia de Conflicto de Interés / # actividades programadas de Plan de Estrategia de Conflicto de Interés)*100</t>
  </si>
  <si>
    <t>Cumplimiento para el período objeto de seguimiento del 90% a partir de las 15 actividades programadas en la  Estrategia de Conflictos de Interés</t>
  </si>
  <si>
    <t>Cumplimiento de las actividades propuestas</t>
  </si>
  <si>
    <t>Cumplimiento para el período objeto  de monitoreo del  100%, con un total de 15 actividades programadas en la  Estrategia de Conflictos de Interés, que corresponden a 1  en abril, 0 en mayo,  6 en junio,   6 en julio y  2 en agosto aportando las siguientes evidencias:
1. Matriz seguimiento estrategia C.Interés
2. Mes de Mayo:  acta de referenciación comparativa
3. Mes de Junio:  actas con proceso de gestión ambiental, de identificación de C.Interés, de comité de Gestión y Desempeño, mesa técnica de integridad de junio, informe de Botón de Denuncias, Circular de DASC, reporte de participantes de curso de integridad, informe de seguimiento a la estrategia C.Interés.
4. Mes de Julio: mapa de riesgos de corrupción V2, informe de cumplimiento y presentación de Política de Integridad.
5. Mes Agosto:  video de gestores de integridad y socialización de política de integridad</t>
  </si>
  <si>
    <t>Para el cuarto trimestre de la vigencia, se cuenta con un cumplimento de 114% con un total de 14 actividades programas y 16 ejecutadas dentro de la Estrategia de Conflictos de Interés, los cuales corresponden a las actividades programadas y ejecutadas mensualmente: Sep. (8), Oct (2), Nov (0) y Dic (6). Para lo cual se anexa las siguientes evidencias:
• Mes de septiembre: se anexan listados de asistencia, actas de reunión, presentaciones de los procesos e informes de seguimiento.
• Mes de Octubre: Se anexan Infografía
• Mes de Noviembre: Listados de asistencia
• Mes de Diciembre: se anexan listados de asistencia, acta de reunión</t>
  </si>
  <si>
    <t>Capacitación Política de Integridad</t>
  </si>
  <si>
    <t>Mensual</t>
  </si>
  <si>
    <t>100% de líderes de procesos y subprocesos, profesionales de enlace, referentes de programas, referentes de líneas capacitados
75%  de Apropiación del conocimiento</t>
  </si>
  <si>
    <t>Listados de Asistencia
Actas de socialización
Ficha de Indicador de cobertura
 Ficha indicador de apropiación</t>
  </si>
  <si>
    <t>100% de líderes de procesos y subprocesos, profesionales de enlace, referentes de programas, referentes de líneas capacitados
75%  de Apropiación del conocimiento
Indicador de cobertura
Indicador de Apropiación</t>
  </si>
  <si>
    <t>Evidencias:
2.Se aportan 10 listados de asistencia de los meses de enero y febrero con un total de 317 participantes
3. Listado de asistencia de capacitación en USS Tunal servicio de hospitalización y consulta externa
4. Acta de socialización a personal del servicio de transporte
5.  Listado de asistencia de ULC meissen del 27 y 31 de marzo con un total de 40 participantes
6. Indicador de capacitación para el trimestre en proceso de inducción
7. Reporte del Dafp de 718 colaboradores certificados por haber realizado el  curso de Integridad en el primer trimestre 2022
8. Capacitación de entes externos
9.  Acta de Comité de Gestión y Desempeño de fecha 27/01/2022</t>
  </si>
  <si>
    <t xml:space="preserve">Pendiente acta de DAFP , el resto de actividades se evidencian en carpeta </t>
  </si>
  <si>
    <r>
      <t xml:space="preserve">Actividades desarrolladas por mes:
Mayo: conferencia Dirección Distrital de Asuntos Disciplinarios, presentación Café-PAAC - listado de asistencia, listados de asistencia del proceso de calidad, servicio de ginecológica, transporte, urgencias  noche, farmacia Tunal y urgencia Tunal UCI.
Junio: Listado de asistencia del subproceso de vigilancia en S. Pública,  de PIC  y TECNISEG
Julio: Listado de asistencia  proceso ambiental ( 15 colaboradores),  Listado de asistencia proceso PCSC ( 7 colaboradores).
Agosto: pieza comunicativa y listado asistencia
</t>
    </r>
    <r>
      <rPr>
        <sz val="16"/>
        <color indexed="8"/>
        <rFont val="Arial"/>
        <family val="2"/>
      </rPr>
      <t>Porcentaje de apropiación 80%</t>
    </r>
  </si>
  <si>
    <t>Seguimiento al Plan de Integridad</t>
  </si>
  <si>
    <t>Talento Humano
Sistemas de Información y TIC
Comunicaciones
Control Interno Disciplinarios
Contratación
Jurídica</t>
  </si>
  <si>
    <t>92% de cumplimiento del Plan de trabajo de Integridad</t>
  </si>
  <si>
    <t>Soportes del Plan de Integridad</t>
  </si>
  <si>
    <t>Cumplimiento del Plan de trabajo de Integridad
(#actividades cumplidas del Plan de Integridad / # actividades programadas de Plan de Integridad)*100</t>
  </si>
  <si>
    <t xml:space="preserve">Evidencias:
1. Establecer cronograma de actividades de implementación de Código de Integridad, se aporta soporte de plan de trabajo que contiene cronograma
2. Formulación y aprobación del Plan de Integridad, se aporta documento del Plan de Gestión de Integridad código GH-ATH-PLA-PL-04V5 con fecha de control de cambios 31/01/2022.
3. Actualización y plan de trabajo de E. Conflictos de Interés, documento aprobado y publicado en la página WEB de la entidad
4. Implementación de la política de Integridad, se aportan soportes de capacitación, referenciados en la Estrategia de Conflictos de Interés para el trimestre, adicional carta de compromiso con la integridad de servidor de planta
5. Formación en curso de integridad del Dafp, se aporta base Excel con un total de 718 colaboradores para la vigencia 2022
6. Seguimiento a Canal de denuncias, se aporta informe e imagen de seguimiento
7. Formulación y socialización de política Antisoborno: documento preliminar, procedimiento de conflictos de interés y asesoría del Dafp (27/04/2022). Socialización parcial como parte del Procedimiento de Conflictos de I. y del Subproceso de Gestión de Riesgos para la tipología riesgos de corrupción. Importante definir un plan de trabajo para cumplir con las fases de enfoque, implementación y resultados.
8. Formación en curso de Integridad DAFP
9. Carta de Compromiso: se aportan un total de 7 archivos de los meses de enero y marzo.
10. Informe de apropiación del Código de Integridad del primer trimestre
11. Seguimiento a Estrategia C. Interés, cumplimiento del 90%
</t>
  </si>
  <si>
    <t xml:space="preserve">De acuerdo con evidencia, la actividad se encuentra en desarrollo para lo propuesto en el periodo. </t>
  </si>
  <si>
    <t>Cumplimiento para el período objeto  de monitoreo del  100%, con un total de 12 actividades programadas  aportando las siguientes evidencias:
1. Archivo Excel de seguimiento a las actividades del período objeto de seguimiento
2. Soportes del mes de mayo que contiene acta de articulación con programa de humanización, informe FURAG  y base de participantes del curso DAFP
3. Soportes del mes de junio que contiene: asistencia mesa de trabajo DAFP de 05062022, acta de articulación con eje de transformación cultural, acta de articulación con comunicaciones, informe de gestión de Plan de Integridad II trimestre, solicitud base de datos curso de integridad DAFP, informe buzón de colaboradores,  acta de articulación con programa de Humanización, acta de actividades de  articulación con programa de Humanización, lista asistencia Feria del Cuidado - Pilares Cultura, acta de mesa técnica integridad 06062022,
4. Soportes del mes de julio que contiene capacitaciones Programa Humanización (13), video gestores de integridad, reporte curso de integridad junio y presentación.</t>
  </si>
  <si>
    <t>Formulación e implementación Política Antisoborno</t>
  </si>
  <si>
    <t>Talento Humano
Juridica
Control Disciplinario
Humanización</t>
  </si>
  <si>
    <t xml:space="preserve">80% de cobertura del total de colaboradores de la entidad
75% de apropiación del conocimiento
</t>
  </si>
  <si>
    <t>Documento de política publicado
Informe  de Implementación con medición de cobertura y apropiación (Inducción)
Actas de socialización
Listados de asistencia</t>
  </si>
  <si>
    <t>Indicador de cobertura
Indicador de Apropiación</t>
  </si>
  <si>
    <t>Evidencias:
1. Documento preliminar
2. Acta asesoría del DAFP 28/04/2022
3. Procedimiento de Conflictos de Interés GH-ATH-PLA-PR-01   V2 página 5</t>
  </si>
  <si>
    <t>Evidencias:
Política de Integridad   V3
Documento preliminar Conflictos Interés</t>
  </si>
  <si>
    <r>
      <rPr>
        <b/>
        <sz val="16"/>
        <rFont val="Arial"/>
        <family val="2"/>
      </rPr>
      <t>Evidencias:</t>
    </r>
    <r>
      <rPr>
        <sz val="16"/>
        <rFont val="Arial"/>
        <family val="2"/>
      </rPr>
      <t xml:space="preserve">
Política de Integridad V3
Documento Aprobado - en proceso de Normalizacion " Procedimiento Conflictos Interés"</t>
    </r>
  </si>
  <si>
    <t xml:space="preserve">Cumplimiento PAAC: </t>
  </si>
  <si>
    <t xml:space="preserve">Elaboró: Procesos de Desarrollo Estratégico
                                   Sub proceso Administración y   Gestión del Riesgo </t>
  </si>
  <si>
    <t>Aprobado por: Gloria Libia Polania Aguilllon
Jefe Oficina Asesora de Desarrollo Institucional</t>
  </si>
  <si>
    <t>PLAN ANTICORRUPCIÓN Y ATENCIÓN AL CIUDADANO 2021 - VERSION III</t>
  </si>
  <si>
    <t>Plan Anticorrupción y Atención al Ciudadano 2021</t>
  </si>
  <si>
    <t xml:space="preserve">Desarrollar actividades en caminadas a prevenir posibles hechos de corrupción y mejorando  la atención al ciudadano , dentro de los procesos de la Subred Integrada de Servicios de Salud Sur E.S.E durante la vigencia del  2021. </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</si>
  <si>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</si>
  <si>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SEGUIMIENTO PAAC  - PRIMER CUATRIMESTRE 2021</t>
  </si>
  <si>
    <t>SEGUIMIENTO I LINEA DE DEFENSA
PRIMER CUATRIMESTRE DE 2021</t>
  </si>
  <si>
    <t>SEGUIMIENTO II LINEA DE DEFENSA
PRIMER CUATRIMESTRE DE 2021</t>
  </si>
  <si>
    <t>SEGUIMIENTO III LINEA DE DEFENSA
PRIMER CUATRIMESTRE DE 2021</t>
  </si>
  <si>
    <t>Consolidador de Seguimiento</t>
  </si>
  <si>
    <t>DESCRIPCIÓN DE CUMPLIMIENTO</t>
  </si>
  <si>
    <t>EVIDENCIA</t>
  </si>
  <si>
    <t>% CUMPLIMIENTO CUATRIMESTRE</t>
  </si>
  <si>
    <t>% AVANCE
ANUAL</t>
  </si>
  <si>
    <t>RESULTADO
COMPONENTE</t>
  </si>
  <si>
    <t>OBSERVACIÓN</t>
  </si>
  <si>
    <t>GESTION DE RIESGOS DE CORRUPCION</t>
  </si>
  <si>
    <t>Actualizar la Política de Gestión de Riesgos (tener en cuenta requisitos del informe SCI y recomendaciones OCI)</t>
  </si>
  <si>
    <t xml:space="preserve">Anual
</t>
  </si>
  <si>
    <t>Oficina Asesora de Direccionamiento Estratégico</t>
  </si>
  <si>
    <t>1 Politica de Gestión de Riesgos actualizada  a mas tardar el 15 de enero de 2021</t>
  </si>
  <si>
    <t>Política de Gestión de Riesgos actualiza</t>
  </si>
  <si>
    <t>Politica de Gestión de Riesgos actualizada y publicada en web institucional
(Politica de Gestión de Riesgos actualizada y publicada en web / Politica programada para actualizacion)*100</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</si>
  <si>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</si>
  <si>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</si>
  <si>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</si>
  <si>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</si>
  <si>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El documento soporte es un preliminar de la actualización del apetito del riesgo, que no cuenta con la validación de la Alta Dirección</t>
  </si>
  <si>
    <t>Continuar con la socialización de Politica y Plan anticorrupcion a los colaboradores de USS urbanas y Rurales  (incluye tercerizados)</t>
  </si>
  <si>
    <t xml:space="preserve">cuatrimestral </t>
  </si>
  <si>
    <t xml:space="preserve">Oficina Asesora de Direccionamiento Estratégico
</t>
  </si>
  <si>
    <t>90% de colaboradores socializados  en  la vigencia 2021</t>
  </si>
  <si>
    <t>Listados de asistencia
Soportes de socilzacion virtual</t>
  </si>
  <si>
    <t>Cobertura de socialización
(# de colaboradores socializados /# colaboradores programados )*100</t>
  </si>
  <si>
    <t>Se ha efectuado socialización en Mesas de Acreditación y UCL durante en primer cuatrimestre de 2021. Adicionalmente se envió a los colaboradores el Boletín "En Sintonía".</t>
  </si>
  <si>
    <t>Soporte de socializaciones y Boletín "En Sintonía" comunicado a colaboradores</t>
  </si>
  <si>
    <t>Se observa socializaciones mediante capacitaciones en Mesas de Acreditación y UCL de Politica de Riesos y PAAC. Se observa socialización mediante comunicación a Colaboradores  "Boletín en Sintonía"</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</si>
  <si>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</si>
  <si>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</si>
  <si>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Identificar los cambios del contexto estratégico institucional como   fuente de entrada  de cambios de versiones del  Mapa de Riesgos de corrupcion y controles asociados</t>
  </si>
  <si>
    <t>Oficina Asesora de Desarrollo Institucional
Participación comunitaria y servicio al ciudadano</t>
  </si>
  <si>
    <t>1 mapa de riesgos de corrupcion con  registro del contexto estrategico que origino cambio en versiones</t>
  </si>
  <si>
    <t>Mapa de riesgos de corrupcion publicado en web con registro de versiones actualizadas y cambios</t>
  </si>
  <si>
    <t>Publicación de Mapa de Riesgos de corrupcion con registro de cambios (aplica para versiones actualizadas)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</si>
  <si>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</si>
  <si>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</si>
  <si>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</si>
  <si>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Fecha de publicación de la Matriz publicada en la web. 12-04-2021</t>
  </si>
  <si>
    <t>Se evidencia una extemponaeidad en la fecha de publicación y la periodicidad de la actividad debe ser anual, ya que la plataforma estrategica es para el cuatrenio.</t>
  </si>
  <si>
    <t>Continuar con la medicion de conocimientos sobre Plan Anticorrupcion y Atencion al ciudadano  al grupo de valor colaboradores</t>
  </si>
  <si>
    <t>Oficina Asesora de Desarrollo Institucional
Lideres de Proceso</t>
  </si>
  <si>
    <t>85% de resultados favorables de medicion de conocimientos a colaboradores evaluados en 2021</t>
  </si>
  <si>
    <t>Listado de resultados de colaboradore evaluados con puntaje
Instumento de evaluacion aplicado</t>
  </si>
  <si>
    <t xml:space="preserve">% conocimiento del PAAC 
(# colaboradores con resultados &gt;= al 85% en PAAC/ # de colaboradores evaluados)*100
</t>
  </si>
  <si>
    <t>La evaluación para el primer cuatrimestre se focalizó en el primer componente del PAAC referente a la Gestión de Riesgos.</t>
  </si>
  <si>
    <t>Consolidado de evaluaciones efectuadas a los colaboradores</t>
  </si>
  <si>
    <t>Se observa evaluaciones a los colaboradores sobre conocimientos en el primer componente del PAAC - Gestión de Riesgos</t>
  </si>
  <si>
    <t>Archivo excel de tabulacion de Pretest y postest</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</si>
  <si>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</si>
  <si>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Evaluar el PAAC y  los riesgos de corrupcion desde la II linea de defensa, analizando la solidez de controles y  publicacion de resultados en web</t>
  </si>
  <si>
    <t>3 reportes de seguimiento del PAAC y Mapa de riesgos de corrupcion desde la II linea de defensa, publicados en la web  por cada cuatrimestre de 2021</t>
  </si>
  <si>
    <t>Reportes de resultados del PAAC y Mapa de riesgos de corrupción de corrupcion</t>
  </si>
  <si>
    <t>Cumplimiento de PAAC II linea de defensa
  (total actividades cumplidas por cada componente / total de actividades programadas por cada componente)*100</t>
  </si>
  <si>
    <t>Se efectua evaluación desde la segunda línea de defensa del PAAC y el mapa de riesgos de corrupción desde la segunda línea de defensa. Publicación en página web</t>
  </si>
  <si>
    <t>Evaluación PAAC II línea de defensa 
Mapa de riesgos de corrupción con evaluación II línea de defensa</t>
  </si>
  <si>
    <t>Se evalua el PAAC y enl mapa de riesgos de corrupción por parte de la segunda línea de defensa.</t>
  </si>
  <si>
    <t>La evidencia no permite ver el alcance del cumplimiento de las actividades planteadas en el PAAC</t>
  </si>
  <si>
    <t xml:space="preserve">En el componente de Gestión de Riesgos , no se debe realizar los dos roles: Autoevaluación   y II linea de defensa </t>
  </si>
  <si>
    <t>Reportar a los grupos de valor los resultados del PAAC institucional y Mapa de riesgos de corrupción</t>
  </si>
  <si>
    <t xml:space="preserve">3 reportes de resultados del PAAC y Mapa de  Riesgos de Corrupcion a los grupos de valor </t>
  </si>
  <si>
    <t>PAAC y Mapa de riesgos de corrupción de corrupcion con seguimiento de II linea de defensa</t>
  </si>
  <si>
    <t xml:space="preserve">Cumplimiento del PAAC (por componente) y Resultados de Mapa de Riesgos de corrupcion </t>
  </si>
  <si>
    <t>El reporte del PAAC y del mapa de riesgos de corrupción es publicado en la pagina web para ser dado a conocer a los grupos de valor.</t>
  </si>
  <si>
    <t>Evaluación PAAC II línea de defensa
Mapa de riesgos de corrupción con evaluación II línea de defensa</t>
  </si>
  <si>
    <t>El reporte del PAAC y del mapa de riesgos de corrupción se publica en la página web para conocimiento de los grupos de valor.</t>
  </si>
  <si>
    <t>Publicación de la Matriz y el seguimiento del PAAC</t>
  </si>
  <si>
    <t>La OCI observa la necesidad de adoptar una metodologia de socializacion diferente, que tenga impacto por parte de los responsables de la ejecucion de PAAC</t>
  </si>
  <si>
    <t xml:space="preserve">Identificación de Tramites </t>
  </si>
  <si>
    <t>Revisar de manera periodica,  el ciclo de verificación de los datos de operación y  los trámites y  servicios con suceptibilidad a actualización, en el  Sistema Único de Información de Trámites SUIT, en  Guía de Trámites y Servicios - Bogotá.</t>
  </si>
  <si>
    <t xml:space="preserve">Trimestral - Anual </t>
  </si>
  <si>
    <t>Oficina Asesora de Desarrollo Institucional- Participación Comunitaria y Servicio al Ciudadano 
Lideres de Proceso</t>
  </si>
  <si>
    <t xml:space="preserve">1 Informe de diagnostico del estado actual de tramites y servicios, que visibilice la necesidad o no de actualización. </t>
  </si>
  <si>
    <t xml:space="preserve">Documento Diagnostico de verificación y uso de los tramites y servicios, datos de oepración, identificando la necesidad o no de actualización. </t>
  </si>
  <si>
    <t>Numero de diagosticos previos sobre la necesidadd e actualziación de Tramites y Servicios en el SUIT / 4 Reportes de gestión.</t>
  </si>
  <si>
    <t>Participación Comunitaria y Servicio al Ciudadano</t>
  </si>
  <si>
    <r>
      <rPr>
        <b/>
        <sz val="12"/>
        <color indexed="8"/>
        <rFont val="Arial"/>
        <family val="2"/>
      </rPr>
      <t>Participación Comunitaria y Servicio al Ciudadano</t>
    </r>
    <r>
      <rPr>
        <sz val="12"/>
        <color indexed="8"/>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indexed="8"/>
        <rFont val="Arial"/>
        <family val="2"/>
      </rPr>
      <t xml:space="preserve">
Desarrollo Institucional:</t>
    </r>
    <r>
      <rPr>
        <sz val="12"/>
        <color indexed="8"/>
        <rFont val="Arial"/>
        <family val="2"/>
      </rPr>
      <t xml:space="preserve"> Adicional a lo anterior, se define nueva estrategias de racionalización de trámites que se publicó el 30 de abril de 2021, resultante del análisis de los trámites.</t>
    </r>
  </si>
  <si>
    <r>
      <rPr>
        <b/>
        <sz val="12"/>
        <color indexed="8"/>
        <rFont val="Arial"/>
        <family val="2"/>
      </rPr>
      <t>Participación Comunitaria y Servicio al Ciudadano</t>
    </r>
    <r>
      <rPr>
        <sz val="12"/>
        <color indexed="8"/>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indexed="8"/>
        <rFont val="Arial"/>
        <family val="2"/>
      </rPr>
      <t xml:space="preserve">
Desarrollo Institucional</t>
    </r>
    <r>
      <rPr>
        <sz val="12"/>
        <color indexed="8"/>
        <rFont val="Arial"/>
        <family val="2"/>
      </rPr>
      <t xml:space="preserve">
4. Acta de reunión 29-04-2021 
5. Estrategia Publicada: https://www.subredsur.gov.co/transparencia/planeacion/planes - Plan Antitrámites/2021
</t>
    </r>
  </si>
  <si>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</si>
  <si>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t xml:space="preserve">Conforme a mesa de trabajo con el DAPF, se revisó este componente el cual requierio ajustes de acuerdo a los lineamentos del ente, </t>
  </si>
  <si>
    <t>NO APLICA SEGUIMIENTO PARA EL CUATRIMESTRE</t>
  </si>
  <si>
    <t xml:space="preserve">Portafolio de oferta institucional (trámites y otros procedimientos administrativos) identificado y difundido para los usuarios </t>
  </si>
  <si>
    <t xml:space="preserve">Semestral </t>
  </si>
  <si>
    <t>Oficina Asesora de Desarrollo Institucional- Participación Comunitaria y Servicio al Ciudadano 
Lideres de Procesos Misionales.</t>
  </si>
  <si>
    <t xml:space="preserve">Realiza Difundir la oferta de trámites y servicios l grupo de valor usuarios, familia y comunidad </t>
  </si>
  <si>
    <t xml:space="preserve">Documento evidencia de la Socialización de Portafolio de servicios </t>
  </si>
  <si>
    <t>(Número de socializaciones realizadas/ Número de socializaciones programadas) * 100</t>
  </si>
  <si>
    <t xml:space="preserve">Realizar actualización en la pagina SUIT, relacionado con la actualizacion de tramites y servicios </t>
  </si>
  <si>
    <t>4 Reportes de actualizacion de Tramites y Servicios en el SUIT.</t>
  </si>
  <si>
    <t>Informes de actualización en el sistema SUIT</t>
  </si>
  <si>
    <t>Numero de reportes de Tramites y Servicios en el SUIT / 4 Reportes de gestión.</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</si>
  <si>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</si>
  <si>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</si>
  <si>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</si>
  <si>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Gestión y Priorización  de la Racionalización de Trámites</t>
  </si>
  <si>
    <t>Definir con los lideres de los procesos, los tramites y/o servicios que de acuerdo al diagnostico son suceptibles a racionalizar.</t>
  </si>
  <si>
    <t xml:space="preserve"> Tramites y/o servicios definidos para racionalizar en le periodo.</t>
  </si>
  <si>
    <t>Numero de tramites identificados para racionalzar  / Numero de tramites efectivamente racionalizados en SUIT.</t>
  </si>
  <si>
    <t>Desarrollo Institucional - Tramites</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</si>
  <si>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</si>
  <si>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</si>
  <si>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</si>
  <si>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Racionalizar los tramites, servicios, y otros procedimientos administrativos definidos por la Entidad</t>
  </si>
  <si>
    <t xml:space="preserve"> Tramites y/o servicios racionalizados efectivamente en el SUIT,  en le periodo.</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</si>
  <si>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</si>
  <si>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</si>
  <si>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</si>
  <si>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NO APLICA SEGUIMIETNO PARA EL CUATRIMESTRE</t>
  </si>
  <si>
    <t>Desarrollar la Estrategia de Racionalización de Tramites definida (Ver pestaña Estrategia Racionaliz Tramites)</t>
  </si>
  <si>
    <t>Oficina Asesora de Desarrollo Institucional- Participación Comunitaria y Servicio al Ciudadano 
Responsables definidos en Estrategia de Racionalización</t>
  </si>
  <si>
    <t>Tramite Racionalizado</t>
  </si>
  <si>
    <t>Estrategia Implementada de Racionalización del tramite</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</si>
  <si>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</si>
  <si>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</si>
  <si>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</si>
  <si>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Se remite oficio el 06 de enero de 2021  para la asignación de las áreas resresponsables de liderar la rendición de cuentas y particularmente el equipo técnico de getión y de apoyo.</t>
  </si>
  <si>
    <t>Oficio de gerencai con designacion de equipio de 6 de enero de 2021 GG-012</t>
  </si>
  <si>
    <t>Se ajusta conforme al  MURC</t>
  </si>
  <si>
    <t>Conformación del equipo líder</t>
  </si>
  <si>
    <t>100%   del Equipo Lider, capacitado  y informado  frente a la Metodologia de Rendición de Cuentas.</t>
  </si>
  <si>
    <t xml:space="preserve">Acta de Conformación y formación metodologica al Equipo Lider Rendición de Cuentas. </t>
  </si>
  <si>
    <t>Se realiza capacitación virtual al equipó Lider de Rendición de cuentas, realizado el dia viernes 16 de enero de 2021, citado mediante oficio DIR-001-2021, el cual se anexa sopórtes y se anexa presentación realizada en power Point.</t>
  </si>
  <si>
    <t>Oficio de Citación Equipo Lider de Rendicion de Cuentas y Presentación.</t>
  </si>
  <si>
    <t>Capacitación efectuada al equipo líder de rendición de cuentas de acuerdo a citación y presentación efectuada.</t>
  </si>
  <si>
    <t>Ofcio de Desarrollo institucional 6 de enero 2021 DI-001-2021 Citacaciòn Capacitación
Pr4esentación en PP</t>
  </si>
  <si>
    <t>No se evidencia lista de asistencia del equipo  Lider  a la capacitación</t>
  </si>
  <si>
    <t>80% de cumplimiento de matriz de autodiagnostico de  Rendición de cuentas,.</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</si>
  <si>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</si>
  <si>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</si>
  <si>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</si>
  <si>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t>Autodiagnostico diligenciado conforme a los lineamientos del DAFP</t>
  </si>
  <si>
    <t xml:space="preserve">Linea de base del Autoevaluación enfoque de derechos humanos y paz en la rendicion de cuentas.  </t>
  </si>
  <si>
    <t>AUTOEVALUACIÓN ENFOQUE DE DERECHOS HUMANOS Y PAZ EN LA RENDICION DE CUENTAS  diligenciada</t>
  </si>
  <si>
    <t>Actividad cumplida</t>
  </si>
  <si>
    <t>Un informe consolidado de necesidades de Infromación de Rendición de cuentas</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</si>
  <si>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</si>
  <si>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indexed="8"/>
        <rFont val="Arial"/>
        <family val="2"/>
      </rPr>
      <t xml:space="preserve">
</t>
    </r>
  </si>
  <si>
    <t>Se observa documento de identificación de dependencias y enlaces para la rendición de cuentas y oficio de asignación de equipo de rendición de cuentas.</t>
  </si>
  <si>
    <t xml:space="preserve">
MATRIZ DE IDENTIFICACIÓN DE DEPENDENCIAS O INSTANCIAS DE LA ENTIDAD PARA RENDICIÓN DE CUENTAS
Informe Conslidado</t>
  </si>
  <si>
    <t>Identifica de actores y grupos interesados</t>
  </si>
  <si>
    <t>Un informe descriptico de actores y grupos de interés relevantes para el ejercicio de rendición de cuentas</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</si>
  <si>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</si>
  <si>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</si>
  <si>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La entidad indentificó los actores y grupos de interés aplicando los instrumentos de la metodología  de MURC, establecida para tal fin, </t>
  </si>
  <si>
    <t xml:space="preserve">
MATRIZ DE CARACTERIZACIÓN DE ACTORES Y GRUPOS DE INTERÉS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</si>
  <si>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</si>
  <si>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</si>
  <si>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</si>
  <si>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ANALISIS DE ENTORNO - RENDICIÓN DE CUENTAS </t>
  </si>
  <si>
    <t>Se cumple. Sin embargo, el Foda es una herramienta interna y no debe ser publicado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</si>
  <si>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</si>
  <si>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 xml:space="preserve">Matriz por Localidad de identificación de temas prioritarios y de necesidades </t>
  </si>
  <si>
    <t>Se observa documento consolidado de  Identificación de temas prioritarios y necesidades de Información para el efectivo ejercicio de Rendición de Cuentas por Localidad.</t>
  </si>
  <si>
    <t>MATRIZ DE IDENTIFICACIÓN DE TEMAS PRIORIZADOS</t>
  </si>
  <si>
    <t>CONSULTA DE INFORMACION A LOS GRUPOS DE VALOR</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</si>
  <si>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</si>
  <si>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</si>
  <si>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</si>
  <si>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</si>
  <si>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</si>
  <si>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t>Se observa matriz de estrategia de rendición de cuentas con enfoque de derechos y paz</t>
  </si>
  <si>
    <t>De acuerdoa la meta el producto es la estrategia conforme al MURC en la actividad No. 9.</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</si>
  <si>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</si>
  <si>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</si>
  <si>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</si>
  <si>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Comunicaciones</t>
  </si>
  <si>
    <r>
      <t xml:space="preserve">
</t>
    </r>
    <r>
      <rPr>
        <b/>
        <sz val="11"/>
        <color indexed="8"/>
        <rFont val="Arial"/>
        <family val="2"/>
      </rPr>
      <t>COMUNICIONES:</t>
    </r>
    <r>
      <rPr>
        <sz val="11"/>
        <color indexed="8"/>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indexed="8"/>
        <rFont val="Arial"/>
        <family val="2"/>
      </rPr>
      <t xml:space="preserve">
DESARROLLO INSTITUCIONAL.</t>
    </r>
    <r>
      <rPr>
        <sz val="11"/>
        <color indexed="8"/>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</si>
  <si>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</si>
  <si>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</si>
  <si>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Se cuenta con el documento que soportan la actividad propuesta</t>
  </si>
  <si>
    <t>La estrategia de rendicion de cuentas esta inlcuida en el PECO</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</si>
  <si>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</si>
  <si>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t>* Piezas comunicativas Rendición de Cuentas.
* Presentación Rendición de Cuentas.
*Guión con el paso a paso.
*Indicadores redes sociales.
*seguimiento PECO 2021</t>
  </si>
  <si>
    <t>Se observa la implementación de las buenas ptracticas descritas por la primera línea de defensa.</t>
  </si>
  <si>
    <t>Realizar una Consulta participativa de la estrategia de rendición de cuentas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</si>
  <si>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</si>
  <si>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</si>
  <si>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</si>
  <si>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</si>
  <si>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</si>
  <si>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</si>
  <si>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Elaborar participativamente de la estrategia de rendición de cuentas</t>
  </si>
  <si>
    <t xml:space="preserve">Para la socialización de la Estrategia de Rendición de Cuentas, se elaboró en link de pagina web, que contenia el informe de previo de Rendición de Cuentas, para consulta previa del Ciudadano e Información de Hora, fecha y medio </t>
  </si>
  <si>
    <t>Una matriz  de definición de información priorizada por grupos de interes para ejercicio de  rendición de cuentas.</t>
  </si>
  <si>
    <r>
      <t xml:space="preserve">
</t>
    </r>
    <r>
      <rPr>
        <b/>
        <sz val="12"/>
        <color indexed="8"/>
        <rFont val="Arial"/>
        <family val="2"/>
      </rPr>
      <t>PARTICIPACION COMUNITARIA.</t>
    </r>
    <r>
      <rPr>
        <sz val="12"/>
        <color indexed="8"/>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</si>
  <si>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</si>
  <si>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</si>
  <si>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evidencia que no hay claridad en los conceptos de grupos de interes y grupos de valor</t>
  </si>
  <si>
    <t>Elaborar del informe basado en derechos humanos y paz.</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</si>
  <si>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</si>
  <si>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</si>
  <si>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</si>
  <si>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 xml:space="preserve">En la pagina WEB de la entidadad se encuentra publicado el informe de rendicion de cuentas. </t>
  </si>
  <si>
    <t>No se observa el enfoque de Derechos Humanosy Paz en el informe</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</si>
  <si>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</si>
  <si>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</si>
  <si>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</si>
  <si>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</si>
  <si>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</si>
  <si>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</si>
  <si>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Se observa consolidación de las peticiones de los ciudadanos de las localidades que hacen parte de la Subred para ser tratadas en la rendición de cuentas.</t>
  </si>
  <si>
    <t>No se observa el enfoque de Derechos Humanosy Paz en el informe. Se va a revisar el informe PQR del primer trimestre 2020</t>
  </si>
  <si>
    <r>
      <t xml:space="preserve">
</t>
    </r>
    <r>
      <rPr>
        <b/>
        <sz val="12"/>
        <color indexed="8"/>
        <rFont val="Arial"/>
        <family val="2"/>
      </rPr>
      <t>PARTICIPACION COMUNITARIA</t>
    </r>
    <r>
      <rPr>
        <sz val="12"/>
        <color indexed="8"/>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indexed="8"/>
        <rFont val="Arial"/>
        <family val="2"/>
      </rPr>
      <t xml:space="preserve">DESARROLLO INSTITUCIONAL.
</t>
    </r>
    <r>
      <rPr>
        <sz val="12"/>
        <color indexed="8"/>
        <rFont val="Arial"/>
        <family val="2"/>
      </rPr>
      <t xml:space="preserve">
Se publica pieza comunitiva e informativa de la invitación a la Rendición de Cuentas 2020, y medios a utilizar.
</t>
    </r>
  </si>
  <si>
    <t>1. matriz de convocatoria  a las Formas de participacion Comunitaria.
2. pieza comunitiva e informativa de la invitación a la Rendición de Cuentas 2020</t>
  </si>
  <si>
    <t>Se observa matriz de convocatoria para participar en los espacios de rendición de cuentas y adicionamente se verifica en pagina web, una pieza comunitiva que invita a la rendición de cuentas 2020.</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</si>
  <si>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</si>
  <si>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</si>
  <si>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Aplicar la  metodologica en el análisis el concepto de las cuatro “A” para guiar su argumentación desde el enfoque de derechos ( Asequibles, Accesibles, Aceptables, Adaptables). </t>
  </si>
  <si>
    <t>Se aplica instrumento propuesto por el MURC, "Autoevaluacion enfoque derechos humanos" que describe incorporar en el análisis el concepto de las cuatro “A” durante el autodiagnóstico del enfoque de derechos humanos y paz de la rendición de cuentas</t>
  </si>
  <si>
    <t xml:space="preserve">Pendiente  Información </t>
  </si>
  <si>
    <t>Se observa la aplicación del instrumento  "Autoevaluacion enfoque derechos humanos bajo el concepto del análisis de las cuatro “A”. Propuesto por el MURC.</t>
  </si>
  <si>
    <t xml:space="preserve">Se encuentra la Autoevaluación diligenciado </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</si>
  <si>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</si>
  <si>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</si>
  <si>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</si>
  <si>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encuentra la agenda de las jornadas de dialogo</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</si>
  <si>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</si>
  <si>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</si>
  <si>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</si>
  <si>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ejecutó conforme a la agenda</t>
  </si>
  <si>
    <t>Elaborar  tablero de control</t>
  </si>
  <si>
    <t>Se elaboró y diligenció,  tablero de control de las actividades definidas por cada una de las etapas de la rendición de cuentas; Instrumento propuesto por el MURC.</t>
  </si>
  <si>
    <t>Tablero de Control Rendicion de Cuentas</t>
  </si>
  <si>
    <t>Se observa el diligenciamiento del tablero de control con un reporte de cumplimiento de las actividades del 100%</t>
  </si>
  <si>
    <t>Se evidencia tablero de control</t>
  </si>
  <si>
    <t>Se cumplió</t>
  </si>
  <si>
    <t>100% de Cumplimiento  de las acciones de mejora, resultado de la evalaución del ejercicio de Rendición de Cuentas 2020.</t>
  </si>
  <si>
    <t>Matriz de acciones de mejora Rendición de Cuentas 2020.</t>
  </si>
  <si>
    <t>% Cumplimiento de las acciones de mejora de Rendicion de Cuentas 2020.</t>
  </si>
  <si>
    <t>Publicación del Documento Resultado de la Rendición de Cuentas 2020.</t>
  </si>
  <si>
    <t>% De cumplimeinto de evaluación de Rendición de Cuentas</t>
  </si>
  <si>
    <t>Realizar Evaluación participacitiva de la estrategia de rendición de cuentas</t>
  </si>
  <si>
    <t>Presentar ante la alta dirección de la Subred informe trimestral del comportamiento de la manifestaciones ciudadanas PQRS incluyendo denuncias por posibles actos de corrupción, para facilitar la toma de decisiones y el desarrollo de iniciativas de mejora.</t>
  </si>
  <si>
    <t>Enero</t>
  </si>
  <si>
    <t>Diciembre</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</si>
  <si>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</si>
  <si>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</si>
  <si>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</si>
  <si>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</si>
  <si>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 xml:space="preserve">Se consolida informacion de los meses de enero, febrero, marzo, para proceder a socializar los resultados con los servicios involucrados , con los directivos y generar las acciones de mejora a que haya lugar </t>
  </si>
  <si>
    <t>Informe Primer Trimestre 2021</t>
  </si>
  <si>
    <t>Se identifca un informe del primer trimestre de 2021 de los requerimientos presentados por la ciudadanía (PQRS), incluyendo las denuncias de posibles actos de corrupción.</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</si>
  <si>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</si>
  <si>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</si>
  <si>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Diseñar e implementar una estrategia de divulgación  los  canales de atención al ciudadano a los diferentes grupos de interés de la Subred Sur.</t>
  </si>
  <si>
    <t xml:space="preserve">Mensual </t>
  </si>
  <si>
    <t>Oficina de Participacion Comunitaria y Servicio al Ciudadano</t>
  </si>
  <si>
    <t xml:space="preserve">Canales de atención al ciudadano socializados al 100% de los grupos interés </t>
  </si>
  <si>
    <t>Canales de atención al ciudadano socializados a los grupos de interés</t>
  </si>
  <si>
    <t>Porcentaje de grupos de interés con conocimiento de los canales de atención al ciudadano</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</si>
  <si>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</si>
  <si>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</si>
  <si>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Para la divulgación de los canales de atención al ciudadano a los diferentes grupos de interés de la Subred Sur, se efectuaron Charlas Informativas en Salas de Espera que incluye los canales de comunicación.</t>
  </si>
  <si>
    <t>Se evidencia soportes de charlas emitidas por los gestores del proceso, en las que se divulagación de los canales de comunicaión</t>
  </si>
  <si>
    <t>No hay pertinencia entre la actividad y la meta.</t>
  </si>
  <si>
    <t xml:space="preserve">Analizar  las barreras de acceso identificadas en los diferentes canales de atención presentados por la ciudadanía PQRS- SIDMA   y generar las acciones de mejora a que haya lugar. </t>
  </si>
  <si>
    <t>Abril</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</si>
  <si>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</si>
  <si>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</si>
  <si>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Resultados del informe de análisis de Barreras de Acceso y mejoras implementadas</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</si>
  <si>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</si>
  <si>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Informe I Trimestre de 2021 SIDMA</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</si>
  <si>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</si>
  <si>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 xml:space="preserve">Capacitar a servidores y colaboradores de lineas de frente, (Informadores y facturadores)  en  conocimientos,habilidades y actitudes en aspectos de servicio a la ciudadanía y prevención de riesgos de corrupción. </t>
  </si>
  <si>
    <t xml:space="preserve">Oficina de Participacion Comunitaria y Servicio al Ciudadano- lider de facturación </t>
  </si>
  <si>
    <t xml:space="preserve">90% de servidores colaboradores de líneas de frente (Informadores y facturadores) capacitados  en  conocimientos, habilidades y actitudes en aspectos de servicio a la ciudadanía y prevención de riesgos de corrupción. </t>
  </si>
  <si>
    <t>Servidores y colaboradores de líneas de frente capacitados con un nivel de apropiación superior al 85%</t>
  </si>
  <si>
    <t>Porcentaje de colaboradores de líneas de frente (informadores y facturadores) capacitados  en  conocimientos, habilidades y actitudes en aspectos de servicio a la ciudadanía y prevención de riesgos de corrupción con un nivel de apropiación superior al 85%</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</si>
  <si>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</si>
  <si>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</si>
  <si>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Se observa capacitación de informadores y auxiliares adminsitrativos de aspectos claves de la Prestación de Servicios.
Se sugiere fortalecer la capcitación respecto a prevención de riesgos de corrupción</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</si>
  <si>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</si>
  <si>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</si>
  <si>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</si>
  <si>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</si>
  <si>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</si>
  <si>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</si>
  <si>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</si>
  <si>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</si>
  <si>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</si>
  <si>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Actividad que inicia en enero de 2021 y termina en diciembre de 2021. Con periodicidad semestral que no corresponde al periodo de seguimeinto.</t>
  </si>
  <si>
    <t>Se evalua soportes allegados, donde se evidencia las actividades desarrollladas por el proceso en aras de lograr que los colaboradores y servidores públicos se apropien de la importancia de divulgar al usuario sus deberes y derechos.</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</si>
  <si>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</si>
  <si>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</si>
  <si>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</si>
  <si>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</si>
  <si>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</si>
  <si>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</si>
  <si>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Se efectuó informe del I trimestre de 2021, con las mediciones de percepción de los ciudadanos respecto a la satisfacción global del servicio, calidad y accesibilidad de la oferta institucional. Se identificaron oportunidades de mejora.</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</si>
  <si>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</si>
  <si>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</si>
  <si>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Transparencia activa y Monitoreo del Acceso a la Información Pública</t>
  </si>
  <si>
    <t xml:space="preserve">Realizar el seguimiento para el cumplimiento de la Ley 1712 de 2014, Decreto 115 de 2015 y Resolución MinTIC 3564 de 2015 en la Subred Sur </t>
  </si>
  <si>
    <t>Oficina de Sistemas de Información - TIC</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</si>
  <si>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</si>
  <si>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</si>
  <si>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</si>
  <si>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</si>
  <si>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</si>
  <si>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efectúa seguimiento mensual a la Ley de Transparencia. Indicador trimestral con promedio del 92% y al corte del cuatrimestre del 92,08%</t>
  </si>
  <si>
    <t>Lista de chequeo, ficha de indicador</t>
  </si>
  <si>
    <t xml:space="preserve">En cumplimiento de Ley 1712 2014 y el Anexo 1 y 2 de la Resolucion 1519 del 2020, la entidad debe actualizar la página WEB </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</si>
  <si>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</si>
  <si>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</si>
  <si>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</si>
  <si>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</si>
  <si>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</si>
  <si>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</si>
  <si>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En línea con la actividad, se observa la verificación de la clasificación de la privacidad de los documentos de los procesos.</t>
  </si>
  <si>
    <t>Oficios a todas las areas solicitando clasificacion de sus expedientes</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</si>
  <si>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</si>
  <si>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 xml:space="preserve">HABEAS DATAS
</t>
  </si>
  <si>
    <t>Protección de datos personales</t>
  </si>
  <si>
    <t xml:space="preserve">Recolectar las bases de datos personales de acuerdo a los estandares emitidos por la SIC.
</t>
  </si>
  <si>
    <t xml:space="preserve">Lograr el 100% de la recoleccion de bases de datos personales </t>
  </si>
  <si>
    <t xml:space="preserve">Consolidado de bases de datos personales </t>
  </si>
  <si>
    <t xml:space="preserve">Numero de bases de datos recolectadas / numero de bases de datos </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</si>
  <si>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</si>
  <si>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base de datos Pisis</t>
  </si>
  <si>
    <t>Se recolecta el universo de la Base de datos que contien el 50% de la información requerida por la SIC.</t>
  </si>
  <si>
    <t xml:space="preserve">Formato de recoleccion de datos </t>
  </si>
  <si>
    <t>A 31 de marzo no se tiene el consolidado ni se encuentran publicadas las bases de datos en la SIC</t>
  </si>
  <si>
    <t xml:space="preserve">Revisar y realimentar la información recolectada por las areas para el registro de las Bases de datos.
</t>
  </si>
  <si>
    <t xml:space="preserve">100% de registro de las bases de datos de datos personales recolectadas </t>
  </si>
  <si>
    <t>Registro</t>
  </si>
  <si>
    <t xml:space="preserve">Numero de bases de datos registradas/ numero de bases de datos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</si>
  <si>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</si>
  <si>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</si>
  <si>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</si>
  <si>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 xml:space="preserve">Realizar la medicion de los registros en la base de datos de acuerdo con los conocimientos sobre Plan Anticorrupcion
</t>
  </si>
  <si>
    <t>Publicar la  estrategia de conflicto de interes</t>
  </si>
  <si>
    <t xml:space="preserve">01/01/2020
</t>
  </si>
  <si>
    <t>Anual</t>
  </si>
  <si>
    <t>1 Estrategia de Conflictos de Interés  publicada  a mas tardar el 31 de enero de 2021</t>
  </si>
  <si>
    <t>Estrategia de Conflicto de Interes  publicados en web institucional</t>
  </si>
  <si>
    <t xml:space="preserve">Estrategia de Conflicto de Interés  publicado en web institucional
</t>
  </si>
  <si>
    <t>Publicada en página web institucional en Enero de 2021.</t>
  </si>
  <si>
    <t>https://www.subredsur.gov.co/content/estrategia-conflicto-de-inter%C3%A9s-2021</t>
  </si>
  <si>
    <t>La estrategia de conflicto de interes se encuentra publicada en la página web: https://www.subredsur.gov.co/content/estrategia-conflicto-de-inter%C3%A9s-2021</t>
  </si>
  <si>
    <t>La estrategia publicada en la web de la entidad, link de transparencia, que contempla 4 componentes y 19 actividades.</t>
  </si>
  <si>
    <t>Evaluar la estrategia de conflicto de interes con definicion del plan de trabajo para su desarrollo</t>
  </si>
  <si>
    <t>Cada 2 meses</t>
  </si>
  <si>
    <t xml:space="preserve">85% de cumplimiento del plan de trabajo de Conflicto de Interes 
</t>
  </si>
  <si>
    <t>Soportes del Plan de Trabajo  de Conflicto de Interes</t>
  </si>
  <si>
    <t>Cumplimiento del Plan de trabajo de Conflicto de Interés
(#actividades cumplidas del Plan de Conflicto de interés/ # actividades programadas de Plan de Conflicto de Interés)*100</t>
  </si>
  <si>
    <t>Se evaluó Estratégia para la gestión del conflicto de interés.</t>
  </si>
  <si>
    <t>Estrategia con seguimiento</t>
  </si>
  <si>
    <t>Se observa la estrategia de conflicto de interes evaluada.</t>
  </si>
  <si>
    <t>Matriz de evaluación de la estrategia de conflictos de interes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</si>
  <si>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</si>
  <si>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Continuar con las capacitaciones de la Politica de Integridad actualizada, codigo de integridad y su relacion con los conflictos de interes</t>
  </si>
  <si>
    <t>100% de Gerentes Publicos (Equipo Directivo) capacitados en Pollitica y Codigo de Integridad en 2021</t>
  </si>
  <si>
    <t xml:space="preserve">Soportes de socializacion de Politica y Código de Integridad </t>
  </si>
  <si>
    <t xml:space="preserve">Cobertura de  Gerentes Públicos capacitados en Politica y  Código de Integridad
(# de Gerentes Publicos capacitados en Politica y Codigo de Integridad  / total de Gerentes Públicos)*100 </t>
  </si>
  <si>
    <t xml:space="preserve">Evaluar el Plan de Integridad </t>
  </si>
  <si>
    <t>12-30-2021</t>
  </si>
  <si>
    <t>85% de cumplimiento del Plan de trabajo de Integridad</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</si>
  <si>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</si>
  <si>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</si>
  <si>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Se observa el plan de integridad definido con seguimiento, y soportes de las actividades desarrolladas.</t>
  </si>
  <si>
    <t>Matriz excel - Cronograma Plan de Gestión de Integridad</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</si>
  <si>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</si>
  <si>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</si>
  <si>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</si>
  <si>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Campañas de promoción</t>
  </si>
  <si>
    <t>Cumplimiento de Campañas de promoción de valores del servicio público:
(Campañas ejecutadas/ Campañas programadas)*100</t>
  </si>
  <si>
    <t xml:space="preserve">Reportar resultados del componente de Integridad en el marco del Comité de Gestión y Desempeño </t>
  </si>
  <si>
    <t>Anualmente</t>
  </si>
  <si>
    <t xml:space="preserve">1 informe del componente de integridad socializado al Comité de Gestión y Desempeño según programacion establecida </t>
  </si>
  <si>
    <t>Informe de Gestión de Integridad</t>
  </si>
  <si>
    <t xml:space="preserve">Informe de Gestión de Integridad socializado en comité de Gestión y Desempeño  </t>
  </si>
  <si>
    <t>AVANCE PRIMER CUATRIMESTRE DE 2021</t>
  </si>
  <si>
    <r>
      <t xml:space="preserve">Elaboró: </t>
    </r>
    <r>
      <rPr>
        <b/>
        <sz val="12"/>
        <color indexed="8"/>
        <rFont val="Arial"/>
        <family val="2"/>
      </rPr>
      <t>Oficina de Control Interno</t>
    </r>
  </si>
  <si>
    <t/>
  </si>
  <si>
    <t>Nombre de la entidad:</t>
  </si>
  <si>
    <t xml:space="preserve">SUBRED INTEGRADA DE SERVICIOS DE SALUD SUR </t>
  </si>
  <si>
    <t>Orden:</t>
  </si>
  <si>
    <t>Territorial</t>
  </si>
  <si>
    <t>Sector administrativo:</t>
  </si>
  <si>
    <t>null</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</si>
  <si>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</si>
  <si>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</si>
  <si>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</si>
  <si>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</si>
  <si>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</si>
  <si>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</si>
  <si>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</si>
  <si>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</si>
  <si>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</si>
  <si>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</si>
  <si>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</si>
  <si>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</si>
  <si>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</si>
  <si>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</si>
  <si>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</si>
  <si>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</si>
  <si>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</si>
  <si>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</si>
  <si>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</si>
  <si>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</si>
  <si>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</si>
  <si>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Justificación</t>
  </si>
  <si>
    <t>Modelo Único – Hijo</t>
  </si>
  <si>
    <t>47442</t>
  </si>
  <si>
    <t>Historia clínica</t>
  </si>
  <si>
    <t>Inscrito</t>
  </si>
  <si>
    <t>El usuario realiza seguimiento al estado del trámite de expedición de copia de historia clínica mediante los canales presencial y correo electrónico</t>
  </si>
  <si>
    <t>Implementar un link o motor de búsqueda que brinde información al usuario, en tiempo real, del estado de la respuesta al trámite</t>
  </si>
  <si>
    <t>El usuario puede realizar  seguimiento al trámite de expedición de copia de historia clínica de manera virtual en tiempo real, lo que ahorra tiempo, dinero y movilidad
Modernización del gestor documental de la entidad</t>
  </si>
  <si>
    <t>Tecnologica</t>
  </si>
  <si>
    <t>Disponer de mecanismos de seguimiento al estado del trámite</t>
  </si>
  <si>
    <t>18/05/2021</t>
  </si>
  <si>
    <t>31/10/2021</t>
  </si>
  <si>
    <t>Oficina de Sistemas de Información TIC - Proceso Gestión Documental</t>
  </si>
  <si>
    <t xml:space="preserve"> </t>
  </si>
  <si>
    <t>47444</t>
  </si>
  <si>
    <t>Asignación de cita para la prestación de servicios en salud</t>
  </si>
  <si>
    <t>El usuario requiere autorización para la asignación de cita para servicios de medicina especializada y odontología especializada.</t>
  </si>
  <si>
    <t>Eliminación de solicitud de autorización para la asignación de citas para los servicios de consulta de medicina especializada y odontología especializada para los usuarios de Capital Salud.</t>
  </si>
  <si>
    <t xml:space="preserve">Disminución de los pasos del trámite     
Disminución del tiempo para la gestión de la citas.                </t>
  </si>
  <si>
    <t>Administrativa</t>
  </si>
  <si>
    <t>Eliminación de requisitos (verificaciones)</t>
  </si>
  <si>
    <t>Subgerencia de Prestación de Servicios de Salud - Direccion de Servicios Ambulatorios</t>
  </si>
  <si>
    <t>El usuario realiza solicitud de cita de acuerdo a su necesidad y/o orden medica.</t>
  </si>
  <si>
    <t>(Demanda inducida)
Seguimiento a cohortes de acuerdo al curso de vida individual del usuario para la asignación sugerida de los servicios de protección específica y detección temprana.</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</si>
  <si>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</si>
  <si>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Mejora u optimización del proceso o procedimiento asociado al trámite</t>
  </si>
  <si>
    <t>El usuario realiza solicitud de cita para la prestación de servicios en salud en la  modalidad presencial.</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</si>
  <si>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</si>
  <si>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</si>
  <si>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Aumento de canales y/o puntos de atención</t>
  </si>
  <si>
    <t xml:space="preserve">Se realiza revisión de los soportes de la matriz Institucional de riesgos y se verifica que cuenta con el diseño apropiado para evaluar la solidez de los controles de los riesgos de corrupción.  Esta mejora se implementará para la vigencia 2023. </t>
  </si>
  <si>
    <t xml:space="preserve">Verificada las evidencias adjuntas por el proceso,  se da cumplimiento a la actividad propuesta, cuenta con las actas soporte, tematica de capacitaciones y listado con la medición de la apropiación de generalidades de gestión del riesgo. </t>
  </si>
  <si>
    <t xml:space="preserve">Se verifican las acciones de seguimiento realizadas para el mapa de riesgos instituucional.  El mismo se encuentra en el aplicativo almera, y para la vigencia 2023, se adecuara el modulo para la identificación de los riesgos. </t>
  </si>
  <si>
    <t>Acorde con la información reportada por los procesos y verificada desde la segunda linea, durante el ultimo cuatrimestre de la vigencia 2022 no se evidencio Materializacíon de riesgos de Corrupción.</t>
  </si>
  <si>
    <t xml:space="preserve">Se realiza un taller con los grupos de valor para la construccion del PAAC 2023, donde cada Componente expone su actividad y desarrollo, para ello tuvimos relación en:
- Correo institucional de taller de formulación PAAC 
- Presentación Taller construcción PAAC 2023 
- Consolidación encuesta de satisfacción y percepción del taller (Excel)
- Consolidación pagina WEB
- Propuesta Taller Boton
- Fotos taller 
- Encuesta de satisfacción (PDF) 
- Tarjeta de invitación
Material de gran utilidad para la construcción del PAAC 2023
Se programa reunión via correo electrónico con los autores de cada componente con el fin tocar de diversos temas del PAAC, dentro de ellos estan:
- Entrega de información de las actvidades por cada componente
- Diseño PAAC 2023
- Socializacion del PAAC a los grupos de valor 
Se adjunta:
- Correo electrónico 09/12/22 (Pantallazo)
- Presentación PLan Operativo 
- Listado de Asistencia
- Programacion Mesas de Planes Estrategicos
- Nuevo Diseño PAAC </t>
  </si>
  <si>
    <t xml:space="preserve">Se revisan las evidencias desarrolladas para el tercer Cuatrimestre  y corresponden al desarrollo de la actividad propuesta.
Acorde a los talleres realizados con los grupos se encuentra en formulación y diseño el PAAC de la vigencia 2023. </t>
  </si>
  <si>
    <t>Se revisan las evidencias y corresponden al desarrollo de la actividad propuesta, La evaluación se encuentra realizada y se adjunta en el documento. .</t>
  </si>
  <si>
    <r>
      <t xml:space="preserve">Para el tercer cuatrimestre se realizó identificacion de 49 necesidades de las cuales 7 son compromisos de las veedurias y 42 son definidas en el espacio de dialogo con la gerencia, al conocer las necesidades de la comunidad desde el equipo directivo y gerencia se genera la respuesta en cada una de las reuniones de seguimiento de veeduria. 
</t>
    </r>
    <r>
      <rPr>
        <b/>
        <sz val="16"/>
        <rFont val="Arial"/>
        <family val="2"/>
      </rPr>
      <t>Evidencias:</t>
    </r>
    <r>
      <rPr>
        <sz val="16"/>
        <rFont val="Arial"/>
        <family val="2"/>
      </rPr>
      <t xml:space="preserve">
- Necesidades Año 2022 I - II - III Trimestre 
- Informe de gestión proceso de Control Social
- Matriz necesidades y expectativas IV trimestre 2022
- Informe de Control Social IV Trimestre 2022
- Informe Gestion de necesidades IV trimestre 2022
- Informe Gestion de necesidades III trimestre 2022</t>
    </r>
  </si>
  <si>
    <t xml:space="preserve">Verificadas las evidencias aportadas por el proceso, se da cumplimiento a la actividad propuesta. </t>
  </si>
  <si>
    <t xml:space="preserve">Se anexa matriz de seguimiento de compromisos, la cual se compone de 5 acciones definidas como prioritarias dentro del total de acciones que componen todo el ciclo de rendicion de cuentas segun el Manual Unico de Rendicion de cuentas - MURC, con corte a 31 de diciembre de 2022, se realiza el 100% de los compropmisos, mostrando los siguientes resultados: 
1 Compromiso No.1: Se conforma el equipo tecnico de rendicion de cuentas.
2. Compromiso No.2 Autodignostico Resultado 97.4% 
3 Compromiso No.3 Unificacion y determinacion de temas prioritarios para ejercicio de rendicion de cuentas.
4 Compromiso No. 4 Realización de estrategia de rendicion de cuentas.
5. Compromiso No. 5 Seguimiento al Plan de Mejora de rendición de cuentas, resultado 100% </t>
  </si>
  <si>
    <t>Se revisan las evidencias relacionadas para el cumplimiento de la actividad y corresponden al desarrollo de las actividades propuestas, cumplidas al 100% .</t>
  </si>
  <si>
    <r>
      <t xml:space="preserve">Se genera reporte mensual de queja reiterativas el cual contiene los resultados por trato deshumanizado por area, servicio, sede y colaborador para su intervencion individual y grupal desde la competencia del area de humanizacion y jefe de proceso y de area, acorde con lo establecido en el procedimiento de tramites humanizado de las PQRS 
</t>
    </r>
    <r>
      <rPr>
        <b/>
        <sz val="16"/>
        <rFont val="Arial"/>
        <family val="2"/>
      </rPr>
      <t xml:space="preserve">Septiembre </t>
    </r>
    <r>
      <rPr>
        <sz val="16"/>
        <rFont val="Arial"/>
        <family val="2"/>
      </rPr>
      <t xml:space="preserve">
- Informe PQRS 
- Reiterativos
- Farmacia 
- PQRS Jazmin Cruz 
</t>
    </r>
    <r>
      <rPr>
        <b/>
        <sz val="16"/>
        <rFont val="Arial"/>
        <family val="2"/>
      </rPr>
      <t xml:space="preserve">Octubre </t>
    </r>
    <r>
      <rPr>
        <sz val="16"/>
        <rFont val="Arial"/>
        <family val="2"/>
      </rPr>
      <t xml:space="preserve">
- Informe PQRS 
- Reiterativos
- 8 Actas de Reunión
</t>
    </r>
    <r>
      <rPr>
        <b/>
        <sz val="16"/>
        <rFont val="Arial"/>
        <family val="2"/>
      </rPr>
      <t xml:space="preserve">Noviembre </t>
    </r>
    <r>
      <rPr>
        <sz val="16"/>
        <rFont val="Arial"/>
        <family val="2"/>
      </rPr>
      <t xml:space="preserve">
- Informe PQRS 
- Reiterados Noviembre
- 9 Actas de Reunión
</t>
    </r>
    <r>
      <rPr>
        <b/>
        <sz val="16"/>
        <rFont val="Arial"/>
        <family val="2"/>
      </rPr>
      <t xml:space="preserve">Diciembre </t>
    </r>
    <r>
      <rPr>
        <sz val="16"/>
        <rFont val="Arial"/>
        <family val="2"/>
      </rPr>
      <t xml:space="preserve">
- Informe PQRS
- Soporte de capacitación
- Informe de jornada 
- Semana de humanización
- ULC Isla del sol</t>
    </r>
  </si>
  <si>
    <t>Verificadas las evidencias aportadas por el proceso, se da cumplimiento a la actividad propuesta.  Y se entrega Seguimiento Indice Trasnparencia, se realizaron acciones de mejora en pro del resultados obtenidos a fin de dar cumplimiento al 100%,</t>
  </si>
  <si>
    <r>
      <t xml:space="preserve">Se realiza informe consolidado del periodo con la descripcion y comparativo de las tipologias recibidas y la descripcion especifica de la tipologia correspondiente a solicitud de acceso a la informacion publica, por mes y asunto.
</t>
    </r>
    <r>
      <rPr>
        <b/>
        <sz val="16"/>
        <rFont val="Arial"/>
        <family val="2"/>
      </rPr>
      <t>Evidencia</t>
    </r>
    <r>
      <rPr>
        <sz val="16"/>
        <rFont val="Arial"/>
        <family val="2"/>
      </rPr>
      <t xml:space="preserve">
- Informe acceso Información III Trimestral 2022
- Informe consolidado con la descripcion cualitativa y cuantitativa de las tipologias de las manifestaciones recibidas en el periodo, con enfasis en las solicitudes de acceso a la informacion publica. </t>
    </r>
  </si>
  <si>
    <t>Para el cuarto trimestre de la vigencia, contamos con una cobertura mensual de: septiembre 47 Noviembre 288 y Diciembre 53 lo cuales corresponden a las capacitaciones programadas según el plan de gestión y la estrategia de conflicto de interés
Entre las cuales se destacan:
Numeral 10. Estrategia de capacitación a líderes de la Política de Integridad, Conflicto de Intereses, Antisoborno y Anticorrupción con una participación en la vigencia de 1447 Colaboradores
Numeral 12. Curso de Integridad - Transparencia y Lucha contra la Corrupción DASCD con una participación de 1071 en el segundo semestre de la vigencia 2022
Para lo cual se anexa listados de asistencia y matriz de participación</t>
  </si>
  <si>
    <t>El plan de gestión de integridad definió actividades alineadas a la socialización de la política de integridad, conflicto de intereses, antisobornó y anticorrupción, con un cumplimiento en el tercer cuatrimestre de  un total de actividades 21 actividades programadas y 24 ejecutadas mensualmente de la siguiente manera: Sep. (9) Oct. (2) Nov (6) y dic (7).
Para lo cual se anexa listados de asistencia, actas de reunión, presentaciones de los procesos e informes de seguimiento, y matriz de seguimiento al plan</t>
  </si>
  <si>
    <t xml:space="preserve">El cumplimiento del plan de Getión de integridad reporta un 114% de cumplimiento y las actividades adicionales realizadas son: 
Verificadas las evidencias aportadas por el proceso, se da cumplimiento a la actividad propuesta. </t>
  </si>
  <si>
    <t xml:space="preserve">Verificadas las evidencias aportadas por el proceso, se da cumplimiento a la actividad propuesta y esta en proceso la emisión final del mismo de acuerdo con las observaciones de la mesa de integridad. </t>
  </si>
  <si>
    <t xml:space="preserve">MAPA DE RIESGOS DE CORRUPCION  V 1 - VIGENCIA 2022 </t>
  </si>
  <si>
    <t>MISIÓN</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</si>
  <si>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</si>
  <si>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VISIÓN</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</si>
  <si>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</si>
  <si>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OBJETIVOS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</si>
  <si>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</si>
  <si>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OBJETIVO DEL PROCESO</t>
  </si>
  <si>
    <t xml:space="preserve">Orientar  y facilitar  el acceso a los servicios de salud, promoviendo la exigibilidad de los derechos y cumplimiento de los  deberes de la ciudadanía, desarrollando estrategias de interacción que fomenten los proceso de participación y control social, manteniendo los niveles de satisfacción de los usuarios familia y comunidad.  </t>
  </si>
  <si>
    <t>IDENTIFICACIÓN DE PROCESOS</t>
  </si>
  <si>
    <t>ANALISIS DE RIESGOS</t>
  </si>
  <si>
    <t>ID</t>
  </si>
  <si>
    <t>PROCESO</t>
  </si>
  <si>
    <t>SUBPROCESO</t>
  </si>
  <si>
    <t>DESCRIPCION DEL RIESGO</t>
  </si>
  <si>
    <t>TIPOLOGIA</t>
  </si>
  <si>
    <t xml:space="preserve">CAUSA </t>
  </si>
  <si>
    <t xml:space="preserve">CONSECUENCIA </t>
  </si>
  <si>
    <t>PARTICIPACIÓN COMUNITARIA Y SERVICIO AL CIUDADANO</t>
  </si>
  <si>
    <t>Participación Comunitaria</t>
  </si>
  <si>
    <t xml:space="preserve">Posibilidad de obtener  beneficio a nombre de la entidad  o de terceros obstaculizando las  veedurias ciudadanas.  </t>
  </si>
  <si>
    <t xml:space="preserve">CORRUPCIÓN </t>
  </si>
  <si>
    <t>1. convocatoria sesgada de los integrantes de las veedurías
2.  No continuidad y cierre a un proceso de veeduría
3. No gestionar  las necesidades generadas por las veedurías</t>
  </si>
  <si>
    <t xml:space="preserve">1. Impidiendo su roll de seguimiento preventivo  a posibles actos de  corrupciòn  </t>
  </si>
  <si>
    <t>GESTION DE SERVICIOS AMBULATORIOS</t>
  </si>
  <si>
    <t>Consulta Especializada</t>
  </si>
  <si>
    <t xml:space="preserve">Posibilidad de recibir o solicitar dádiva o beneficio a nombre propio o de terceros con el fin de contratar insumos medico quirurgicos de odontologia y procesamiento de muestras cervico uterina
</t>
  </si>
  <si>
    <t xml:space="preserve"> 1. Deficiente supervision a contratos de insumos medico quirurgicos de odontologia y procesamiento de muestras cervico uterinaS</t>
  </si>
  <si>
    <t xml:space="preserve"> 1. Investigaciones y sanciones de todo tipo 
2. Detrimento patrimonial</t>
  </si>
  <si>
    <t>GESTION DE SERVICIOS HOSPITALARIOS</t>
  </si>
  <si>
    <t>Hospitalización</t>
  </si>
  <si>
    <t>Posibilidad de afectación reputacional y / o económica por Favorecimiento propio o a terceros en la supervisión de contratos de bienes o servicios y/o OPS en la Dirección Hospitalaria</t>
  </si>
  <si>
    <t>1. Debilidad en la supervisión de contratos a terceros lo que conlleva un favorecimiento en la supervisión  de contratos.</t>
  </si>
  <si>
    <t xml:space="preserve">1.Hallazgos de auditorias internas o externas
2. Investigaciones de todo tipo </t>
  </si>
  <si>
    <t>COMPLEMENTARIOS</t>
  </si>
  <si>
    <t>LOS 6 SUBPROCESOS</t>
  </si>
  <si>
    <t>Posibilidad de recibir o solicitar dádiva o beneficio a nombre propio o de terceros con el fin de omitir con intención información institucional sistematizada del proceso de complementarios, cuando el colaborador se desvincula laboralmente de la entidad</t>
  </si>
  <si>
    <t>1. Falta de estandarización del proceso de entrega de información sistematizada, cuando el colaborador se desvincula laboralmente de la entidad</t>
  </si>
  <si>
    <t>1.Pérdida de información sistematizada frente a la memoria institucional, aumentando la carga laboral e inoperancia de los subprocesos</t>
  </si>
  <si>
    <t>JURIDICA</t>
  </si>
  <si>
    <t>ASESORIA JURIDICA</t>
  </si>
  <si>
    <t xml:space="preserve">Probabilidad de afectación económica y/o reputacional  beneficio  económico a nombre propio o de terceros por emisión de conceptos jurídicos ajustados a intereses de particulares o de un tercero.  </t>
  </si>
  <si>
    <t xml:space="preserve"> 1. Acto jurídico irregular 
</t>
  </si>
  <si>
    <t>1.  Pérdida de recursos económicos e investigaciones legales de todo tipo</t>
  </si>
  <si>
    <t xml:space="preserve">CONTRATACIÓN </t>
  </si>
  <si>
    <t>BIENES Y SERVICIOS</t>
  </si>
  <si>
    <t>Posibilidad de afectaciòn econòmica y / o reputacional  al  recibir o solicitar dádiva o beneficio a nombre propio o de terceros con el fin de favorecer la contrataciòn de un bien o de un servicio</t>
  </si>
  <si>
    <t xml:space="preserve">1. Debilidad en la etapa precontractual que orienten o que favorezcan u un proponente
2. Adendas que modifican las condiciones generales del proceso de contrtaciòn para favorecer a un proponente </t>
  </si>
  <si>
    <t xml:space="preserve">1. Pèrdida de la imagen institucional
2. Demandas contra la entidad
3. Investigaciones Penales, disciplinarias y fiscales 
4. Detrimento patrimonial 
</t>
  </si>
  <si>
    <t>DESARROLLO INSTITUCIONAL</t>
  </si>
  <si>
    <t xml:space="preserve">Planeación </t>
  </si>
  <si>
    <t>Posibilidad Ocultamiento o manipulación de información relacionada con la planeación estratégica, plan de ventas, proyectos de inversión, sus resultados y metas alcanzadas para favorecimiento particular o de un tercero</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</si>
  <si>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</si>
  <si>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 xml:space="preserve">Investigaciones penales, fiscales, disciplinarias, procesos sancionatorios por parte de los organismos de control.
Pérdida de la credibilidad e imagen  institucional.
Incumplimiento de la Planeación Estratégica y Plan de Desarrollo Institucional. 
</t>
  </si>
  <si>
    <t>GESTION DEL RIESGO EN SALUD</t>
  </si>
  <si>
    <t>Gestión de riesgo individual y colectivo</t>
  </si>
  <si>
    <t>Posibilidad de afectaicón económica y / o repútacional por Emisión de conceptos sanitarios de visitas de Inspección Vigilancia y Control (IVC), ajustados a intereses de particulares o de un tercero.</t>
  </si>
  <si>
    <t>1.Falta de Ética Profesional.
2.Debilidad en el  seguimiento y Control a los conceptos sanitarios emitidos, por competencia compartida con la Secretaria Distrital de Salud (SDS)
3. Presiones (amenazas, extorsión, agresiones físicas y verbales, etc.), por partes de Grupos de interés.</t>
  </si>
  <si>
    <t>1. Afectación de la Salud de la población
2. Investigaciones y sanciones de todo tipo 
3. Deterioro de la imagen de la entidad</t>
  </si>
  <si>
    <t>GESTIÓN DE LA INFORMACIÓN TIC</t>
  </si>
  <si>
    <t>Tecnología de Información y Comunicación en Salud</t>
  </si>
  <si>
    <t xml:space="preserve">
Posibilidad de afectación económica y / o reputacional al  hacer uso indebido (alteración, sustracción) de la información clasificada y reservada para beneficio propio o  de un tercero.</t>
  </si>
  <si>
    <t xml:space="preserve">
1.  Falta de adherencia Normatividad respecto a datos</t>
  </si>
  <si>
    <t xml:space="preserve">1, Investigaciones y sanciones de todo tipo 
2. Peticiones Quejas y Reclamos en contra de la institución por parte de la Ciudadanía
</t>
  </si>
  <si>
    <t>GESTIÓN DE LA CALIDAD</t>
  </si>
  <si>
    <t>SUA</t>
  </si>
  <si>
    <t>Posibilidad de recibir o solicitar dádivas o beneficios a nombre propio o de terceros con el fin de favorecer el seguimiento al cumplimiento de convenio de Acreditaciòn suscrito (2797839 - 2021)</t>
  </si>
  <si>
    <t>1. No adherencia a los puntos de control de seguimiento  del convenio suscrito</t>
  </si>
  <si>
    <t>1. Afectaciòn econòmica
2. Investigaciones de todo tipo</t>
  </si>
  <si>
    <t>GESTION FINANCIERA</t>
  </si>
  <si>
    <t xml:space="preserve">Gestión de Gastos </t>
  </si>
  <si>
    <t>Posibilidad de afectación económica y / o reputacional  a la entidad por  apropiación para sí mismo o para terceros, del dinero en efectivo recaudado en las cajas.</t>
  </si>
  <si>
    <t xml:space="preserve">1. No adherencia al procedimiento de recaudo </t>
  </si>
  <si>
    <t xml:space="preserve">1.Pérdidas económicas
2.Pérdida de imagen institucional.
3. Investigaciones de todo tipo </t>
  </si>
  <si>
    <t>Incumplimiento de reportes de informes de SARLAFT</t>
  </si>
  <si>
    <t xml:space="preserve">1.Desconocimiento de los reportes de ley a nivel interno o externo.
2.Fallas en la trasferencia de información en el sistema UIAF.
3. No adherencia a los procedimientos y formatos por las áreas involucradas en los reportes de transacciones sospechosas en efectivo. 
4. Falta de  supervisión para realizar seguimiento y reportes del SARLAFT
</t>
  </si>
  <si>
    <t>Proceso de Investigación de entes de controles, los cuales podrán aplicar medidas correctivas, sanciones disciplinarias y/o económicas.
Hallazgos de auditorías internas o externas.</t>
  </si>
  <si>
    <t>CONTROL INTERNO DISCIPLINARIO</t>
  </si>
  <si>
    <t>control interno disciplinario</t>
  </si>
  <si>
    <t>Posibilidad  de recibir o solicitar cualquier dádiva o beneficio a nombre propio o de terccero  haciendo uso del poder por   toma de   decisiónes  contraria a la ley</t>
  </si>
  <si>
    <t>1. Omisión intencional en el seguimiento de control de términos de las etapas procesales 
2. Evaluación tardia intencional de las etapas procesales.</t>
  </si>
  <si>
    <t xml:space="preserve">Quejas secundarias por mora en el tramite del proceso disciplinario.
Continuidad y/o Reiteración de la presunta falta investigada.
Deterioro de la imagen del proceso. 
Investigaciones y sanciones de todo tipo
</t>
  </si>
  <si>
    <t xml:space="preserve">COMUNICACIONES </t>
  </si>
  <si>
    <t xml:space="preserve">Comunicación Interna </t>
  </si>
  <si>
    <t xml:space="preserve">1. Omitir o modificar los criterios técnicos habilitantes  definidos en la ficha técnica del bien o servicio a contratar </t>
  </si>
  <si>
    <t>GESTION AMBIENTAL</t>
  </si>
  <si>
    <t>PIGA Y PGIRH</t>
  </si>
  <si>
    <t xml:space="preserve">Posibilidad de recibir o solicitar dadivas o beneficios  a  nombre propio y/o de un tercero por favorecimiento en la  evaluación técnica de contratos </t>
  </si>
  <si>
    <t>1. Mayores costos para la entidad 
2.Baja calidad de los productos y servicios
3, Deterioro de la imagen institucional
4, Investigaciones  y sanciones de todo tipo</t>
  </si>
  <si>
    <t>GESTION DE SERVICIOS DE URGENCIAS</t>
  </si>
  <si>
    <t>TODOS LOS SUBPROCESO</t>
  </si>
  <si>
    <t>Posibilidad de recibir o solicitar dádivas  o beneficios  a nombre propio o de terceros con el fin de certificar horas adicionales no laboradas por el colaborador</t>
  </si>
  <si>
    <t>1. No verificación correcta  por el supervisor del contrato de las horas reales laborales</t>
  </si>
  <si>
    <t>1. Detrimento patrimonial
2. Proceso disciplinarios</t>
  </si>
  <si>
    <t xml:space="preserve">GESTIÓN DE TALENTO HUMANO </t>
  </si>
  <si>
    <t xml:space="preserve">Permanencia Laboral </t>
  </si>
  <si>
    <t xml:space="preserve">1. Registro erroneo o falta de inclusión de novedades de nómina (Incapacidades) con beneficio a un servidor Público o Tercero.
2. Falta de revisión previa de las novedades que se ingresan al Software de nómina (incapacidades) </t>
  </si>
  <si>
    <t>1.Sanciones legales.  
2. Detrimento patrimonial. 
3. Perdida de confiabilidad en el proceso de líquidación
4. No Recobro a EPS
5. Reportes de ausentismo erroneos</t>
  </si>
  <si>
    <t>GESTIÓN DEL CONOCIMIENTO</t>
  </si>
  <si>
    <t xml:space="preserve">Investigación e Innovación </t>
  </si>
  <si>
    <t xml:space="preserve">Posibilidad de obtener beneficio a nombre propio o de terceros atravès del uso de propiedad intelectual de productos de investigaciòn, innovaciòn y producciòn acadèmica </t>
  </si>
  <si>
    <t>1. Falta de controles efectivos  desde la formulaciòn  y la ideaciòn de los potenciales productos</t>
  </si>
  <si>
    <t xml:space="preserve">1. Afectaiòn reputacional de la entidad
2. No formalizaciòn de la Integridad Cientifica en un potencial Hospital Universitario </t>
  </si>
  <si>
    <t xml:space="preserve">CONTROL INTERNO </t>
  </si>
  <si>
    <t xml:space="preserve">Control Interno </t>
  </si>
  <si>
    <t>Posibilidad de recibir o solicitar cualquier dadiva o beneficio a nombre propio o para terceros con el fin de omitir, modificar o consignar información sesgada en los informes generados por control interno.</t>
  </si>
  <si>
    <t xml:space="preserve">Amiguismo, conflicto de intereses y deficiencias en la formación ética de los profesionales que pertenecen al equipo
</t>
  </si>
  <si>
    <t>Deterioro de la imagen y credibilidad del equipo de control interno de la entidad</t>
  </si>
  <si>
    <t>MONITOREO SEGUNDA LINEA DE DEFENSA</t>
  </si>
  <si>
    <t>SEGUIMIENTO TERCERA LINEA DE DEFENSA</t>
  </si>
  <si>
    <t>MONITOREO 2A LÍNEA
Para el IV trimestre de la vigencia 2022 se realiza monitoreo de segunda línea de defensa, se revisan los análisis y soportes de las actividades de control referente al riesgo identificado, de la siguiente manera:
1. Matriz de convocatoria, Acta de conformación de veedurías por personería y Acta de seguimiento a la convocatoria.
Se verifican soportes de convocatorias para diferentes procesos. Sin embargo, se solicita que los soportes presentados sean documentos oficiales, con firmas en versión pdf o no editables, ya que los aportados son documentos editables. De igual forma, se valida acta de seguimiento a las convocatorias realizadas en el periodo, se solicita que las actas sean documentos oficiales con firmas o en su defecto, listados de asistencia. El proceso manifiesta que no se conformaron nuevas veedurías, ya que no se generaron nuevos proyectos en el periodo.
El proceso indica que se encuentra en trámite el cierre la veeduría CAPS Candelaria debido a que se a la fecha de cierre de vigencia aún no ha terminado.
De otra parte, se valida informe de gestión del IV trimestre de 2022 de la Oficina de Participación Comunitaria y Servicio al Ciudadano publicado en la página web de la Subred Sur, en el que se hace referencia a las actividades realizadas de control social en el periodo correspondiente.
Finalmente, se valida la matriz de necesidades cargadas en la plataforma Colibrí y el pantallazo de cumplimiento.</t>
  </si>
  <si>
    <t>Los soportes entregados cumplen con la actividad de control y dan respuesta a las actividades de soporte del control, desde la tercera linea, se apoya la recomendación dada desde la segunda linea, respecto que los mismos sean versiones  pdfs o no editables y que al igual las actas cuenten con firmas y listados de asistencias correspondientes.</t>
  </si>
  <si>
    <t>MONITOREO 2A LÍNEA
Para el IV trimestre de la vigencia 2022 se realiza monitoreo de segunda línea de defensa, se revisan los análisis y soportes de las actividades de control referente al riesgo identificado, de la siguiente manera:
1. Matriz de ejecución presupuestal e informes de ejecución:
Se verifica informes de supervisión del contrato 5160 de los meses de octubre, noviembre y diciembre del contrato 5160 para suministro de dispositivos medico quirúrgicos e insumos de odontología. De igual forma, se verifica informe del contrato 6810 de 2022 para procesamiento y lectura de citologías de los meses de octubre, noviembre y diciembre.
2. Facturas mensuales de lo ejecutado: Los informes del contrato 5160, relacionados en el numeral 1 contienen la relación de las facturas generadas en el periodo. En lo que respecta al contrato 7000 y 6810 no se adjuntan facturas, por diferencias en las cantidades facturadas, el proceso informa que se programó reunión con el área de facturación de la Subred Centro Oriente el día 17 de Enero de 2023, para realizar los ajustes necesarios</t>
  </si>
  <si>
    <t>Elaboró: Procesos de Desarrollo Estratégico
Sub proceso Administración y Gestión del Riesgo 
Referente: Oscar Eduardo Enciso Guzmán 
Líder de Gestión del Riesgo</t>
  </si>
  <si>
    <t xml:space="preserve">Los soportes entregados cumplen con la actividad de control y dan respuesta a las evidencias de los controles respectivos, para evitar la materialización del riesgo. </t>
  </si>
  <si>
    <t xml:space="preserve">
El proceso hace cargue la información de las actividades a realizar del control de los meses de octubre y noviembre, dejando pendiente el cargue de la información del mes de diciembre, lo anteriores soportes suplen la necesidad del control, adjuntos:
- Muestra lista de chequeo - Noviembre
- Muestra formato conteo - Octubre
- Muestra Matriz control financiero - Diciembre
- Muestra facturación 3033 – Noviembre
- Actas y mesas de trabajo – Octubre
Frente a la observación del riesgo de corrupción y la actualización del mismo, se hace la salvedad de que la matriz institucional de riesgos para la vigencia 2022 se encuentra en rediseño frente a los lineamientos establecidos por el DAFP. Razón por la cual para la vigencia 2023 quedara ajustado.
Los soportes y análisis del proceso en concordancia de la actividad del control y actúa como mitigante del mismo, Lo que indica que no hubo materialización del riesgo para el trimestre y que los controles son efectivos para dicha actividad – queda pendiente terminar de cargar los soportes correspondientes.</t>
  </si>
  <si>
    <t>Los soportes entregados cumplen con la actividad de control y dan respuesta a las actividades de soporte del control, desde la tercera linea, se apoya la recomendación dada desde la segunda linea, respecto de realizar la completitud de los mismos.</t>
  </si>
  <si>
    <t>MONITOREO 2A LÍNEA
Para el IV trimestre de la vigencia 2022 se realiza monitoreo de segunda línea de defensa, se revisan los análisis y soportes de las actividades de control referente al riesgo identificado, de la siguiente manera:
1. Documento 2. Acta de entrega y recibo
El proceso presenta un informe en el que relaciona el personal que presento terminación anticipada del contrato de los subprocesos de radiología e imágenes diagnosticas, laboratorio clínico, farmacia y terapias hospitalarias. Aclara que el personal relacionado manejaba información en bases correspondientes a cada una de las áreas por lo que no se presentó perdida de información en ninguno de los casos.
De igual forma, presentó formatos y actas de terminación anticipada del contrato de prestación de servicios.
Es importante definir las actividades y soportes que se presentarán en la vigencia 2023, en caso de que este riesgo se continúe gestionando en la próxima vigencia y de ser necesario realizar un replanteamiento del mismo.</t>
  </si>
  <si>
    <t xml:space="preserve">Los soportes entregados cumplen con la actividad de control propuesta, de acuerdo con las observaciones de la segunda línea de defensa, se recomienda al proceso realizar la revisión de pertinencia del mismo, para su inclusión si procede en la vigencia 2023.   </t>
  </si>
  <si>
    <t>MONITOREO 2A LÍNEA
Para el IV trimestre de la vigencia 2022 se realiza monitoreo de segunda línea de defensa, se revisan los análisis y soportes de las actividades de control referente al riesgo identificado, de la siguiente manera:
Se verifica la existencia de soportes de 4 conceptos jurídicos, actas de 6 Comités de Conciliación y Defensa Judicial, 8 pantallazos del aplicativo SIPROJWEB y matriz de seguimiento a procesos en trámite de pago para dar cumplimiento a la sentencia dictada por el despacho judicial a cargo.</t>
  </si>
  <si>
    <t xml:space="preserve">Los soportes entregados cumplen con la actividad de control y dan respuesta a la evidencia del control, para evitar la materialización del riesgo. </t>
  </si>
  <si>
    <t xml:space="preserve">
Los soportes entregados cumplen con la actividad de control y dan respuesta a la evidencia del control, para evitar la materialización del riesgo. </t>
  </si>
  <si>
    <t>MONITOREO 2A LÍNEA
Para el IV trimestre de la vigencia 2022 se realiza monitoreo de segunda línea de defensa, se revisan los análisis y soportes de las actividades de control referente al riesgo identificado, de la siguiente manera:
La Dirección de Contratación desde los dos subprocesos tanto OPS como Bienes y Servicios, realizó la legalización de 993 contratos, en el cuatro trimestre, discriminados de la siguiente manera:
43 contratos legalizados para BYS Y 950 contratos para OPS.
Se validan los siguientes soportes de evidencias de la ejecución de las actividades de control:
1. Pantallazo de pliegos de condiciones para este tipo de requisitos: Como soporte presenta una muestra de cincos procesos, mediante pantallazo de pliegos de condiciones:
DNI 063-2022
DNI 074-2022
IC 140-2022
OC 045-2022
OC 051-2022
2. Formato de estudio de necesidad: Como soporte presenta una muestra de estudios de necesidad de tres procesos:
SUMINISTRO DE EMPAQUES TIPO BOLSA PARA ESTERILIZAR CON AUTOSELLADO
Convenio Interadministrativo No. 002-2022; con el Fondo Financiero Distrital de Salud - FFDS- / Secretaría Distrital de Salud -SDS- “Aunar esfuerzos administrativos, técnicos y financieros para el fortalecimiento del Modelo de Salud, basado en Atención Primaria en Salud – APS, mediante la implementación de equipos interdisciplinarios para la atención de poblaciones en los territorios priorizados en el Distrito Capital”.
SUMINISTRO DE DETERGENTE POLIENZIMATICO BIODEGRADABLE EN GEL O ESPUMA COMO PRETRATAMIENTO DE TRANSPORTE INSTRUMENTAL PARA LA DEGRADACION DE MATERIA ORGANICA.
3. Pantallazo de adendas publicadas en el SECOP: Como soporte presenta una muestra de cuatro procesos:
ADENDA No. 01 MODIFICACIONES INVITACIÓN A COTIZAR No. I.C. 145-2022
ADENDA No. 02 MODIFICACIONES INVITACIÓN A COTIZAR No. I.C. 145-2022
ADENDA No. 01 MODIFICACIONES INVITACIÓN A COTIZAR No. I.C. 144-2022
ADENDA No. 02 MODIFICACIONES INVITACIÓN A COTIZAR No. I.C. 152-2022
Estos soportes son validados para la actividad 4, que se encuentra duplicada en la plataforma Almera.</t>
  </si>
  <si>
    <t>MONITOREO 2A LÍNEA
Para el IV trimestre de la vigencia 2022 se realiza monitoreo de segunda línea de defensa, se revisan los análisis y soportes de las actividades de control referente al riesgo identificado, de la siguiente manera:
Se valida matriz de contratación a 31 de diciembre 2022. El subproceso refiere que se tuvo en cuenta la normatividad vigente y los parámetros de negociación de servicios de salud.</t>
  </si>
  <si>
    <t>A la fecha no se evidencia seguimiento por primera línea de defensa para el IV trimestre de la vigencia 2022, se envió correo electrónico solicitando la información al líder del proceso e información por los diferentes canales de comunicación.</t>
  </si>
  <si>
    <t>MONITOREO 2A LÍNEA
Para el IV trimestre de la vigencia 2022 se realiza monitoreo de segunda línea de defensa, se revisan los análisis y soportes de las actividades de control referente al riesgo identificado, de la siguiente manera:
Lista de chequeo y oficios en cumplimiento a la Ley 1712 de 2014:
Se verifica oficio enviado por JAHV MCGREGOR S.A.S a la , en el que informan los resultados de la medición del índice de transparencia y acceso a la información ita-2022, en el marco del Contrato No. 079 de 2022 suscrito entre la Procuraduría General de la Nación y JAHV MCGREGOR S.A.S., cuyo objeto es la “prestación de servicios especializados para la definición y desarrollo de la estrategia, operación y seguimiento de auditorías correspondientes a la revisión de resultados de la medición del índice de transparencia y acceso a la información ita-2022 de sujetos obligados”, allí informan que luego de revisado el autodiagnóstico y de haber adelantado la auditoría a la página web de la Subred Sur, los resultados definitivos son los siguientes:
Porcentaje de autodiagnóstico: 100%
Porcentaje de auditoría: 87%</t>
  </si>
  <si>
    <t xml:space="preserve">
Los soportes entregados cumplen con la actividad de control y dan respuesta a la evidencia del control,  realizando seguimiento a la información publicada en el link de transparencia correspondiente a 194 ítems (administrativa, financiera, jurídica entre otras) con el objetivo de verificar el cumplimiento a la ley 1712 de 2014.</t>
  </si>
  <si>
    <t>MONITOREO 2A LÍNEA
Para el IV trimestre de la vigencia 2022 se realiza monitoreo de segunda línea de defensa, se revisan los análisis y soportes de las actividades de control referente al riesgo identificado, de la siguiente manera:
Informe de seguimiento al convenio:
Se revisa informe bimestral de los meses de noviembre - diciembre del convenio de acreditación 2797839-2021, en los que el proceso presenta el avance de las actividades acorde al plan de trabajo establecido frente a los productos pactados. Este informe es preliminar, por lo tanto, carece de firmas. En el periodo anterior se presentó el informe correspondiente a los meses de septiembre - octubre, radicado en el mes de noviembre.</t>
  </si>
  <si>
    <t>Los soportes entregados cumplen con la actividad de control y dan respuesta a las actividades de soporte del control, desde la tercera linea, se apoya la recomendación emitida desde la segunda linea, respecto que los mismos sean versiones finales.</t>
  </si>
  <si>
    <t>MONITOREO 2A LÍNEA
Para el IV trimestre de la vigencia 2022 se realiza monitoreo de segunda línea de defensa, se revisan los análisis y soportes de las actividades de control referente al riesgo identificado, de la siguiente manera:
1. Actas de reuniones
Se verifican actas de los meses de octubre y noviembre, con la participación de los colaboradores y jefe de oficina, se tratan los siguientes temas: verificación de procesos activos-términos, quejas y varios. El proceso informa que el acta del mes de diciembre 2022 se suministrará una vez sea aprobada en reunión de enero de 2023.
Se solicita que las actas se deben presentar con las firmas de los asistentes, teniendo en cuenta que las reuniones fueron presenciales.
2. Lista de chequeo
Se valida base total de expedientes con corte a diciembre 2022, registra 229 casos con las variables de apertura de indagación, apertura de investigación, prorroga, cierre, alegatorios precalificatorios, última actuación y vencimientos.
3. Base de datos de reparto de noticias disciplinarias
Se revisan pantallazos del libro en el que se realiza el reparto de noticias disciplinarias del trimestre monitoreado.
Se reitera que para los próximos periodos se adjunten únicamente los soportes de la actividad de control objeto de seguimiento, del riesgo correspondiente, ya que se dificulta identificar la correspondencia de los soportes con las actividades de control y los riesgos a los que están asociados.</t>
  </si>
  <si>
    <t xml:space="preserve">Los soportes entregados cumplen con la actividad de control y dan respuesta a la evidencia del control, para evitar la materialización del riesgo. Se reitera la recomendación de la segunda línea, respecto de adjuntar solo los soportes alineados a la actividad del control. </t>
  </si>
  <si>
    <t>Seguimiento y monitoreo - IV Trimestre 2022
A la fecha no se evidencia seguimiento por primera línea de defensa para el IV trimestre de la vigencia 2022, se envió correo electrónico solicitando la información al líder del proceso e información por los diferentes canales de comunicación.</t>
  </si>
  <si>
    <t>Acorde a lo expuesto por la segunda línea de defensa, no se evidencia seguimiento por parte de la primera línea de defensa para el IV trimestre de la vigencia 2022. Los soportes fueron solicitados desde la gestión del riesgo</t>
  </si>
  <si>
    <t>MONITOREO 2A LÍNEA
Para el IV trimestre de la vigencia 2022 se realiza monitoreo de segunda línea de defensa, se revisan los análisis y soportes de las actividades de control referente al riesgo identificado, de la siguiente manera:
Matriz de proyección vs. ejecución de las horas proyectadas para cumplimiento de las actividades programadas (ejecución)
Se verifican matrices de los meses de octubre, noviembre y diciembre, en la que se establecen las agendas programadas y ejecutadas para médicos, jefes de enfermería, camilleros y auxiliares, para APH, SIRC y las unidades de Jerusalén, Meissen, Santa Librada, Tunal, Tunjuelito, Usme y Vista Hermosa.</t>
  </si>
  <si>
    <t>Posibilidad de recibir dádivas o beneficios a nombre propio o de un tercero al    realiza la  liquidación de la situación administrativa Incapacidades</t>
  </si>
  <si>
    <t>MONITOREO 2A LÍNEA
Para el IV trimestre de la vigencia 2022 se realiza monitoreo de segunda línea de defensa, se revisan los análisis y soportes de las actividades de control referente al riesgo identificado, de la siguiente manera:
1. Novedades de Nómina: Se revisan soportes de las novedades de nómina de los meses de octubre, noviembre y diciembre de 2022, que incluyen vacaciones e incapacidades.
2. Mesas de Ayuda a Sistemas: Se revisan soportes de solicitud de mesa de ayuda a TIC para las respectivas correcciones a las novedades de nómina, el proceso indica que las correcciones fueron verificadas para proceder a realizar la nómina definitiva.
3. Nómina definitiva: Se verifica planillas de nómina del periodo monitoreado. El proceso indica que no se encuentran desviaciones para el lV trimestre de 2022.</t>
  </si>
  <si>
    <t>MONITOREO 2A LÍNEA
Para el IV trimestre de la vigencia se realiza monitoreo de segunda línea de defensa, se revisan los análisis y soportes de las actividades de control referente al riesgo identificado, de la siguiente manera:
Se revisa el documento reporte anti plagio, en el que se evidencian los protocolos 234, 235, 236, 237, 238 , 239, 240 y 241, de los cuales, el 235 no se evalúa, por encontrarse en construcción y ajuste, los demás presentan altos porcentajes de originalidad, descartando el plagio.
Se recomienda que el reporte anti plagio sea un documento en pdf, firmado por el colaborador que lo elabora, para que cumpla con características de documento oficial, no editable.</t>
  </si>
  <si>
    <t>Los soportes entregados cumplen con la actividad de control y dan respuesta a la evidencia del control, para evitar la materialización del riesgo. Importante tener en cuenta la recomendación respecto de que el reporte anti plagio sea un documento en pdf, firmado por el colaborador que lo elabora, para que cumpla con características de documento oficial, no editable.</t>
  </si>
  <si>
    <t>Se verifica el comité ordinario para los dos contratistas de la oficina y se evidencian los siguientes documentos:
- Acta de Reunión- Feb 28 de 2022- Código de Ética,
- Carta de Compromiso Ético Mary Terán
- Declaración del Compromiso ético -Felipe Cepeda
- Modelo de Carta de Compromiso Auditor
Soporte y análisis del proceso en concordancia de la actividad del riesgo que actúa como mitigante del mismo, Lo que indica que no hubo materialización del riesgo para el trimestre y que los controles son efectivos para dicha actividad</t>
  </si>
  <si>
    <t>Fecha generación : 2022-12-28</t>
  </si>
  <si>
    <t>2022</t>
  </si>
  <si>
    <t>Consolidado de las Estrategias de racionalización de trámites implementadas</t>
  </si>
  <si>
    <t>DATOS TRÁMITES RACIONALIZADOS</t>
  </si>
  <si>
    <t>ACCIONES DE RACIONALIZACIÓN IMPLEMENTADAS</t>
  </si>
  <si>
    <t>MONITOREO</t>
  </si>
  <si>
    <t>SEGUIMIENTO Y EVALUACIÓN</t>
  </si>
  <si>
    <t>Situación anterior</t>
  </si>
  <si>
    <t>Mejora implementada</t>
  </si>
  <si>
    <t>Beneficio al ciudadano y/o entidad</t>
  </si>
  <si>
    <t>Fecha inicio</t>
  </si>
  <si>
    <t>Fecha final Implementación</t>
  </si>
  <si>
    <t>Monitoreo Jefe Planeación</t>
  </si>
  <si>
    <t>Valor ejecutado (%)</t>
  </si>
  <si>
    <t>Observaciones/Recomendaciones</t>
  </si>
  <si>
    <t>Seguimiento jefe control interno</t>
  </si>
  <si>
    <t>47452</t>
  </si>
  <si>
    <t>Radiología e imágenes diagnósticas</t>
  </si>
  <si>
    <t>Actualmente la entrega a los usuarios de resultados de Imágenes Diagnosticas se realiza de forma presencial en los puntos de la Unidades de Servicios de Salud.</t>
  </si>
  <si>
    <t>Consulta y descarga de resultados de Imágenes Diagnosticas mediante la pagina WEB de la Subred Sur.</t>
  </si>
  <si>
    <t>Disminuir barreras socioeconómicas a los usuarios para reclamar resultados de Imágenes Diagnosticas.
Disminuir costos de transporte al usuario derivados del desplazamiento a los puntos de la Unidades de Servicios de Salud para reclamar resultados de Imágenes Diagnosticas.
Disminuir desperdicio de tiempo en desplazamiento de los usuarios a los puntos de la Unidades de Servicios de Salud.
Disminuir tiempos de entrega de resultados de Imágenes Diagnosticas.
Disminuir aglomeraciones en las salas de espera de las Unidades de Servicios de Salud.</t>
  </si>
  <si>
    <t>Respuesta y/o notificación por medios electrónicos</t>
  </si>
  <si>
    <t>15/02/2022</t>
  </si>
  <si>
    <t>30/11/2022</t>
  </si>
  <si>
    <t>13/12/2022</t>
  </si>
  <si>
    <t>Dirección de Servicios Complementarios</t>
  </si>
  <si>
    <t>Si</t>
  </si>
  <si>
    <t>Se realiza monitoreo al Plan de Trabajo para implementación de la Estrategia de Racionalización del Trámite "Radiología e imágenes diagnósticas", evidenciando soportes de implementación y puesta en funcionamiento de la estrategia, actualización del Formato Integrado del trámite, soportes de socialización a colaboradores y usuarios, registro mensual de consultas y descargas de Rx e Imágenes Dx vía web y la implementación de la encuesta de percepción y satisfacción.</t>
  </si>
  <si>
    <t>Sí</t>
  </si>
  <si>
    <t>Respondió</t>
  </si>
  <si>
    <t>Pregunta</t>
  </si>
  <si>
    <t>Observación</t>
  </si>
  <si>
    <t>1. ¿Cuenta con el plan de trabajo para implementar la propuesta de mejora del trámite?</t>
  </si>
  <si>
    <t xml:space="preserve">La OCI hace revisión, evidenciando la formulación del Plan de Trabajo para la Implementación de la Estrategia de Racionalización del Trámite de Radiología e Imágenes Diagnósticas, el cual fue aprobado por el Proceso responsable y la Jefe de la Oficina Asesora de Desarrollo Institucional. </t>
  </si>
  <si>
    <t>2. ¿Se implementó la mejora del trámite en la entidad?</t>
  </si>
  <si>
    <t>Acorde con las evidencias verificadas se da cumplimiento a la acción.</t>
  </si>
  <si>
    <t>3. ¿Se actualizó el trámite en el SUIT incluyendo la mejora?</t>
  </si>
  <si>
    <t>Acorde con las evidencias verificadas se da cumplimiento a la acción, se observó en el formato integrado del trámite.</t>
  </si>
  <si>
    <t>4. ¿Se ha realizado la socialización de la mejora tanto en la entidad como con los usuarios?</t>
  </si>
  <si>
    <t>Acorde con las evidencias verificadas se da cumplimiento a la acción. Se cuenta con soportes de socialización a usuarios y colaboradores.</t>
  </si>
  <si>
    <t>5. ¿El usuario está recibiendo los beneficios de la mejora del trámite?</t>
  </si>
  <si>
    <t xml:space="preserve">Realizada la verificación de los soportes correspondientes a la actividad, se evidencia Bases de datos de usuarios que hicieron uso de la consulta y descarga de resultados de Radiología desde la página Web,   la conformación de la base fue generada por el subproceso de Radiología  de la Dirección de Servicios complementarios.
Actividad desarrollada al 100%
</t>
  </si>
  <si>
    <t>6. ¿La entidad ya cuenta con mecanismos para medir los beneficios que recibirá el usuario por la mejora del trámite?</t>
  </si>
  <si>
    <t xml:space="preserve">Realizada la verificación de los soportes correspondientes a la actividad, se evidencia encuesta de satisfacción aplicada a los usuarios que hicieron uso de la consulta y descarga de resultados de Radiología  por página web. Esta fue realizada desde la oficina de participación ciudadana y cuenta su base de datos. 
En la encuesta se identificaron aspectos por mejorar, que debe implementar el trámite. 
Actividad desarrollada al 100%
</t>
  </si>
  <si>
    <t>47455</t>
  </si>
  <si>
    <t>Examen de laboratorio clínico</t>
  </si>
  <si>
    <t>Actualmente la entrega a los usuarios de resultados de Laboratorio Clínico se realiza de forma presencial en los 19 puntos de la Unidades de Servicios de Salud.</t>
  </si>
  <si>
    <t>Consulta y descarga de resultados de Laboratorio Clínico mediante la pagina WEB de la Subred Sur.</t>
  </si>
  <si>
    <t>Disminuir barreras socioeconómicas a los usuarios para reclamar resultados de Laboratorio Clínico.
Disminuir costos de transporte al usuario derivados del desplazamiento a los 19 puntos de la Unidades de Servicios de Salud para reclamar resultados de Laboratorio Clínico.
Disminuir desperdicio de tiempo en desplazamiento de los usuarios a los 19 puntos de la Unidades de Servicios de Salud.
Disminuir tiempos de entrega de resultados de Laboratorio Clínico.
Disminuir aglomeraciones en las salas de espera de las Unidades de Servicios de Salud.</t>
  </si>
  <si>
    <t>Se realiza monitoreo al Plan de Trabajo para implementación de la Estrategia de Racionalización del Trámite "Examen de Laboratorio Clínico", evidenciando soportes de implementación y puesta en funcionamiento de la estrategia, actualización del Formato Integrado del trámite, soportes de socialización a colaboradores y usuarios, registro mensual de consultas y descargas de resultados de laboratorio clínico vía web y la implementación de la encuesta de percepción y satisfacción.</t>
  </si>
  <si>
    <t xml:space="preserve">La OCI hace revisión, evidenciando la formulación del Plan de Trabajo para la Implementación de la Estrategia de Racionalización del Trámite de Examen de Laboratorio Clínico, el cual fue aprobado por el Proceso responsable y la Jefe de la Oficina Asesora de Desarrollo Institucional. </t>
  </si>
  <si>
    <t xml:space="preserve">Acorde con las evidencias verificadas se da cumplimiento a la acción. Se cuenta con soportes de socialización a usuarios y colaboradores. </t>
  </si>
  <si>
    <t xml:space="preserve">Acorde con las evidencias verificadas se da cumplimiento a la acción y se verificó bases de datos de usuarios que hicieron uso de la mejora. </t>
  </si>
  <si>
    <t xml:space="preserve">Realizada la verificación de los soportes correspondientes a la actividad, se evidencia encuesta de satisfacción aplicada a los usuarios que hicieron uso de la consulta y descarga de resultados de laboratorio clínico por página web. Esta fue realizada desde la oficina de participación ciudadana y cuenta su base de datos. 
En la encuesta se identificaron aspectos por mejorar, que debe implementar el trámite. 
Actividad desarrollada al 100%
</t>
  </si>
  <si>
    <t>48234</t>
  </si>
  <si>
    <t>Dispensación de medicamentos y dispositivos médicos</t>
  </si>
  <si>
    <t>Actualmente la entrega de medicamentos a los usuarios se realiza de forma presencial, en los puntos de atención de la Subred Sur habilitados con servicio farmacéutico.</t>
  </si>
  <si>
    <t>Entrega de medicamentos en domicilio  a usuarios que reúnan los siguientes requisitos:
1.  Mayores de 60 años.
2.  Personas en condición de discapacidad.</t>
  </si>
  <si>
    <t>Disminuir barreras geográficas y socioeconómicas a usuarios priorizados y focalizados para la entrega de medicamentos.
Disminuir costos de transporte al usuario derivados del desplazamiento que se pueda evitar con la entrega de medicamentos en domicilio.
Disminuir desperdicio de tiempo en desplazamiento de los usuarios a las farmacias.
Disminuir tiempos de entrega de medicamentos.
Disminuir aglomeraciones en las salas de espera de las farmacias.
Contribuir al tratamiento derivado de la consulta médica, con la entrega de medicamentos en domicilio.</t>
  </si>
  <si>
    <t>Se realiza monitoreo al Plan de Trabajo para implementación de la  Estrategia de Racionalización del Trámite "Dispensación de medicamentos y dispositivos médicos", evidenciando soportes de implementación y puesta en funcionamiento de la estrategia, actualización del Formato Integrado del trámite, Soportes de socialización a colaboradores y usuarios, registro mensual de usuarios beneficiados con la entrega medicamentos en domicilio y la implementación de la encuesta de percepción y satisfacción.</t>
  </si>
  <si>
    <t xml:space="preserve">La OCI hace revisión, evidenciando la formulación del Plan de Trabajo para la Implementación de la Estrategia de Racionalización del Trámite de Dispensación de Medicamentos y Dispositivos Médicos, el cual fue aprobado por el Proceso responsable y la Jefe de la Oficina Asesora de Desarrollo Institucional. </t>
  </si>
  <si>
    <t xml:space="preserve">Acorde con las evidencias verificadas se da cumplimiento a la acción. </t>
  </si>
  <si>
    <t xml:space="preserve">Acorde con las evidencias verificadas se da cumplimiento a la acción, se puedo verificar en el formato integrado del tramite. </t>
  </si>
  <si>
    <t xml:space="preserve">Realizada la verificación de los soportes correspondientes a la actividad, se evidencia socializaciones realizadas a colaboradores y usuarios, soportadas con lista de asistencia, estos acercamientos con la comunidad fueron realizados por la oficina de participación ciudadana.
Actividad desarrollada al 100% </t>
  </si>
  <si>
    <t xml:space="preserve">Realizada la verificación de los soportes correspondientes a la actividad, se evidencia Bases de datos de usuarios que están recibiendo los medicamentos a domicilio, la conformación de la base fue generada por el subproceso de farmacia de la dirección de servicios complementarios.
Actividad desarrollada al 100%
</t>
  </si>
  <si>
    <t xml:space="preserve">Realizada la verificación de los soportes correspondientes a la actividad, se evidencia encuesta de satisfacción aplicada a los usuarios que hicieron uso de la entrega de medicamentos a domicilio, realizada desde la oficina de participación ciudadana.
En la encuesta se identificaron aspectos por mejorar, que debe implementar el trámite. 
Actividad desarrollada al 100%
</t>
  </si>
  <si>
    <t xml:space="preserve">Acorde a lo expuesto por la segunda línea de defensa, no se evidencia seguimiento por parte de la primera línea de defensa para el IV trimestre de la vigencia 2022. Los soportes fueron solicitados desde la gestión del riesgo. Actividad pendiente de verificación. </t>
  </si>
  <si>
    <t xml:space="preserve">Acorde a lo expuesto por la segunda línea de defensa, no se evidencia seguimiento por parte de la primera línea de defensa para el IV trimestre de la vigencia 2022. Los soportes fueron solicitados desde la gestión del riesgo.Actividad pendiente de verificación. </t>
  </si>
  <si>
    <t>Acorde a lo expuesto por la segunda línea de defensa, no se evidencia seguimiento por parte de la primera línea de defensa para el IV trimestre de la vigencia 2022. Los soportes fueron solicitados desde la gestión del riesgo. Actividad pendiente de verificación.</t>
  </si>
  <si>
    <t xml:space="preserve">	
Posibilidad de entregar dádiva o beneficio a medios de comunicación para evitar la publicación o divulgación de la información negativa para la entidad</t>
  </si>
  <si>
    <t>1. falta de información en los canales de comunicación de la Subred Sur
2. No reportar las noticias negativas encontradas en los monitoreos
3. No responder a las solicitudes de los medios de comunicación</t>
  </si>
  <si>
    <t>Perdida de credibilidad
Investigaciones por parte del ente de control
Deterioro de la imagen institucional</t>
  </si>
  <si>
    <t>Se entrega la matriz consolidada de canales internos de comunicación en donde se especifican las actividades a realizar y publicar, de igual forma se determina que no hubo información de carácter negativa del último trimestre de la vigencia.
- Matriz de medios de comunicación Interna – Externa (Excel)
- Monitoreo medios de comunicación IV Trimestre (Excel)
- Monitoreo medios comunitarios de comunicación IV Trim (Excel)
Se realizan los siguientes comunicados de prensa y dentro del ejercicio se determina que para el IV trimestre no hubo información de carácter negativa
- Comunicado Centro de Salud candelaria
- Comunicador ayudas técnicas Sumapaz
- Comunicado situación de abandono
Con referente a lo anterior se da cumplimiento a las actividades de control del riesgo en gestión para el ultimo trimestre de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</si>
</sst>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font>
      <sz val="11"/>
      <color theme="1"/>
      <name val="Calibri"/>
      <family val="2"/>
      <scheme val="minor"/>
    </font>
    <font>
      <b/>
      <sz val="12"/>
      <name val="Arial"/>
      <family val="2"/>
    </font>
    <font>
      <sz val="12"/>
      <color indexed="8"/>
      <name val="Arial"/>
      <family val="2"/>
    </font>
    <font>
      <b/>
      <sz val="12"/>
      <color indexed="8"/>
      <name val="Arial"/>
      <family val="2"/>
    </font>
    <font>
      <b/>
      <sz val="9"/>
      <color indexed="81"/>
      <name val="Tahoma"/>
      <family val="2"/>
    </font>
    <font>
      <sz val="9"/>
      <color indexed="81"/>
      <name val="Tahoma"/>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1"/>
      <color indexed="8"/>
      <name val="Arial"/>
      <family val="2"/>
    </font>
    <font>
      <sz val="12"/>
      <color indexed="62"/>
      <name val="Arial"/>
      <family val="2"/>
    </font>
    <font>
      <b/>
      <sz val="11"/>
      <color indexed="8"/>
      <name val="Arial"/>
      <family val="2"/>
    </font>
    <font>
      <b/>
      <sz val="16"/>
      <color indexed="8"/>
      <name val="Arial"/>
      <family val="2"/>
    </font>
    <font>
      <b/>
      <sz val="16"/>
      <color indexed="50"/>
      <name val="Arial"/>
      <family val="2"/>
    </font>
    <font>
      <b/>
      <sz val="16"/>
      <name val="Arial"/>
      <family val="2"/>
    </font>
    <font>
      <sz val="16"/>
      <color indexed="8"/>
      <name val="Arial"/>
      <family val="2"/>
    </font>
    <font>
      <sz val="16"/>
      <name val="Arial"/>
      <family val="2"/>
    </font>
    <font>
      <sz val="8"/>
      <name val="Calibri"/>
      <family val="2"/>
    </font>
    <font>
      <b/>
      <sz val="18"/>
      <name val="Arial"/>
      <family val="2"/>
    </font>
    <font>
      <sz val="16"/>
      <color indexed="10"/>
      <name val="Arial"/>
      <family val="2"/>
    </font>
    <font>
      <u/>
      <sz val="16"/>
      <color indexed="30"/>
      <name val="Arial"/>
      <family val="2"/>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theme="2" tint="-9.9978637043366805E-2"/>
      <name val="Arial"/>
      <family val="2"/>
    </font>
    <font>
      <b/>
      <sz val="12"/>
      <color rgb="FFFF0000"/>
      <name val="Arial"/>
      <family val="2"/>
    </font>
    <font>
      <sz val="9"/>
      <color theme="1"/>
      <name val="Arial"/>
      <family val="2"/>
    </font>
    <font>
      <sz val="11"/>
      <color theme="1"/>
      <name val="Arial"/>
      <family val="2"/>
    </font>
    <font>
      <i/>
      <u/>
      <sz val="12"/>
      <color theme="1"/>
      <name val="Arial"/>
      <family val="2"/>
    </font>
    <font>
      <u/>
      <sz val="12"/>
      <color theme="1"/>
      <name val="Arial"/>
      <family val="2"/>
    </font>
    <font>
      <sz val="12"/>
      <color theme="0"/>
      <name val="Arial"/>
      <family val="2"/>
    </font>
    <font>
      <b/>
      <sz val="16"/>
      <color theme="1"/>
      <name val="Arial"/>
      <family val="2"/>
    </font>
    <font>
      <sz val="16"/>
      <color theme="1"/>
      <name val="Arial"/>
      <family val="2"/>
    </font>
    <font>
      <sz val="16"/>
      <color rgb="FF000000"/>
      <name val="Arial"/>
      <family val="2"/>
    </font>
    <font>
      <b/>
      <sz val="16"/>
      <color rgb="FF92D050"/>
      <name val="Arial"/>
      <family val="2"/>
    </font>
    <font>
      <b/>
      <sz val="22"/>
      <color theme="1"/>
      <name val="Arial"/>
      <family val="2"/>
    </font>
    <font>
      <sz val="16"/>
      <color theme="0"/>
      <name val="Arial"/>
      <family val="2"/>
    </font>
    <font>
      <sz val="16"/>
      <color rgb="FFFF0000"/>
      <name val="Arial"/>
      <family val="2"/>
    </font>
    <font>
      <b/>
      <sz val="16"/>
      <color rgb="FFFF0000"/>
      <name val="Arial"/>
      <family val="2"/>
    </font>
    <font>
      <b/>
      <sz val="48"/>
      <color theme="0"/>
      <name val="Arial"/>
      <family val="2"/>
    </font>
    <font>
      <b/>
      <sz val="24"/>
      <color theme="0"/>
      <name val="Arial"/>
      <family val="2"/>
    </font>
    <font>
      <b/>
      <sz val="18"/>
      <color theme="1"/>
      <name val="Arial"/>
      <family val="2"/>
    </font>
    <font>
      <b/>
      <sz val="20"/>
      <color theme="0"/>
      <name val="Arial"/>
      <family val="2"/>
    </font>
    <font>
      <b/>
      <sz val="20"/>
      <color rgb="FFFFFF00"/>
      <name val="Arial"/>
      <family val="2"/>
    </font>
    <font>
      <b/>
      <sz val="24"/>
      <color theme="1"/>
      <name val="Arial"/>
      <family val="2"/>
    </font>
    <font>
      <sz val="20"/>
      <color theme="1"/>
      <name val="Arial"/>
      <family val="2"/>
    </font>
    <font>
      <b/>
      <i/>
      <sz val="12"/>
      <color theme="1"/>
      <name val="Arial"/>
      <family val="2"/>
    </font>
    <font>
      <sz val="18"/>
      <color theme="1"/>
      <name val="Arial"/>
      <family val="2"/>
    </font>
    <font>
      <b/>
      <sz val="26"/>
      <color theme="1"/>
      <name val="Arial Narrow"/>
      <family val="2"/>
    </font>
    <font>
      <b/>
      <sz val="15"/>
      <color theme="3"/>
      <name val="Arial"/>
      <family val="2"/>
    </font>
    <font>
      <sz val="16"/>
      <color theme="3"/>
      <name val="Arial"/>
      <family val="2"/>
    </font>
    <font>
      <b/>
      <sz val="16"/>
      <color theme="3"/>
      <name val="Arial"/>
      <family val="2"/>
    </font>
    <font>
      <i/>
      <u/>
      <sz val="16"/>
      <color theme="4" tint="-0.249977111117893"/>
      <name val="Arial"/>
      <family val="2"/>
    </font>
    <font>
      <b/>
      <sz val="11"/>
      <color theme="1"/>
      <name val="Calibri"/>
      <family val="2"/>
      <scheme val="minor"/>
    </font>
    <font>
      <sz val="18"/>
      <name val="Arial"/>
      <family val="2"/>
    </font>
    <font>
      <sz val="11"/>
      <color theme="1"/>
      <name val="Arial Narrow"/>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sz val="8"/>
      <color theme="1"/>
      <name val="Arial"/>
      <family val="2"/>
    </font>
    <font>
      <sz val="9"/>
      <name val="SansSerif"/>
    </font>
    <font>
      <b/>
      <sz val="11"/>
      <color indexed="59"/>
      <name val="SansSerif"/>
    </font>
    <font>
      <sz val="9"/>
      <color indexed="72"/>
      <name val="SansSerif"/>
    </font>
    <font>
      <b/>
      <sz val="9"/>
      <color indexed="72"/>
      <name val="SansSerif"/>
    </font>
    <font>
      <b/>
      <sz val="7"/>
      <color indexed="72"/>
      <name val="SansSerif"/>
    </font>
    <font>
      <sz val="7"/>
      <color indexed="72"/>
      <name val="SansSerif"/>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2EFD9"/>
        <bgColor rgb="FFE2EFD9"/>
      </patternFill>
    </fill>
    <fill>
      <patternFill patternType="solid">
        <fgColor theme="9" tint="0.79998168889431442"/>
        <bgColor rgb="FFE2EFD9"/>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00B050"/>
        <bgColor indexed="64"/>
      </patternFill>
    </fill>
    <fill>
      <patternFill patternType="solid">
        <fgColor theme="7" tint="0.79998168889431442"/>
        <bgColor indexed="64"/>
      </patternFill>
    </fill>
    <fill>
      <patternFill patternType="solid">
        <fgColor rgb="FFC0000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00B0F0"/>
        <bgColor indexed="64"/>
      </patternFill>
    </fill>
    <fill>
      <patternFill patternType="solid">
        <fgColor theme="1" tint="0.499984740745262"/>
        <bgColor indexed="64"/>
      </patternFill>
    </fill>
    <fill>
      <patternFill patternType="solid">
        <fgColor indexed="22"/>
        <bgColor indexed="64"/>
      </patternFill>
    </fill>
  </fills>
  <borders count="110">
    <border>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64"/>
      </right>
      <top style="thin">
        <color indexed="64"/>
      </top>
      <bottom style="medium">
        <color indexed="64"/>
      </bottom>
      <diagonal/>
    </border>
    <border>
      <left style="medium">
        <color indexed="59"/>
      </left>
      <right/>
      <top style="medium">
        <color indexed="59"/>
      </top>
      <bottom style="medium">
        <color indexed="59"/>
      </bottom>
      <diagonal/>
    </border>
    <border>
      <left/>
      <right/>
      <top style="medium">
        <color indexed="59"/>
      </top>
      <bottom style="medium">
        <color indexed="59"/>
      </bottom>
      <diagonal/>
    </border>
    <border>
      <left/>
      <right style="medium">
        <color indexed="59"/>
      </right>
      <top style="medium">
        <color indexed="59"/>
      </top>
      <bottom style="medium">
        <color indexed="59"/>
      </bottom>
      <diagonal/>
    </border>
    <border>
      <left style="medium">
        <color indexed="59"/>
      </left>
      <right/>
      <top style="medium">
        <color indexed="59"/>
      </top>
      <bottom/>
      <diagonal/>
    </border>
    <border>
      <left/>
      <right/>
      <top style="medium">
        <color indexed="59"/>
      </top>
      <bottom/>
      <diagonal/>
    </border>
    <border>
      <left/>
      <right style="medium">
        <color indexed="59"/>
      </right>
      <top style="medium">
        <color indexed="59"/>
      </top>
      <bottom/>
      <diagonal/>
    </border>
    <border>
      <left style="medium">
        <color indexed="59"/>
      </left>
      <right/>
      <top/>
      <bottom style="medium">
        <color indexed="59"/>
      </bottom>
      <diagonal/>
    </border>
    <border>
      <left/>
      <right/>
      <top/>
      <bottom style="medium">
        <color indexed="59"/>
      </bottom>
      <diagonal/>
    </border>
    <border>
      <left/>
      <right style="medium">
        <color indexed="59"/>
      </right>
      <top/>
      <bottom style="medium">
        <color indexed="59"/>
      </bottom>
      <diagonal/>
    </border>
    <border>
      <left style="medium">
        <color indexed="59"/>
      </left>
      <right/>
      <top/>
      <bottom/>
      <diagonal/>
    </border>
    <border>
      <left/>
      <right style="medium">
        <color indexed="59"/>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medium">
        <color indexed="8"/>
      </right>
      <top/>
      <bottom style="medium">
        <color indexed="8"/>
      </bottom>
      <diagonal/>
    </border>
  </borders>
  <cellStyleXfs count="4">
    <xf numFmtId="0" fontId="0" fillId="0" borderId="0"/>
    <xf numFmtId="0" fontId="26" fillId="0" borderId="0" applyNumberFormat="0" applyFill="0" applyBorder="0" applyAlignment="0" applyProtection="0"/>
    <xf numFmtId="0" fontId="7" fillId="0" borderId="0"/>
    <xf numFmtId="9" fontId="25" fillId="0" borderId="0" applyFont="0" applyFill="0" applyBorder="0" applyAlignment="0" applyProtection="0"/>
  </cellStyleXfs>
  <cellXfs count="967">
    <xf numFmtId="0" fontId="0" fillId="0" borderId="0" xfId="0"/>
    <xf numFmtId="0" fontId="27" fillId="0" borderId="0" xfId="0" applyFont="1" applyAlignment="1">
      <alignment horizontal="left"/>
    </xf>
    <xf numFmtId="0" fontId="27" fillId="3" borderId="0" xfId="0" applyFont="1" applyFill="1" applyAlignment="1">
      <alignment horizontal="left"/>
    </xf>
    <xf numFmtId="0" fontId="27" fillId="0" borderId="1" xfId="0" applyFont="1" applyBorder="1" applyAlignment="1">
      <alignment horizontal="left"/>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center" vertical="center"/>
    </xf>
    <xf numFmtId="0" fontId="1" fillId="0" borderId="2" xfId="0" applyFont="1" applyBorder="1" applyAlignment="1">
      <alignment horizontal="center" vertical="center" wrapText="1"/>
    </xf>
    <xf numFmtId="0" fontId="27" fillId="3" borderId="0" xfId="0" applyFont="1" applyFill="1" applyAlignment="1">
      <alignment horizontal="center" vertical="center"/>
    </xf>
    <xf numFmtId="0" fontId="27" fillId="0" borderId="0" xfId="0" applyFont="1" applyAlignment="1">
      <alignment horizontal="center"/>
    </xf>
    <xf numFmtId="0" fontId="1" fillId="3" borderId="3" xfId="0" applyFont="1" applyFill="1" applyBorder="1" applyAlignment="1">
      <alignment horizontal="center" vertical="center" wrapText="1"/>
    </xf>
    <xf numFmtId="0" fontId="27" fillId="0" borderId="0" xfId="0" applyFont="1" applyAlignment="1">
      <alignment horizontal="center" wrapText="1"/>
    </xf>
    <xf numFmtId="0" fontId="27" fillId="0" borderId="4" xfId="0" applyFont="1" applyBorder="1" applyAlignment="1">
      <alignment horizontal="center"/>
    </xf>
    <xf numFmtId="0" fontId="28" fillId="4" borderId="5"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8" fillId="0" borderId="9" xfId="0" applyFont="1" applyBorder="1" applyAlignment="1">
      <alignment horizontal="center" vertical="center"/>
    </xf>
    <xf numFmtId="14" fontId="1" fillId="3" borderId="8"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28" fillId="3" borderId="8"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28" fillId="0" borderId="12" xfId="0" applyFont="1" applyBorder="1" applyAlignment="1">
      <alignment horizontal="center" vertical="center"/>
    </xf>
    <xf numFmtId="14" fontId="28" fillId="3" borderId="3" xfId="0" applyNumberFormat="1" applyFont="1" applyFill="1" applyBorder="1" applyAlignment="1">
      <alignment horizontal="center" vertical="center"/>
    </xf>
    <xf numFmtId="17" fontId="28" fillId="3" borderId="3" xfId="0" applyNumberFormat="1" applyFont="1" applyFill="1" applyBorder="1" applyAlignment="1">
      <alignment horizontal="center" vertical="center"/>
    </xf>
    <xf numFmtId="0" fontId="1" fillId="3" borderId="2" xfId="0" applyFont="1" applyFill="1" applyBorder="1" applyAlignment="1">
      <alignment horizontal="center" vertical="center" wrapText="1"/>
    </xf>
    <xf numFmtId="0" fontId="28" fillId="3" borderId="3" xfId="0" applyFont="1" applyFill="1" applyBorder="1" applyAlignment="1">
      <alignment horizontal="left" vertical="center" wrapText="1"/>
    </xf>
    <xf numFmtId="0" fontId="28" fillId="3" borderId="13" xfId="0" applyFont="1" applyFill="1" applyBorder="1" applyAlignment="1">
      <alignment horizontal="left" vertical="center" wrapText="1"/>
    </xf>
    <xf numFmtId="0" fontId="1" fillId="3" borderId="2" xfId="0" applyFont="1" applyFill="1" applyBorder="1" applyAlignment="1">
      <alignment horizontal="center" wrapText="1"/>
    </xf>
    <xf numFmtId="0" fontId="28" fillId="3" borderId="3" xfId="0" applyFont="1" applyFill="1" applyBorder="1" applyAlignment="1">
      <alignment horizontal="center" vertical="center"/>
    </xf>
    <xf numFmtId="0" fontId="1" fillId="3" borderId="3" xfId="0" applyFont="1" applyFill="1" applyBorder="1" applyAlignment="1">
      <alignment horizontal="center" wrapText="1"/>
    </xf>
    <xf numFmtId="0" fontId="28" fillId="0" borderId="14" xfId="0" applyFont="1" applyBorder="1" applyAlignment="1">
      <alignment horizontal="center" vertical="center"/>
    </xf>
    <xf numFmtId="14" fontId="28" fillId="3" borderId="15" xfId="0" applyNumberFormat="1" applyFont="1" applyFill="1" applyBorder="1" applyAlignment="1">
      <alignment horizontal="center" vertical="center"/>
    </xf>
    <xf numFmtId="0" fontId="28" fillId="3" borderId="15" xfId="0" applyFont="1" applyFill="1" applyBorder="1" applyAlignment="1">
      <alignment horizontal="center" vertical="center"/>
    </xf>
    <xf numFmtId="0" fontId="28" fillId="3" borderId="15" xfId="0" applyFont="1" applyFill="1" applyBorder="1" applyAlignment="1">
      <alignment horizontal="left" vertical="center" wrapText="1"/>
    </xf>
    <xf numFmtId="0" fontId="28" fillId="3" borderId="16" xfId="0" applyFont="1" applyFill="1" applyBorder="1" applyAlignment="1">
      <alignment horizontal="left" vertical="center" wrapText="1"/>
    </xf>
    <xf numFmtId="0" fontId="28" fillId="0" borderId="17" xfId="0" applyFont="1" applyBorder="1" applyAlignment="1">
      <alignment horizontal="center" vertical="center"/>
    </xf>
    <xf numFmtId="14" fontId="28" fillId="3" borderId="7" xfId="0" applyNumberFormat="1" applyFont="1" applyFill="1" applyBorder="1" applyAlignment="1">
      <alignment horizontal="center" vertical="center"/>
    </xf>
    <xf numFmtId="0" fontId="28" fillId="3" borderId="7" xfId="0" applyFont="1" applyFill="1" applyBorder="1" applyAlignment="1">
      <alignment horizontal="center" vertical="center"/>
    </xf>
    <xf numFmtId="0" fontId="1" fillId="3" borderId="7" xfId="0" applyFont="1" applyFill="1" applyBorder="1" applyAlignment="1">
      <alignment horizontal="center" wrapText="1"/>
    </xf>
    <xf numFmtId="0" fontId="28" fillId="3" borderId="18"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19" xfId="0" applyFont="1" applyFill="1" applyBorder="1" applyAlignment="1">
      <alignment horizontal="left" vertical="center" wrapText="1"/>
    </xf>
    <xf numFmtId="0" fontId="28" fillId="0" borderId="0" xfId="0" applyFont="1" applyAlignment="1">
      <alignment horizontal="left"/>
    </xf>
    <xf numFmtId="14" fontId="28" fillId="3" borderId="8" xfId="0" applyNumberFormat="1" applyFont="1" applyFill="1" applyBorder="1" applyAlignment="1">
      <alignment horizontal="center" vertical="center"/>
    </xf>
    <xf numFmtId="0" fontId="28" fillId="3" borderId="8" xfId="0" applyFont="1" applyFill="1" applyBorder="1" applyAlignment="1">
      <alignment horizontal="center" vertical="center"/>
    </xf>
    <xf numFmtId="0" fontId="28" fillId="3" borderId="0" xfId="0" applyFont="1" applyFill="1" applyAlignment="1">
      <alignment horizontal="left"/>
    </xf>
    <xf numFmtId="0" fontId="6" fillId="3" borderId="3" xfId="0" applyFont="1" applyFill="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14" fontId="28" fillId="3"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14" fontId="28" fillId="3" borderId="8" xfId="0" applyNumberFormat="1"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28" fillId="0" borderId="8" xfId="0" applyFont="1" applyBorder="1" applyAlignment="1">
      <alignment horizontal="left" vertical="center" wrapText="1"/>
    </xf>
    <xf numFmtId="0" fontId="1" fillId="0" borderId="20" xfId="0" applyFont="1" applyBorder="1" applyAlignment="1">
      <alignment horizontal="center" vertical="center" wrapText="1"/>
    </xf>
    <xf numFmtId="0" fontId="27" fillId="0" borderId="0" xfId="0" applyFont="1" applyAlignment="1">
      <alignment horizontal="center" vertical="center" wrapText="1"/>
    </xf>
    <xf numFmtId="14" fontId="28" fillId="3" borderId="15" xfId="0" applyNumberFormat="1" applyFont="1" applyFill="1" applyBorder="1" applyAlignment="1">
      <alignment horizontal="center" vertical="center" wrapText="1"/>
    </xf>
    <xf numFmtId="0" fontId="28" fillId="3" borderId="15" xfId="0" applyFont="1" applyFill="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28" fillId="3" borderId="21" xfId="0" applyFont="1" applyFill="1" applyBorder="1" applyAlignment="1">
      <alignment horizontal="center" vertical="center" wrapText="1"/>
    </xf>
    <xf numFmtId="0" fontId="7" fillId="0" borderId="0" xfId="2"/>
    <xf numFmtId="0" fontId="8" fillId="2" borderId="22" xfId="2" applyFont="1" applyFill="1" applyBorder="1" applyAlignment="1">
      <alignment horizontal="left" vertical="center" wrapText="1"/>
    </xf>
    <xf numFmtId="0" fontId="8" fillId="2" borderId="22"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8" fillId="2" borderId="0" xfId="2" applyFont="1" applyFill="1" applyAlignment="1">
      <alignment horizontal="left" vertical="top" wrapText="1"/>
    </xf>
    <xf numFmtId="0" fontId="27" fillId="3" borderId="0" xfId="0" applyFont="1" applyFill="1" applyAlignment="1">
      <alignment horizontal="center" vertical="center" wrapText="1"/>
    </xf>
    <xf numFmtId="0" fontId="28" fillId="0" borderId="0" xfId="0" applyFont="1" applyAlignment="1">
      <alignment horizontal="center" vertical="center" wrapText="1"/>
    </xf>
    <xf numFmtId="0" fontId="27" fillId="3" borderId="23"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5" borderId="8" xfId="0" applyFont="1" applyFill="1" applyBorder="1" applyAlignment="1">
      <alignment horizontal="left" vertical="center" wrapText="1"/>
    </xf>
    <xf numFmtId="9" fontId="27" fillId="5" borderId="8" xfId="0" applyNumberFormat="1" applyFont="1" applyFill="1" applyBorder="1" applyAlignment="1">
      <alignment horizontal="center" vertical="center"/>
    </xf>
    <xf numFmtId="9" fontId="27" fillId="5" borderId="11" xfId="0" applyNumberFormat="1" applyFont="1" applyFill="1" applyBorder="1" applyAlignment="1">
      <alignment horizontal="center" vertical="center"/>
    </xf>
    <xf numFmtId="9" fontId="27" fillId="0" borderId="0" xfId="0" applyNumberFormat="1" applyFont="1" applyAlignment="1">
      <alignment horizontal="center" vertical="center"/>
    </xf>
    <xf numFmtId="0" fontId="27" fillId="5" borderId="9" xfId="0" applyFont="1" applyFill="1" applyBorder="1" applyAlignment="1">
      <alignment horizontal="left" vertical="top" wrapText="1"/>
    </xf>
    <xf numFmtId="0" fontId="27" fillId="3" borderId="12" xfId="0" applyFont="1" applyFill="1" applyBorder="1" applyAlignment="1">
      <alignment horizontal="center" vertical="center" wrapText="1"/>
    </xf>
    <xf numFmtId="0" fontId="27" fillId="5" borderId="25" xfId="0" applyFont="1" applyFill="1" applyBorder="1" applyAlignment="1">
      <alignment horizontal="left" vertical="center" wrapText="1"/>
    </xf>
    <xf numFmtId="0" fontId="27" fillId="5" borderId="3" xfId="0" applyFont="1" applyFill="1" applyBorder="1" applyAlignment="1">
      <alignment horizontal="center" vertical="center" wrapText="1"/>
    </xf>
    <xf numFmtId="9" fontId="27" fillId="5" borderId="3" xfId="0" applyNumberFormat="1" applyFont="1" applyFill="1" applyBorder="1" applyAlignment="1">
      <alignment horizontal="center" vertical="center"/>
    </xf>
    <xf numFmtId="9" fontId="27" fillId="5" borderId="13" xfId="3" applyFont="1" applyFill="1" applyBorder="1" applyAlignment="1">
      <alignment horizontal="center" vertical="center"/>
    </xf>
    <xf numFmtId="0" fontId="27" fillId="5" borderId="25" xfId="0" applyFont="1" applyFill="1" applyBorder="1" applyAlignment="1">
      <alignment horizontal="left" vertical="top" wrapText="1"/>
    </xf>
    <xf numFmtId="0" fontId="27" fillId="5" borderId="3" xfId="0" applyFont="1" applyFill="1" applyBorder="1" applyAlignment="1">
      <alignment horizontal="left" vertical="center" wrapText="1"/>
    </xf>
    <xf numFmtId="9" fontId="27" fillId="0" borderId="0" xfId="3" applyFont="1" applyFill="1" applyBorder="1" applyAlignment="1">
      <alignment horizontal="center" vertical="center"/>
    </xf>
    <xf numFmtId="0" fontId="27" fillId="5" borderId="12" xfId="0" applyFont="1" applyFill="1" applyBorder="1" applyAlignment="1">
      <alignment horizontal="left" vertical="top" wrapText="1"/>
    </xf>
    <xf numFmtId="0" fontId="27" fillId="3" borderId="14" xfId="0" applyFont="1" applyFill="1" applyBorder="1" applyAlignment="1">
      <alignment horizontal="center" vertical="center" wrapText="1"/>
    </xf>
    <xf numFmtId="0" fontId="27" fillId="5" borderId="26" xfId="0" applyFont="1" applyFill="1" applyBorder="1" applyAlignment="1">
      <alignment horizontal="left" vertical="top" wrapText="1"/>
    </xf>
    <xf numFmtId="0" fontId="27" fillId="5" borderId="27" xfId="0" applyFont="1" applyFill="1" applyBorder="1" applyAlignment="1">
      <alignment horizontal="left" vertical="top" wrapText="1"/>
    </xf>
    <xf numFmtId="9" fontId="27" fillId="5" borderId="28" xfId="0" applyNumberFormat="1" applyFont="1" applyFill="1" applyBorder="1" applyAlignment="1">
      <alignment horizontal="center" vertical="center"/>
    </xf>
    <xf numFmtId="9" fontId="27" fillId="5" borderId="29" xfId="0" applyNumberFormat="1" applyFont="1" applyFill="1" applyBorder="1" applyAlignment="1">
      <alignment horizontal="center" vertical="center"/>
    </xf>
    <xf numFmtId="0" fontId="12" fillId="0" borderId="26" xfId="0" applyFont="1" applyBorder="1" applyAlignment="1">
      <alignment horizontal="center" vertical="center" wrapText="1"/>
    </xf>
    <xf numFmtId="0" fontId="12" fillId="0" borderId="26" xfId="0" applyFont="1" applyBorder="1" applyAlignment="1">
      <alignment horizontal="left" vertical="top" wrapText="1"/>
    </xf>
    <xf numFmtId="9" fontId="12" fillId="0" borderId="3" xfId="0" applyNumberFormat="1" applyFont="1" applyBorder="1" applyAlignment="1">
      <alignment horizontal="center" vertical="center"/>
    </xf>
    <xf numFmtId="9" fontId="12" fillId="0" borderId="13" xfId="0" applyNumberFormat="1" applyFont="1" applyBorder="1" applyAlignment="1">
      <alignment horizontal="center" vertical="center"/>
    </xf>
    <xf numFmtId="9" fontId="29" fillId="0" borderId="0" xfId="0" applyNumberFormat="1" applyFont="1" applyAlignment="1">
      <alignment horizontal="center" vertical="center"/>
    </xf>
    <xf numFmtId="9" fontId="29" fillId="0" borderId="18" xfId="0" applyNumberFormat="1" applyFont="1" applyBorder="1" applyAlignment="1">
      <alignment horizontal="center" vertical="center"/>
    </xf>
    <xf numFmtId="9" fontId="29" fillId="0" borderId="30" xfId="0" applyNumberFormat="1" applyFont="1" applyBorder="1" applyAlignment="1">
      <alignment horizontal="center" vertical="center"/>
    </xf>
    <xf numFmtId="9" fontId="27" fillId="5" borderId="13" xfId="0" applyNumberFormat="1" applyFont="1" applyFill="1" applyBorder="1" applyAlignment="1">
      <alignment horizontal="center" vertical="center"/>
    </xf>
    <xf numFmtId="9" fontId="27" fillId="5" borderId="3" xfId="3" applyFont="1" applyFill="1" applyBorder="1" applyAlignment="1">
      <alignment horizontal="center" vertical="center" wrapText="1"/>
    </xf>
    <xf numFmtId="9" fontId="27" fillId="5" borderId="13" xfId="3" applyFont="1" applyFill="1" applyBorder="1" applyAlignment="1">
      <alignment horizontal="center" vertical="center" wrapText="1"/>
    </xf>
    <xf numFmtId="9" fontId="27" fillId="0" borderId="0" xfId="3" applyFont="1" applyFill="1" applyBorder="1" applyAlignment="1">
      <alignment horizontal="center" vertical="center" wrapText="1"/>
    </xf>
    <xf numFmtId="0" fontId="27" fillId="3" borderId="17" xfId="0" applyFont="1" applyFill="1" applyBorder="1" applyAlignment="1">
      <alignment horizontal="center" vertical="center" wrapText="1"/>
    </xf>
    <xf numFmtId="9" fontId="12" fillId="0" borderId="0" xfId="3" applyFont="1" applyFill="1" applyBorder="1" applyAlignment="1">
      <alignment horizontal="center" vertical="center" wrapText="1"/>
    </xf>
    <xf numFmtId="0" fontId="27" fillId="5" borderId="31" xfId="0" applyFont="1" applyFill="1" applyBorder="1" applyAlignment="1">
      <alignment horizontal="left" vertical="center" wrapText="1"/>
    </xf>
    <xf numFmtId="9" fontId="27" fillId="5" borderId="8" xfId="3" applyFont="1" applyFill="1" applyBorder="1" applyAlignment="1">
      <alignment horizontal="center" vertical="center"/>
    </xf>
    <xf numFmtId="9" fontId="27" fillId="5" borderId="3" xfId="3" applyFont="1" applyFill="1" applyBorder="1" applyAlignment="1">
      <alignment horizontal="center" vertical="center"/>
    </xf>
    <xf numFmtId="0" fontId="27" fillId="5" borderId="3" xfId="0" applyFont="1" applyFill="1" applyBorder="1" applyAlignment="1">
      <alignment horizontal="left" vertical="top" wrapText="1"/>
    </xf>
    <xf numFmtId="9" fontId="27" fillId="5" borderId="15" xfId="3" applyFont="1" applyFill="1" applyBorder="1" applyAlignment="1">
      <alignment horizontal="center" vertical="center"/>
    </xf>
    <xf numFmtId="9" fontId="27" fillId="5" borderId="16" xfId="3" applyFont="1" applyFill="1" applyBorder="1" applyAlignment="1">
      <alignment horizontal="center" vertical="center"/>
    </xf>
    <xf numFmtId="0" fontId="27" fillId="3" borderId="32" xfId="0" applyFont="1" applyFill="1" applyBorder="1" applyAlignment="1">
      <alignment horizontal="center" vertical="center" wrapText="1"/>
    </xf>
    <xf numFmtId="0" fontId="27" fillId="5" borderId="5" xfId="0" applyFont="1" applyFill="1" applyBorder="1" applyAlignment="1">
      <alignment horizontal="center" vertical="center" wrapText="1"/>
    </xf>
    <xf numFmtId="9" fontId="27" fillId="5" borderId="5" xfId="3" applyFont="1" applyFill="1" applyBorder="1" applyAlignment="1">
      <alignment horizontal="center" vertical="center"/>
    </xf>
    <xf numFmtId="9" fontId="27" fillId="5" borderId="33" xfId="3" applyFont="1" applyFill="1" applyBorder="1" applyAlignment="1">
      <alignment horizontal="center" vertical="center"/>
    </xf>
    <xf numFmtId="0" fontId="27" fillId="0" borderId="12" xfId="0" applyFont="1" applyBorder="1" applyAlignment="1">
      <alignment horizontal="center" vertical="center" wrapText="1"/>
    </xf>
    <xf numFmtId="0" fontId="27" fillId="0" borderId="3" xfId="0" applyFont="1" applyBorder="1" applyAlignment="1">
      <alignment horizontal="center" vertical="center" wrapText="1"/>
    </xf>
    <xf numFmtId="9" fontId="27" fillId="0" borderId="3" xfId="3" applyFont="1" applyFill="1" applyBorder="1" applyAlignment="1">
      <alignment horizontal="center" vertical="center"/>
    </xf>
    <xf numFmtId="9" fontId="27" fillId="0" borderId="13" xfId="3" applyFont="1" applyFill="1" applyBorder="1" applyAlignment="1">
      <alignment horizontal="center" vertical="center"/>
    </xf>
    <xf numFmtId="9" fontId="27" fillId="0" borderId="5" xfId="3" applyFont="1" applyFill="1" applyBorder="1" applyAlignment="1">
      <alignment horizontal="center" vertical="center"/>
    </xf>
    <xf numFmtId="9" fontId="27" fillId="0" borderId="33" xfId="3" applyFont="1" applyFill="1" applyBorder="1" applyAlignment="1">
      <alignment horizontal="center" vertical="center"/>
    </xf>
    <xf numFmtId="0" fontId="30" fillId="0" borderId="3" xfId="0" applyFont="1" applyBorder="1" applyAlignment="1">
      <alignment horizontal="center" vertical="center" wrapText="1"/>
    </xf>
    <xf numFmtId="9" fontId="27" fillId="0" borderId="3" xfId="0" applyNumberFormat="1" applyFont="1" applyBorder="1" applyAlignment="1">
      <alignment horizontal="center" vertical="center"/>
    </xf>
    <xf numFmtId="9" fontId="27" fillId="0" borderId="13" xfId="0" applyNumberFormat="1" applyFont="1" applyBorder="1" applyAlignment="1">
      <alignment horizontal="center" vertical="center"/>
    </xf>
    <xf numFmtId="0" fontId="27" fillId="0" borderId="3" xfId="0" applyFont="1" applyBorder="1" applyAlignment="1">
      <alignment horizontal="left"/>
    </xf>
    <xf numFmtId="0" fontId="27" fillId="0" borderId="13" xfId="0" applyFont="1" applyBorder="1" applyAlignment="1">
      <alignment horizontal="left"/>
    </xf>
    <xf numFmtId="0" fontId="27" fillId="0" borderId="15" xfId="0" applyFont="1" applyBorder="1" applyAlignment="1">
      <alignment horizontal="left"/>
    </xf>
    <xf numFmtId="0" fontId="27" fillId="0" borderId="16" xfId="0" applyFont="1" applyBorder="1" applyAlignment="1">
      <alignment horizontal="left"/>
    </xf>
    <xf numFmtId="0" fontId="27" fillId="0" borderId="7" xfId="0" applyFont="1" applyBorder="1" applyAlignment="1">
      <alignment horizontal="left"/>
    </xf>
    <xf numFmtId="0" fontId="27" fillId="0" borderId="19" xfId="0" applyFont="1" applyBorder="1" applyAlignment="1">
      <alignment horizontal="left"/>
    </xf>
    <xf numFmtId="0" fontId="12" fillId="5" borderId="3" xfId="0" applyFont="1" applyFill="1" applyBorder="1" applyAlignment="1">
      <alignment horizontal="left" vertical="top" wrapText="1"/>
    </xf>
    <xf numFmtId="0" fontId="27" fillId="5" borderId="14" xfId="0" applyFont="1" applyFill="1" applyBorder="1" applyAlignment="1">
      <alignment horizontal="left" vertical="top" wrapText="1"/>
    </xf>
    <xf numFmtId="0" fontId="27" fillId="5" borderId="15" xfId="0" applyFont="1" applyFill="1" applyBorder="1" applyAlignment="1">
      <alignment horizontal="left" vertical="top" wrapText="1"/>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27" fillId="3" borderId="25" xfId="0" applyFont="1" applyFill="1" applyBorder="1" applyAlignment="1">
      <alignment horizontal="left"/>
    </xf>
    <xf numFmtId="0" fontId="27" fillId="3" borderId="3" xfId="0" applyFont="1" applyFill="1" applyBorder="1" applyAlignment="1">
      <alignment horizontal="left"/>
    </xf>
    <xf numFmtId="0" fontId="27" fillId="3" borderId="13" xfId="0" applyFont="1" applyFill="1" applyBorder="1" applyAlignment="1">
      <alignment horizontal="left"/>
    </xf>
    <xf numFmtId="0" fontId="27" fillId="0" borderId="34" xfId="0" applyFont="1" applyBorder="1" applyAlignment="1">
      <alignment horizontal="left"/>
    </xf>
    <xf numFmtId="0" fontId="27" fillId="5" borderId="12" xfId="0" applyFont="1" applyFill="1" applyBorder="1" applyAlignment="1">
      <alignment horizontal="center" vertical="center" wrapText="1"/>
    </xf>
    <xf numFmtId="0" fontId="27" fillId="5" borderId="26" xfId="0" applyFont="1" applyFill="1" applyBorder="1" applyAlignment="1">
      <alignment horizontal="left" vertical="center" wrapText="1"/>
    </xf>
    <xf numFmtId="0" fontId="27" fillId="5" borderId="25" xfId="0" applyFont="1" applyFill="1" applyBorder="1" applyAlignment="1">
      <alignment horizontal="left" vertical="center"/>
    </xf>
    <xf numFmtId="0" fontId="27" fillId="5" borderId="3" xfId="0" applyFont="1" applyFill="1" applyBorder="1" applyAlignment="1">
      <alignment horizontal="left" vertical="center"/>
    </xf>
    <xf numFmtId="0" fontId="31" fillId="5" borderId="25" xfId="0" applyFont="1" applyFill="1" applyBorder="1" applyAlignment="1">
      <alignment horizontal="left" vertical="center" wrapText="1"/>
    </xf>
    <xf numFmtId="9" fontId="27" fillId="5" borderId="16" xfId="0" applyNumberFormat="1" applyFont="1" applyFill="1" applyBorder="1" applyAlignment="1">
      <alignment horizontal="center" vertical="center"/>
    </xf>
    <xf numFmtId="0" fontId="27" fillId="5" borderId="9" xfId="0" applyFont="1" applyFill="1" applyBorder="1" applyAlignment="1">
      <alignment horizontal="left" vertical="center" wrapText="1"/>
    </xf>
    <xf numFmtId="0" fontId="27" fillId="6" borderId="71" xfId="0" applyFont="1" applyFill="1" applyBorder="1" applyAlignment="1">
      <alignment horizontal="left" wrapText="1"/>
    </xf>
    <xf numFmtId="0" fontId="27" fillId="6" borderId="72" xfId="0" applyFont="1" applyFill="1" applyBorder="1" applyAlignment="1">
      <alignment horizontal="left" wrapText="1"/>
    </xf>
    <xf numFmtId="9" fontId="27" fillId="7" borderId="72" xfId="0" applyNumberFormat="1" applyFont="1" applyFill="1" applyBorder="1" applyAlignment="1">
      <alignment horizontal="center" vertical="center"/>
    </xf>
    <xf numFmtId="0" fontId="27" fillId="0" borderId="12" xfId="0" applyFont="1" applyBorder="1" applyAlignment="1">
      <alignment horizontal="left" vertical="center" wrapText="1"/>
    </xf>
    <xf numFmtId="0" fontId="27" fillId="5" borderId="12" xfId="0" applyFont="1" applyFill="1" applyBorder="1" applyAlignment="1">
      <alignment horizontal="left" vertical="center" wrapText="1"/>
    </xf>
    <xf numFmtId="9" fontId="27" fillId="5" borderId="15" xfId="3" applyFont="1" applyFill="1" applyBorder="1" applyAlignment="1">
      <alignment horizontal="center" vertical="center" wrapText="1"/>
    </xf>
    <xf numFmtId="9" fontId="27" fillId="5" borderId="16" xfId="3" applyFont="1" applyFill="1" applyBorder="1" applyAlignment="1">
      <alignment horizontal="center" vertical="center" wrapText="1"/>
    </xf>
    <xf numFmtId="0" fontId="27" fillId="0" borderId="7" xfId="0" applyFont="1" applyBorder="1" applyAlignment="1">
      <alignment horizontal="left" vertical="top" wrapText="1"/>
    </xf>
    <xf numFmtId="9" fontId="12" fillId="0" borderId="7" xfId="3" applyFont="1" applyFill="1" applyBorder="1" applyAlignment="1">
      <alignment horizontal="center" vertical="center" wrapText="1"/>
    </xf>
    <xf numFmtId="9" fontId="12" fillId="0" borderId="19" xfId="3" applyFont="1" applyFill="1" applyBorder="1" applyAlignment="1">
      <alignment horizontal="center" vertical="center" wrapText="1"/>
    </xf>
    <xf numFmtId="9" fontId="28" fillId="3" borderId="35" xfId="0" applyNumberFormat="1" applyFont="1" applyFill="1" applyBorder="1" applyAlignment="1">
      <alignment horizontal="center" vertical="center"/>
    </xf>
    <xf numFmtId="0" fontId="12" fillId="0" borderId="6" xfId="0" applyFont="1" applyBorder="1" applyAlignment="1">
      <alignment horizontal="center" vertical="center" wrapText="1"/>
    </xf>
    <xf numFmtId="0" fontId="27" fillId="0" borderId="32" xfId="0" applyFont="1" applyBorder="1" applyAlignment="1">
      <alignment horizontal="center" vertical="center" wrapText="1"/>
    </xf>
    <xf numFmtId="0" fontId="27" fillId="5" borderId="36" xfId="0" applyFont="1" applyFill="1" applyBorder="1" applyAlignment="1">
      <alignment vertical="center" wrapText="1"/>
    </xf>
    <xf numFmtId="0" fontId="12" fillId="5" borderId="25" xfId="0" applyFont="1" applyFill="1" applyBorder="1" applyAlignment="1">
      <alignment horizontal="left" vertical="top" wrapText="1"/>
    </xf>
    <xf numFmtId="0" fontId="32" fillId="5" borderId="3" xfId="0" applyFont="1" applyFill="1" applyBorder="1" applyAlignment="1">
      <alignment horizontal="left" vertical="top" wrapText="1"/>
    </xf>
    <xf numFmtId="0" fontId="27" fillId="5" borderId="32" xfId="0" applyFont="1" applyFill="1" applyBorder="1" applyAlignment="1">
      <alignment horizontal="left" vertical="top" wrapText="1"/>
    </xf>
    <xf numFmtId="0" fontId="27" fillId="5" borderId="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7" fillId="5" borderId="32" xfId="0" applyFont="1" applyFill="1" applyBorder="1" applyAlignment="1">
      <alignment horizontal="left" vertical="center" wrapText="1"/>
    </xf>
    <xf numFmtId="0" fontId="28" fillId="0" borderId="7" xfId="0" applyFont="1" applyBorder="1" applyAlignment="1">
      <alignment horizontal="left"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2" fillId="5" borderId="3" xfId="3" applyFont="1" applyFill="1" applyBorder="1" applyAlignment="1">
      <alignment horizontal="center" vertical="center"/>
    </xf>
    <xf numFmtId="9" fontId="12" fillId="5" borderId="13" xfId="3" applyFont="1" applyFill="1" applyBorder="1" applyAlignment="1">
      <alignment horizontal="center" vertical="center"/>
    </xf>
    <xf numFmtId="0" fontId="12" fillId="5" borderId="34"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0" borderId="37" xfId="0" applyFont="1" applyBorder="1" applyAlignment="1">
      <alignment horizontal="center" vertical="center" wrapText="1"/>
    </xf>
    <xf numFmtId="0" fontId="12" fillId="5" borderId="3" xfId="0" applyFont="1" applyFill="1" applyBorder="1" applyAlignment="1">
      <alignment horizontal="left" vertical="center" wrapText="1"/>
    </xf>
    <xf numFmtId="14" fontId="28" fillId="0" borderId="5" xfId="0" applyNumberFormat="1" applyFont="1" applyBorder="1" applyAlignment="1">
      <alignment horizontal="center" vertical="center"/>
    </xf>
    <xf numFmtId="0" fontId="28"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8" fillId="0" borderId="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8" xfId="0" applyFont="1" applyBorder="1" applyAlignment="1">
      <alignment horizontal="left" vertical="center" wrapText="1"/>
    </xf>
    <xf numFmtId="14" fontId="28" fillId="0" borderId="3" xfId="0" applyNumberFormat="1" applyFont="1" applyBorder="1" applyAlignment="1">
      <alignment horizontal="center" vertical="center"/>
    </xf>
    <xf numFmtId="0" fontId="28" fillId="0" borderId="3" xfId="0" applyFont="1" applyBorder="1" applyAlignment="1">
      <alignment horizontal="center" vertical="center" wrapText="1"/>
    </xf>
    <xf numFmtId="0" fontId="1" fillId="0" borderId="3" xfId="0" applyFont="1" applyBorder="1" applyAlignment="1">
      <alignment horizontal="center" vertical="center" wrapText="1"/>
    </xf>
    <xf numFmtId="0" fontId="28" fillId="0" borderId="13" xfId="0" applyFont="1" applyBorder="1" applyAlignment="1">
      <alignment horizontal="left" vertical="center" wrapText="1"/>
    </xf>
    <xf numFmtId="14" fontId="28" fillId="0" borderId="3" xfId="0" applyNumberFormat="1" applyFont="1" applyBorder="1" applyAlignment="1">
      <alignment horizontal="center" vertical="center" wrapText="1"/>
    </xf>
    <xf numFmtId="0" fontId="28" fillId="0" borderId="3" xfId="0" applyFont="1" applyBorder="1" applyAlignment="1">
      <alignment horizontal="left" vertical="center" wrapText="1"/>
    </xf>
    <xf numFmtId="0" fontId="28" fillId="0" borderId="39" xfId="0" applyFont="1" applyBorder="1" applyAlignment="1">
      <alignment horizontal="left" vertical="center" wrapText="1"/>
    </xf>
    <xf numFmtId="0" fontId="28" fillId="0" borderId="11" xfId="0" applyFont="1" applyBorder="1" applyAlignment="1">
      <alignment horizontal="left" vertical="center" wrapText="1"/>
    </xf>
    <xf numFmtId="14" fontId="28" fillId="0" borderId="7" xfId="0" applyNumberFormat="1" applyFont="1" applyBorder="1" applyAlignment="1">
      <alignment horizontal="center" vertical="center"/>
    </xf>
    <xf numFmtId="0" fontId="28" fillId="0" borderId="7" xfId="0" applyFont="1" applyBorder="1" applyAlignment="1">
      <alignment horizontal="center" vertical="center" wrapText="1"/>
    </xf>
    <xf numFmtId="0" fontId="1" fillId="0" borderId="7" xfId="0" applyFont="1" applyBorder="1" applyAlignment="1">
      <alignment horizontal="center" vertical="center" wrapText="1"/>
    </xf>
    <xf numFmtId="14" fontId="28" fillId="0" borderId="8" xfId="0" applyNumberFormat="1" applyFont="1" applyBorder="1" applyAlignment="1">
      <alignment horizontal="center" vertical="center"/>
    </xf>
    <xf numFmtId="0" fontId="28" fillId="0" borderId="8" xfId="0" applyFont="1" applyBorder="1" applyAlignment="1">
      <alignment horizontal="center" vertical="center" wrapText="1"/>
    </xf>
    <xf numFmtId="0" fontId="1" fillId="0" borderId="8" xfId="0" applyFont="1" applyBorder="1" applyAlignment="1">
      <alignment horizontal="center" vertical="center" wrapText="1"/>
    </xf>
    <xf numFmtId="0" fontId="28" fillId="0" borderId="19" xfId="0" applyFont="1" applyBorder="1" applyAlignment="1">
      <alignment horizontal="left" vertical="center" wrapText="1"/>
    </xf>
    <xf numFmtId="14" fontId="28" fillId="0" borderId="8" xfId="0" applyNumberFormat="1" applyFont="1" applyBorder="1" applyAlignment="1">
      <alignment horizontal="center" vertical="center" wrapText="1"/>
    </xf>
    <xf numFmtId="0" fontId="27" fillId="0" borderId="3" xfId="0" applyFont="1" applyBorder="1" applyAlignment="1">
      <alignment horizontal="center" vertical="center"/>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27" fillId="0" borderId="14" xfId="0" applyFont="1" applyBorder="1" applyAlignment="1">
      <alignment horizontal="center" vertical="center"/>
    </xf>
    <xf numFmtId="0" fontId="26" fillId="5" borderId="8" xfId="1" applyFill="1" applyBorder="1" applyAlignment="1">
      <alignment horizontal="left" vertical="center" wrapText="1"/>
    </xf>
    <xf numFmtId="0" fontId="27" fillId="3" borderId="12" xfId="0" applyFont="1" applyFill="1" applyBorder="1" applyAlignment="1">
      <alignment horizontal="center" vertical="center"/>
    </xf>
    <xf numFmtId="9" fontId="27" fillId="5" borderId="31" xfId="0" applyNumberFormat="1" applyFont="1" applyFill="1" applyBorder="1" applyAlignment="1">
      <alignment horizontal="center" vertical="center"/>
    </xf>
    <xf numFmtId="9" fontId="27" fillId="5" borderId="40" xfId="0" applyNumberFormat="1" applyFont="1" applyFill="1" applyBorder="1" applyAlignment="1">
      <alignment horizontal="center" vertical="center"/>
    </xf>
    <xf numFmtId="9" fontId="27" fillId="7" borderId="5" xfId="0" applyNumberFormat="1" applyFont="1" applyFill="1" applyBorder="1" applyAlignment="1">
      <alignment horizontal="center" vertical="center"/>
    </xf>
    <xf numFmtId="0" fontId="27" fillId="7" borderId="14" xfId="0" applyFont="1" applyFill="1" applyBorder="1" applyAlignment="1">
      <alignment horizontal="left" vertical="center" wrapText="1"/>
    </xf>
    <xf numFmtId="9" fontId="27" fillId="7" borderId="15" xfId="0" applyNumberFormat="1" applyFont="1" applyFill="1" applyBorder="1" applyAlignment="1">
      <alignment horizontal="center" vertical="center"/>
    </xf>
    <xf numFmtId="0" fontId="27" fillId="6" borderId="73" xfId="0" applyFont="1" applyFill="1" applyBorder="1" applyAlignment="1">
      <alignment horizontal="left" vertical="top" wrapText="1"/>
    </xf>
    <xf numFmtId="0" fontId="27" fillId="6" borderId="74" xfId="0" applyFont="1" applyFill="1" applyBorder="1" applyAlignment="1">
      <alignment horizontal="center" vertical="center" wrapText="1"/>
    </xf>
    <xf numFmtId="9" fontId="27" fillId="6" borderId="74" xfId="0" applyNumberFormat="1" applyFont="1" applyFill="1" applyBorder="1" applyAlignment="1">
      <alignment horizontal="center" vertical="center"/>
    </xf>
    <xf numFmtId="0" fontId="27" fillId="7" borderId="15" xfId="0" applyFont="1" applyFill="1" applyBorder="1" applyAlignment="1">
      <alignment horizontal="center" vertical="top" wrapText="1"/>
    </xf>
    <xf numFmtId="0" fontId="27" fillId="7" borderId="15" xfId="0" applyFont="1" applyFill="1" applyBorder="1" applyAlignment="1">
      <alignment horizontal="center" vertical="center" wrapText="1"/>
    </xf>
    <xf numFmtId="0" fontId="27" fillId="7" borderId="32" xfId="0" applyFont="1" applyFill="1" applyBorder="1" applyAlignment="1">
      <alignment horizontal="left" vertical="center" wrapText="1"/>
    </xf>
    <xf numFmtId="9" fontId="12" fillId="5" borderId="5" xfId="0" applyNumberFormat="1" applyFont="1" applyFill="1" applyBorder="1" applyAlignment="1">
      <alignment horizontal="center" vertical="center"/>
    </xf>
    <xf numFmtId="0" fontId="27" fillId="0" borderId="7" xfId="0" applyFont="1" applyBorder="1" applyAlignment="1">
      <alignment horizontal="center" vertical="center"/>
    </xf>
    <xf numFmtId="0" fontId="27" fillId="7" borderId="5" xfId="0" applyFont="1" applyFill="1" applyBorder="1" applyAlignment="1">
      <alignment horizontal="center" vertical="top" wrapText="1"/>
    </xf>
    <xf numFmtId="0" fontId="27" fillId="7" borderId="5" xfId="0" applyFont="1" applyFill="1" applyBorder="1" applyAlignment="1">
      <alignment horizontal="center" vertical="center" wrapText="1"/>
    </xf>
    <xf numFmtId="0" fontId="27" fillId="5" borderId="8" xfId="0" applyFont="1" applyFill="1" applyBorder="1" applyAlignment="1">
      <alignment horizontal="left" vertical="top" wrapText="1"/>
    </xf>
    <xf numFmtId="9" fontId="27" fillId="5" borderId="7" xfId="3" applyFont="1" applyFill="1" applyBorder="1" applyAlignment="1">
      <alignment horizontal="center" vertical="center"/>
    </xf>
    <xf numFmtId="9" fontId="27" fillId="5" borderId="19" xfId="3" applyFont="1" applyFill="1" applyBorder="1" applyAlignment="1">
      <alignment horizontal="center" vertical="center"/>
    </xf>
    <xf numFmtId="0" fontId="27" fillId="0" borderId="5" xfId="0" applyFont="1" applyBorder="1" applyAlignment="1">
      <alignment horizontal="center" vertical="center" wrapText="1"/>
    </xf>
    <xf numFmtId="0" fontId="12" fillId="5" borderId="15" xfId="0" applyFont="1" applyFill="1" applyBorder="1" applyAlignment="1">
      <alignment horizontal="left" vertical="center" wrapText="1"/>
    </xf>
    <xf numFmtId="0" fontId="12" fillId="5" borderId="15" xfId="0" applyFont="1" applyFill="1" applyBorder="1" applyAlignment="1">
      <alignment horizontal="center" vertical="center" wrapText="1"/>
    </xf>
    <xf numFmtId="9" fontId="12" fillId="5" borderId="15" xfId="3" applyFont="1" applyFill="1" applyBorder="1" applyAlignment="1">
      <alignment horizontal="center" vertical="center"/>
    </xf>
    <xf numFmtId="9" fontId="12" fillId="5" borderId="16" xfId="3" applyFont="1" applyFill="1" applyBorder="1" applyAlignment="1">
      <alignment horizontal="center" vertical="center"/>
    </xf>
    <xf numFmtId="0" fontId="27"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9" fontId="12" fillId="5" borderId="5" xfId="3" applyFont="1" applyFill="1" applyBorder="1" applyAlignment="1">
      <alignment horizontal="center" vertical="center"/>
    </xf>
    <xf numFmtId="9" fontId="12" fillId="5" borderId="33" xfId="3" applyFont="1" applyFill="1" applyBorder="1" applyAlignment="1">
      <alignment horizontal="center" vertical="center"/>
    </xf>
    <xf numFmtId="0" fontId="27" fillId="5" borderId="36" xfId="0" applyFont="1" applyFill="1" applyBorder="1" applyAlignment="1">
      <alignment horizontal="left" vertical="top" wrapText="1"/>
    </xf>
    <xf numFmtId="0" fontId="12" fillId="5" borderId="9" xfId="0" applyFont="1" applyFill="1" applyBorder="1" applyAlignment="1">
      <alignment horizontal="left" vertical="top" wrapText="1"/>
    </xf>
    <xf numFmtId="9" fontId="27" fillId="5" borderId="8" xfId="3" applyFont="1" applyFill="1" applyBorder="1" applyAlignment="1">
      <alignment horizontal="center" vertical="center" wrapText="1"/>
    </xf>
    <xf numFmtId="9" fontId="27" fillId="5" borderId="11" xfId="3" applyFont="1" applyFill="1" applyBorder="1" applyAlignment="1">
      <alignment horizontal="center" vertical="center" wrapText="1"/>
    </xf>
    <xf numFmtId="0" fontId="12" fillId="0" borderId="14" xfId="0" applyFont="1" applyBorder="1" applyAlignment="1">
      <alignment horizontal="center" vertical="center" wrapText="1"/>
    </xf>
    <xf numFmtId="9" fontId="12" fillId="0" borderId="15" xfId="3" applyFont="1" applyFill="1" applyBorder="1" applyAlignment="1">
      <alignment horizontal="center" vertical="center" wrapText="1"/>
    </xf>
    <xf numFmtId="9" fontId="12" fillId="0" borderId="16" xfId="3" applyFont="1" applyFill="1" applyBorder="1" applyAlignment="1">
      <alignment horizontal="center" vertical="center" wrapText="1"/>
    </xf>
    <xf numFmtId="0" fontId="12" fillId="5" borderId="12" xfId="0" applyFont="1" applyFill="1" applyBorder="1" applyAlignment="1">
      <alignment horizontal="left" vertical="center" wrapText="1"/>
    </xf>
    <xf numFmtId="0" fontId="28" fillId="3" borderId="41" xfId="0" applyFont="1" applyFill="1" applyBorder="1" applyAlignment="1">
      <alignment horizontal="center" vertical="center" wrapText="1"/>
    </xf>
    <xf numFmtId="9" fontId="27" fillId="5" borderId="11" xfId="0" applyNumberFormat="1" applyFont="1" applyFill="1" applyBorder="1" applyAlignment="1">
      <alignment horizontal="center" vertical="center" wrapText="1"/>
    </xf>
    <xf numFmtId="9" fontId="27" fillId="3" borderId="42" xfId="3" applyFont="1" applyFill="1" applyBorder="1" applyAlignment="1">
      <alignment horizontal="center" vertical="center"/>
    </xf>
    <xf numFmtId="9" fontId="27" fillId="5" borderId="10" xfId="0" applyNumberFormat="1" applyFont="1" applyFill="1" applyBorder="1" applyAlignment="1">
      <alignment horizontal="center" vertical="center" wrapText="1"/>
    </xf>
    <xf numFmtId="9" fontId="33" fillId="5" borderId="11" xfId="0" applyNumberFormat="1" applyFont="1" applyFill="1" applyBorder="1" applyAlignment="1">
      <alignment horizontal="center" vertical="center" wrapText="1"/>
    </xf>
    <xf numFmtId="9" fontId="34" fillId="5" borderId="11" xfId="0" applyNumberFormat="1" applyFont="1" applyFill="1" applyBorder="1" applyAlignment="1">
      <alignment horizontal="center" vertical="center"/>
    </xf>
    <xf numFmtId="9" fontId="28" fillId="3" borderId="41" xfId="3" applyFont="1" applyFill="1" applyBorder="1" applyAlignment="1">
      <alignment horizontal="center" vertical="center"/>
    </xf>
    <xf numFmtId="9" fontId="27" fillId="8" borderId="8" xfId="0" applyNumberFormat="1" applyFont="1" applyFill="1" applyBorder="1" applyAlignment="1">
      <alignment horizontal="center" vertical="center"/>
    </xf>
    <xf numFmtId="0" fontId="28" fillId="8" borderId="15" xfId="0" applyFont="1" applyFill="1" applyBorder="1" applyAlignment="1">
      <alignment horizontal="left" vertical="center" wrapText="1"/>
    </xf>
    <xf numFmtId="0" fontId="27" fillId="8" borderId="0" xfId="0" applyFont="1" applyFill="1" applyAlignment="1">
      <alignment horizontal="left"/>
    </xf>
    <xf numFmtId="0" fontId="28" fillId="8" borderId="9" xfId="0" applyFont="1" applyFill="1" applyBorder="1" applyAlignment="1">
      <alignment horizontal="center" vertical="center"/>
    </xf>
    <xf numFmtId="14" fontId="28" fillId="8" borderId="8" xfId="0" applyNumberFormat="1" applyFont="1" applyFill="1" applyBorder="1" applyAlignment="1">
      <alignment horizontal="center" vertical="center"/>
    </xf>
    <xf numFmtId="0" fontId="28" fillId="8" borderId="8" xfId="0" applyFont="1" applyFill="1" applyBorder="1" applyAlignment="1">
      <alignment horizontal="center" vertical="center"/>
    </xf>
    <xf numFmtId="0" fontId="1" fillId="8" borderId="8" xfId="0" applyFont="1" applyFill="1" applyBorder="1" applyAlignment="1">
      <alignment horizontal="center" vertical="center" wrapText="1"/>
    </xf>
    <xf numFmtId="0" fontId="28" fillId="8" borderId="8" xfId="0" applyFont="1" applyFill="1" applyBorder="1" applyAlignment="1">
      <alignment horizontal="left" vertical="center" wrapText="1"/>
    </xf>
    <xf numFmtId="0" fontId="28" fillId="8" borderId="8" xfId="0" applyFont="1" applyFill="1" applyBorder="1" applyAlignment="1">
      <alignment horizontal="left" vertical="top" wrapText="1"/>
    </xf>
    <xf numFmtId="0" fontId="28" fillId="8" borderId="11" xfId="0" applyFont="1" applyFill="1" applyBorder="1" applyAlignment="1">
      <alignment horizontal="left" vertical="center" wrapText="1"/>
    </xf>
    <xf numFmtId="0" fontId="27" fillId="8" borderId="9" xfId="0" applyFont="1" applyFill="1" applyBorder="1" applyAlignment="1">
      <alignment horizontal="center" vertical="center" wrapText="1"/>
    </xf>
    <xf numFmtId="0" fontId="27" fillId="8" borderId="8" xfId="0" applyFont="1" applyFill="1" applyBorder="1" applyAlignment="1">
      <alignment horizontal="left" vertical="top" wrapText="1"/>
    </xf>
    <xf numFmtId="0" fontId="27" fillId="8" borderId="8" xfId="0" applyFont="1" applyFill="1" applyBorder="1" applyAlignment="1">
      <alignment horizontal="left" vertical="top"/>
    </xf>
    <xf numFmtId="9" fontId="27" fillId="8" borderId="11" xfId="0" applyNumberFormat="1" applyFont="1" applyFill="1" applyBorder="1" applyAlignment="1">
      <alignment horizontal="center" vertical="center"/>
    </xf>
    <xf numFmtId="9" fontId="27" fillId="8" borderId="0" xfId="0" applyNumberFormat="1" applyFont="1" applyFill="1" applyAlignment="1">
      <alignment horizontal="center" vertical="center"/>
    </xf>
    <xf numFmtId="0" fontId="27" fillId="8" borderId="32" xfId="0" applyFont="1" applyFill="1" applyBorder="1" applyAlignment="1">
      <alignment horizontal="left" vertical="top" wrapText="1"/>
    </xf>
    <xf numFmtId="9" fontId="27" fillId="8" borderId="5" xfId="0" applyNumberFormat="1" applyFont="1" applyFill="1" applyBorder="1" applyAlignment="1">
      <alignment horizontal="center" vertical="center"/>
    </xf>
    <xf numFmtId="9" fontId="27" fillId="8" borderId="33" xfId="0" applyNumberFormat="1" applyFont="1" applyFill="1" applyBorder="1" applyAlignment="1">
      <alignment horizontal="center" vertical="center"/>
    </xf>
    <xf numFmtId="0" fontId="27" fillId="8" borderId="9" xfId="0" applyFont="1" applyFill="1" applyBorder="1" applyAlignment="1">
      <alignment horizontal="left" vertical="center" wrapText="1"/>
    </xf>
    <xf numFmtId="9" fontId="27" fillId="8" borderId="11" xfId="0" applyNumberFormat="1" applyFont="1" applyFill="1" applyBorder="1" applyAlignment="1">
      <alignment horizontal="center" vertical="center" wrapText="1"/>
    </xf>
    <xf numFmtId="0" fontId="35" fillId="8" borderId="0" xfId="0" applyFont="1" applyFill="1" applyAlignment="1">
      <alignment horizontal="left"/>
    </xf>
    <xf numFmtId="0" fontId="28" fillId="8" borderId="12" xfId="0" applyFont="1" applyFill="1" applyBorder="1" applyAlignment="1">
      <alignment horizontal="center" vertical="center"/>
    </xf>
    <xf numFmtId="14" fontId="28" fillId="8" borderId="3" xfId="0" applyNumberFormat="1" applyFont="1" applyFill="1" applyBorder="1" applyAlignment="1">
      <alignment horizontal="center" vertical="center"/>
    </xf>
    <xf numFmtId="0" fontId="28" fillId="8" borderId="3" xfId="0" applyFont="1" applyFill="1" applyBorder="1" applyAlignment="1">
      <alignment horizontal="center" vertical="center"/>
    </xf>
    <xf numFmtId="0" fontId="1" fillId="8" borderId="2" xfId="0" applyFont="1" applyFill="1" applyBorder="1" applyAlignment="1">
      <alignment horizontal="center" wrapText="1"/>
    </xf>
    <xf numFmtId="0" fontId="28" fillId="8" borderId="3" xfId="0" applyFont="1" applyFill="1" applyBorder="1" applyAlignment="1">
      <alignment horizontal="left" vertical="center" wrapText="1"/>
    </xf>
    <xf numFmtId="9" fontId="28" fillId="8" borderId="13" xfId="3" applyFont="1" applyFill="1" applyBorder="1" applyAlignment="1">
      <alignment horizontal="left" vertical="center" wrapText="1"/>
    </xf>
    <xf numFmtId="0" fontId="27" fillId="8" borderId="12" xfId="0" applyFont="1" applyFill="1" applyBorder="1" applyAlignment="1">
      <alignment horizontal="center" vertical="center" wrapText="1"/>
    </xf>
    <xf numFmtId="0" fontId="12" fillId="8" borderId="3" xfId="0" applyFont="1" applyFill="1" applyBorder="1" applyAlignment="1">
      <alignment horizontal="left" vertical="top" wrapText="1"/>
    </xf>
    <xf numFmtId="9" fontId="27" fillId="8" borderId="3" xfId="0" applyNumberFormat="1" applyFont="1" applyFill="1" applyBorder="1" applyAlignment="1">
      <alignment horizontal="center" vertical="center"/>
    </xf>
    <xf numFmtId="9" fontId="27" fillId="8" borderId="13" xfId="0" applyNumberFormat="1" applyFont="1" applyFill="1" applyBorder="1" applyAlignment="1">
      <alignment horizontal="center" vertical="center"/>
    </xf>
    <xf numFmtId="0" fontId="12" fillId="8" borderId="12" xfId="0" applyFont="1" applyFill="1" applyBorder="1" applyAlignment="1">
      <alignment horizontal="left" vertical="top" wrapText="1"/>
    </xf>
    <xf numFmtId="0" fontId="28" fillId="8" borderId="3" xfId="0" applyFont="1" applyFill="1" applyBorder="1" applyAlignment="1">
      <alignment horizontal="left" vertical="top" wrapText="1"/>
    </xf>
    <xf numFmtId="0" fontId="28" fillId="8" borderId="13" xfId="0" applyFont="1" applyFill="1" applyBorder="1" applyAlignment="1">
      <alignment horizontal="left" vertical="center" wrapText="1"/>
    </xf>
    <xf numFmtId="0" fontId="27" fillId="8" borderId="3" xfId="0" applyFont="1" applyFill="1" applyBorder="1" applyAlignment="1">
      <alignment horizontal="left" vertical="top" wrapText="1"/>
    </xf>
    <xf numFmtId="0" fontId="27" fillId="8" borderId="12" xfId="0" applyFont="1" applyFill="1" applyBorder="1" applyAlignment="1">
      <alignment horizontal="left" vertical="top" wrapText="1"/>
    </xf>
    <xf numFmtId="9" fontId="12" fillId="8" borderId="3" xfId="3" applyFont="1" applyFill="1" applyBorder="1" applyAlignment="1">
      <alignment horizontal="center" vertical="center"/>
    </xf>
    <xf numFmtId="9" fontId="34" fillId="8" borderId="11" xfId="0" applyNumberFormat="1" applyFont="1" applyFill="1" applyBorder="1" applyAlignment="1">
      <alignment horizontal="center" vertical="center"/>
    </xf>
    <xf numFmtId="0" fontId="28" fillId="8" borderId="14" xfId="0" applyFont="1" applyFill="1" applyBorder="1" applyAlignment="1">
      <alignment horizontal="center" vertical="center"/>
    </xf>
    <xf numFmtId="9" fontId="12" fillId="8" borderId="3" xfId="0" applyNumberFormat="1" applyFont="1" applyFill="1" applyBorder="1" applyAlignment="1">
      <alignment horizontal="center" vertical="center"/>
    </xf>
    <xf numFmtId="9" fontId="12" fillId="8" borderId="13" xfId="0" applyNumberFormat="1" applyFont="1" applyFill="1" applyBorder="1" applyAlignment="1">
      <alignment horizontal="center" vertical="center"/>
    </xf>
    <xf numFmtId="9" fontId="29" fillId="8" borderId="0" xfId="0" applyNumberFormat="1" applyFont="1" applyFill="1" applyAlignment="1">
      <alignment horizontal="center" vertical="center"/>
    </xf>
    <xf numFmtId="9" fontId="29" fillId="8" borderId="3" xfId="0" applyNumberFormat="1" applyFont="1" applyFill="1" applyBorder="1" applyAlignment="1">
      <alignment horizontal="center" vertical="center"/>
    </xf>
    <xf numFmtId="9" fontId="29" fillId="8" borderId="13" xfId="0" applyNumberFormat="1" applyFont="1" applyFill="1" applyBorder="1" applyAlignment="1">
      <alignment horizontal="center" vertical="center"/>
    </xf>
    <xf numFmtId="14" fontId="28" fillId="8" borderId="15" xfId="0" applyNumberFormat="1" applyFont="1" applyFill="1" applyBorder="1" applyAlignment="1">
      <alignment horizontal="center" vertical="center"/>
    </xf>
    <xf numFmtId="0" fontId="28" fillId="8" borderId="15" xfId="0" applyFont="1" applyFill="1" applyBorder="1" applyAlignment="1">
      <alignment horizontal="center" vertical="center"/>
    </xf>
    <xf numFmtId="0" fontId="1" fillId="8" borderId="20" xfId="0" applyFont="1" applyFill="1" applyBorder="1" applyAlignment="1">
      <alignment horizontal="center" vertical="center" wrapText="1"/>
    </xf>
    <xf numFmtId="0" fontId="28" fillId="8" borderId="16" xfId="0" applyFont="1" applyFill="1" applyBorder="1" applyAlignment="1">
      <alignment horizontal="left" vertical="center" wrapText="1"/>
    </xf>
    <xf numFmtId="0" fontId="27" fillId="8" borderId="14" xfId="0" applyFont="1" applyFill="1" applyBorder="1" applyAlignment="1">
      <alignment horizontal="center" vertical="center" wrapText="1"/>
    </xf>
    <xf numFmtId="0" fontId="27" fillId="8" borderId="15" xfId="0" applyFont="1" applyFill="1" applyBorder="1" applyAlignment="1">
      <alignment horizontal="left" vertical="top" wrapText="1"/>
    </xf>
    <xf numFmtId="9" fontId="27" fillId="8" borderId="15" xfId="0" applyNumberFormat="1" applyFont="1" applyFill="1" applyBorder="1" applyAlignment="1">
      <alignment horizontal="center" vertical="center"/>
    </xf>
    <xf numFmtId="9" fontId="27" fillId="8" borderId="16" xfId="0" applyNumberFormat="1" applyFont="1" applyFill="1" applyBorder="1" applyAlignment="1">
      <alignment horizontal="center" vertical="center"/>
    </xf>
    <xf numFmtId="0" fontId="27" fillId="8" borderId="14" xfId="0" applyFont="1" applyFill="1" applyBorder="1" applyAlignment="1">
      <alignment horizontal="left" vertical="center" wrapText="1"/>
    </xf>
    <xf numFmtId="0" fontId="27" fillId="9" borderId="0" xfId="0" applyFont="1" applyFill="1" applyAlignment="1">
      <alignment horizontal="left"/>
    </xf>
    <xf numFmtId="0" fontId="35" fillId="3" borderId="0" xfId="0" applyFont="1" applyFill="1" applyAlignment="1">
      <alignment horizontal="left"/>
    </xf>
    <xf numFmtId="0" fontId="27" fillId="10" borderId="0" xfId="0" applyFont="1" applyFill="1" applyAlignment="1">
      <alignment horizontal="left"/>
    </xf>
    <xf numFmtId="0" fontId="27" fillId="3" borderId="0" xfId="0" applyFont="1" applyFill="1" applyAlignment="1">
      <alignment horizontal="center"/>
    </xf>
    <xf numFmtId="0" fontId="27" fillId="0" borderId="0" xfId="0" applyFont="1"/>
    <xf numFmtId="0" fontId="27" fillId="3" borderId="0" xfId="0" applyFont="1" applyFill="1"/>
    <xf numFmtId="0" fontId="12" fillId="3" borderId="0" xfId="0" applyFont="1" applyFill="1" applyAlignment="1">
      <alignment horizontal="left"/>
    </xf>
    <xf numFmtId="0" fontId="36" fillId="4" borderId="5" xfId="0" applyFont="1" applyFill="1" applyBorder="1" applyAlignment="1">
      <alignment horizontal="left" vertical="center" wrapText="1"/>
    </xf>
    <xf numFmtId="0" fontId="37" fillId="3" borderId="0" xfId="0" applyFont="1" applyFill="1"/>
    <xf numFmtId="0" fontId="37" fillId="3" borderId="0" xfId="0" applyFont="1" applyFill="1" applyAlignment="1">
      <alignment horizontal="center"/>
    </xf>
    <xf numFmtId="0" fontId="37" fillId="3" borderId="0" xfId="0" applyFont="1" applyFill="1" applyAlignment="1">
      <alignment horizontal="left" wrapText="1"/>
    </xf>
    <xf numFmtId="0" fontId="37" fillId="3" borderId="0" xfId="0" applyFont="1" applyFill="1" applyAlignment="1">
      <alignment vertical="center" wrapText="1"/>
    </xf>
    <xf numFmtId="0" fontId="37" fillId="3" borderId="0" xfId="0" applyFont="1" applyFill="1" applyAlignment="1">
      <alignment horizontal="left"/>
    </xf>
    <xf numFmtId="0" fontId="37" fillId="3" borderId="0" xfId="0" applyFont="1" applyFill="1" applyAlignment="1">
      <alignment horizontal="center" vertical="center" wrapText="1"/>
    </xf>
    <xf numFmtId="0" fontId="37" fillId="3" borderId="0" xfId="0" applyFont="1" applyFill="1" applyAlignment="1">
      <alignment horizontal="center" vertical="center"/>
    </xf>
    <xf numFmtId="0" fontId="20" fillId="3" borderId="8" xfId="0" applyFont="1" applyFill="1" applyBorder="1" applyAlignment="1">
      <alignment horizontal="center" vertical="center" wrapText="1"/>
    </xf>
    <xf numFmtId="9" fontId="20" fillId="3" borderId="13" xfId="3"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5" xfId="0" applyFont="1" applyFill="1" applyBorder="1" applyAlignment="1">
      <alignment vertical="center" wrapText="1"/>
    </xf>
    <xf numFmtId="0" fontId="20" fillId="3" borderId="11"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38" fillId="11" borderId="3" xfId="0" applyFont="1" applyFill="1" applyBorder="1" applyAlignment="1">
      <alignment horizontal="center" vertical="center" wrapText="1"/>
    </xf>
    <xf numFmtId="14" fontId="38" fillId="11" borderId="3" xfId="0" applyNumberFormat="1" applyFont="1" applyFill="1" applyBorder="1" applyAlignment="1">
      <alignment horizontal="center" vertical="center"/>
    </xf>
    <xf numFmtId="14" fontId="38" fillId="11" borderId="3" xfId="0" applyNumberFormat="1" applyFont="1" applyFill="1" applyBorder="1" applyAlignment="1">
      <alignment horizontal="center" vertical="center" wrapText="1"/>
    </xf>
    <xf numFmtId="0" fontId="37" fillId="3" borderId="3" xfId="0" applyFont="1" applyFill="1" applyBorder="1" applyAlignment="1">
      <alignment horizontal="left" vertical="center" wrapText="1"/>
    </xf>
    <xf numFmtId="0" fontId="20" fillId="3" borderId="3" xfId="0" applyFont="1" applyFill="1" applyBorder="1" applyAlignment="1">
      <alignment horizontal="left" vertical="center" wrapText="1"/>
    </xf>
    <xf numFmtId="14" fontId="37" fillId="3" borderId="3" xfId="0" applyNumberFormat="1" applyFont="1" applyFill="1" applyBorder="1" applyAlignment="1">
      <alignment horizontal="center" vertical="center"/>
    </xf>
    <xf numFmtId="14" fontId="37" fillId="3" borderId="3" xfId="0" applyNumberFormat="1" applyFont="1" applyFill="1" applyBorder="1" applyAlignment="1">
      <alignment horizontal="left" vertical="center" wrapText="1"/>
    </xf>
    <xf numFmtId="0" fontId="20" fillId="0" borderId="3" xfId="0" applyFont="1" applyBorder="1" applyAlignment="1">
      <alignment horizontal="center" vertical="center" wrapText="1"/>
    </xf>
    <xf numFmtId="0" fontId="20" fillId="3" borderId="13" xfId="0" applyFont="1" applyFill="1" applyBorder="1" applyAlignment="1">
      <alignment horizontal="center" vertical="center" wrapText="1"/>
    </xf>
    <xf numFmtId="14" fontId="38" fillId="11" borderId="13" xfId="0" applyNumberFormat="1" applyFont="1" applyFill="1" applyBorder="1" applyAlignment="1">
      <alignment horizontal="center" vertical="center" wrapText="1"/>
    </xf>
    <xf numFmtId="14" fontId="37" fillId="3" borderId="13" xfId="0" applyNumberFormat="1" applyFont="1" applyFill="1" applyBorder="1" applyAlignment="1">
      <alignment horizontal="left" vertical="center" wrapText="1"/>
    </xf>
    <xf numFmtId="0" fontId="20" fillId="3" borderId="15" xfId="0" applyFont="1" applyFill="1" applyBorder="1" applyAlignment="1">
      <alignment horizontal="center" vertical="center" wrapText="1"/>
    </xf>
    <xf numFmtId="0" fontId="20" fillId="0" borderId="13" xfId="0" applyFont="1" applyBorder="1" applyAlignment="1">
      <alignment horizontal="center" vertical="center" wrapText="1"/>
    </xf>
    <xf numFmtId="0" fontId="40" fillId="3" borderId="12" xfId="0" applyFont="1" applyFill="1" applyBorder="1" applyAlignment="1">
      <alignment horizontal="center" vertical="center"/>
    </xf>
    <xf numFmtId="0" fontId="40" fillId="12" borderId="12" xfId="0" applyFont="1" applyFill="1" applyBorder="1" applyAlignment="1">
      <alignment horizontal="center" vertical="center"/>
    </xf>
    <xf numFmtId="14" fontId="20" fillId="3" borderId="3" xfId="0" applyNumberFormat="1" applyFont="1" applyFill="1" applyBorder="1" applyAlignment="1">
      <alignment horizontal="center" vertical="center" wrapText="1"/>
    </xf>
    <xf numFmtId="14" fontId="20" fillId="3" borderId="3" xfId="0" applyNumberFormat="1" applyFont="1" applyFill="1" applyBorder="1" applyAlignment="1">
      <alignment horizontal="center" vertical="center"/>
    </xf>
    <xf numFmtId="14" fontId="20" fillId="3" borderId="15" xfId="0" applyNumberFormat="1" applyFont="1" applyFill="1" applyBorder="1" applyAlignment="1">
      <alignment horizontal="center" vertical="center" wrapText="1"/>
    </xf>
    <xf numFmtId="14" fontId="20" fillId="3" borderId="15" xfId="0" applyNumberFormat="1" applyFont="1" applyFill="1" applyBorder="1" applyAlignment="1">
      <alignment horizontal="center" vertical="center"/>
    </xf>
    <xf numFmtId="14" fontId="37" fillId="3" borderId="3" xfId="0" applyNumberFormat="1" applyFont="1" applyFill="1" applyBorder="1" applyAlignment="1">
      <alignment horizontal="center" vertical="center" wrapText="1"/>
    </xf>
    <xf numFmtId="14" fontId="20" fillId="3" borderId="8" xfId="0" applyNumberFormat="1" applyFont="1" applyFill="1" applyBorder="1" applyAlignment="1">
      <alignment horizontal="center" vertical="center"/>
    </xf>
    <xf numFmtId="14" fontId="20" fillId="3" borderId="8" xfId="0" applyNumberFormat="1" applyFont="1" applyFill="1" applyBorder="1" applyAlignment="1">
      <alignment horizontal="center" vertical="center" wrapText="1"/>
    </xf>
    <xf numFmtId="0" fontId="20" fillId="3" borderId="3" xfId="0" applyFont="1" applyFill="1" applyBorder="1" applyAlignment="1">
      <alignment horizontal="center" vertical="center"/>
    </xf>
    <xf numFmtId="0" fontId="37" fillId="3" borderId="3" xfId="0" applyFont="1" applyFill="1" applyBorder="1" applyAlignment="1">
      <alignment horizontal="center" vertical="center"/>
    </xf>
    <xf numFmtId="0" fontId="20" fillId="3" borderId="15" xfId="0" applyFont="1" applyFill="1" applyBorder="1" applyAlignment="1">
      <alignment horizontal="center" vertical="center"/>
    </xf>
    <xf numFmtId="0" fontId="37" fillId="3" borderId="0" xfId="0" applyFont="1" applyFill="1" applyAlignment="1">
      <alignment horizontal="center" wrapText="1"/>
    </xf>
    <xf numFmtId="10" fontId="20" fillId="3" borderId="3" xfId="0" applyNumberFormat="1" applyFont="1" applyFill="1" applyBorder="1" applyAlignment="1">
      <alignment horizontal="center" vertical="center"/>
    </xf>
    <xf numFmtId="164" fontId="37" fillId="0" borderId="3" xfId="0" applyNumberFormat="1" applyFont="1" applyBorder="1" applyAlignment="1">
      <alignment horizontal="center" vertical="center"/>
    </xf>
    <xf numFmtId="0" fontId="40" fillId="3" borderId="32" xfId="0" applyFont="1" applyFill="1" applyBorder="1" applyAlignment="1">
      <alignment horizontal="center" vertical="center"/>
    </xf>
    <xf numFmtId="0" fontId="20" fillId="5" borderId="3" xfId="0" applyFont="1" applyFill="1" applyBorder="1" applyAlignment="1">
      <alignment horizontal="justify" vertical="center" wrapText="1"/>
    </xf>
    <xf numFmtId="0" fontId="20" fillId="5" borderId="3" xfId="0" applyFont="1" applyFill="1" applyBorder="1" applyAlignment="1">
      <alignment horizontal="left" vertical="center" wrapText="1"/>
    </xf>
    <xf numFmtId="0" fontId="40" fillId="12" borderId="14" xfId="0" applyFont="1" applyFill="1" applyBorder="1" applyAlignment="1">
      <alignment horizontal="center" vertical="center"/>
    </xf>
    <xf numFmtId="10" fontId="20" fillId="3" borderId="15" xfId="0" applyNumberFormat="1" applyFont="1" applyFill="1" applyBorder="1" applyAlignment="1">
      <alignment horizontal="center" vertical="center"/>
    </xf>
    <xf numFmtId="0" fontId="20" fillId="5" borderId="15" xfId="0" applyFont="1" applyFill="1" applyBorder="1" applyAlignment="1">
      <alignment horizontal="left" vertical="center" wrapText="1"/>
    </xf>
    <xf numFmtId="164" fontId="37" fillId="0" borderId="15" xfId="0" applyNumberFormat="1" applyFont="1" applyBorder="1" applyAlignment="1">
      <alignment horizontal="center" vertical="center"/>
    </xf>
    <xf numFmtId="0" fontId="20" fillId="5" borderId="15" xfId="0" applyFont="1" applyFill="1" applyBorder="1" applyAlignment="1">
      <alignment horizontal="justify" vertical="center" wrapText="1"/>
    </xf>
    <xf numFmtId="0" fontId="41" fillId="4" borderId="3" xfId="0" applyFont="1" applyFill="1" applyBorder="1" applyAlignment="1">
      <alignment horizontal="left" vertical="center"/>
    </xf>
    <xf numFmtId="0" fontId="42" fillId="3" borderId="15" xfId="0" applyFont="1" applyFill="1" applyBorder="1" applyAlignment="1">
      <alignment horizontal="left" vertical="center" wrapText="1"/>
    </xf>
    <xf numFmtId="10" fontId="20" fillId="3" borderId="8" xfId="0" applyNumberFormat="1" applyFont="1" applyFill="1" applyBorder="1" applyAlignment="1">
      <alignment horizontal="center" vertical="center"/>
    </xf>
    <xf numFmtId="0" fontId="20" fillId="3" borderId="12" xfId="0" applyFont="1" applyFill="1" applyBorder="1" applyAlignment="1">
      <alignment horizontal="left" vertical="top" wrapText="1"/>
    </xf>
    <xf numFmtId="0" fontId="37" fillId="3" borderId="12" xfId="0" applyFont="1" applyFill="1" applyBorder="1" applyAlignment="1">
      <alignment horizontal="left" vertical="top" wrapText="1"/>
    </xf>
    <xf numFmtId="0" fontId="20" fillId="3" borderId="12"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41" fillId="4" borderId="12" xfId="0" applyFont="1" applyFill="1" applyBorder="1" applyAlignment="1">
      <alignment horizontal="left" vertical="center"/>
    </xf>
    <xf numFmtId="164" fontId="37" fillId="3" borderId="3" xfId="0" applyNumberFormat="1" applyFont="1" applyFill="1" applyBorder="1" applyAlignment="1">
      <alignment horizontal="center" vertical="center"/>
    </xf>
    <xf numFmtId="0" fontId="40" fillId="12" borderId="17" xfId="0" applyFont="1" applyFill="1" applyBorder="1" applyAlignment="1">
      <alignment horizontal="center" vertical="center"/>
    </xf>
    <xf numFmtId="14" fontId="37" fillId="3" borderId="7" xfId="0" applyNumberFormat="1" applyFont="1" applyFill="1" applyBorder="1" applyAlignment="1">
      <alignment horizontal="center" vertical="center"/>
    </xf>
    <xf numFmtId="0" fontId="20" fillId="3" borderId="7" xfId="0" applyFont="1" applyFill="1" applyBorder="1" applyAlignment="1">
      <alignment horizontal="left" vertical="center" wrapText="1"/>
    </xf>
    <xf numFmtId="0" fontId="20" fillId="3" borderId="7" xfId="0" applyFont="1" applyFill="1" applyBorder="1" applyAlignment="1">
      <alignment horizontal="center" vertical="center" wrapText="1"/>
    </xf>
    <xf numFmtId="0" fontId="20" fillId="3" borderId="33" xfId="0" applyFont="1" applyFill="1" applyBorder="1" applyAlignment="1">
      <alignment horizontal="left" vertical="center" wrapText="1"/>
    </xf>
    <xf numFmtId="0" fontId="40" fillId="12" borderId="9" xfId="0" applyFont="1" applyFill="1" applyBorder="1" applyAlignment="1">
      <alignment horizontal="center" vertical="center"/>
    </xf>
    <xf numFmtId="0" fontId="42" fillId="3" borderId="8" xfId="0" applyFont="1" applyFill="1" applyBorder="1" applyAlignment="1">
      <alignment horizontal="left" vertical="center" wrapText="1"/>
    </xf>
    <xf numFmtId="164" fontId="37" fillId="0" borderId="8" xfId="0" applyNumberFormat="1" applyFont="1" applyBorder="1" applyAlignment="1">
      <alignment horizontal="center" vertical="center"/>
    </xf>
    <xf numFmtId="0" fontId="20" fillId="5" borderId="3"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justify" vertical="center" wrapText="1"/>
    </xf>
    <xf numFmtId="0" fontId="20" fillId="5" borderId="3" xfId="0" applyFont="1" applyFill="1" applyBorder="1" applyAlignment="1">
      <alignment horizontal="left" vertical="top" wrapText="1"/>
    </xf>
    <xf numFmtId="0" fontId="37" fillId="5" borderId="3" xfId="0" applyFont="1" applyFill="1" applyBorder="1" applyAlignment="1">
      <alignment horizontal="left" vertical="top" wrapText="1"/>
    </xf>
    <xf numFmtId="0" fontId="20" fillId="5" borderId="7"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37" fillId="5" borderId="3"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5" xfId="0" applyFont="1" applyFill="1" applyBorder="1" applyAlignment="1">
      <alignment horizontal="justify" vertical="center" wrapText="1"/>
    </xf>
    <xf numFmtId="0" fontId="18" fillId="4" borderId="21" xfId="0" applyFont="1" applyFill="1" applyBorder="1" applyAlignment="1">
      <alignment horizontal="left" vertical="center" wrapText="1"/>
    </xf>
    <xf numFmtId="0" fontId="18" fillId="4" borderId="21"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20" fillId="3" borderId="15"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5" xfId="0" applyFont="1" applyFill="1" applyBorder="1" applyAlignment="1">
      <alignment horizontal="left" vertical="center" wrapText="1"/>
    </xf>
    <xf numFmtId="10" fontId="20" fillId="3" borderId="5" xfId="0" applyNumberFormat="1" applyFont="1" applyFill="1" applyBorder="1" applyAlignment="1">
      <alignment horizontal="center" vertical="center"/>
    </xf>
    <xf numFmtId="0" fontId="20" fillId="3" borderId="5" xfId="0" applyFont="1" applyFill="1" applyBorder="1" applyAlignment="1">
      <alignment horizontal="center" vertical="center" wrapText="1"/>
    </xf>
    <xf numFmtId="14" fontId="20" fillId="3" borderId="5" xfId="0" applyNumberFormat="1" applyFont="1" applyFill="1" applyBorder="1" applyAlignment="1">
      <alignment horizontal="center" vertical="center" wrapText="1"/>
    </xf>
    <xf numFmtId="0" fontId="20" fillId="0" borderId="3" xfId="0" applyFont="1" applyBorder="1" applyAlignment="1">
      <alignment vertical="center" wrapText="1"/>
    </xf>
    <xf numFmtId="14" fontId="37" fillId="3" borderId="5" xfId="0" applyNumberFormat="1" applyFont="1" applyFill="1" applyBorder="1" applyAlignment="1">
      <alignment horizontal="center" vertical="center"/>
    </xf>
    <xf numFmtId="0" fontId="38" fillId="11" borderId="5" xfId="0" applyFont="1" applyFill="1" applyBorder="1" applyAlignment="1">
      <alignment horizontal="center" vertical="center" wrapText="1"/>
    </xf>
    <xf numFmtId="0" fontId="38" fillId="11" borderId="33" xfId="0" applyFont="1" applyFill="1" applyBorder="1" applyAlignment="1">
      <alignment horizontal="center" vertical="center" wrapText="1"/>
    </xf>
    <xf numFmtId="0" fontId="20" fillId="3" borderId="32" xfId="0" applyFont="1" applyFill="1" applyBorder="1" applyAlignment="1">
      <alignment horizontal="left" vertical="top" wrapText="1"/>
    </xf>
    <xf numFmtId="0" fontId="20" fillId="5" borderId="5" xfId="0" applyFont="1" applyFill="1" applyBorder="1" applyAlignment="1">
      <alignment horizontal="left" vertical="top" wrapText="1"/>
    </xf>
    <xf numFmtId="0" fontId="40" fillId="12" borderId="27" xfId="0" applyFont="1" applyFill="1" applyBorder="1" applyAlignment="1">
      <alignment horizontal="center" vertical="center"/>
    </xf>
    <xf numFmtId="14" fontId="20" fillId="3" borderId="28" xfId="0" applyNumberFormat="1" applyFont="1" applyFill="1" applyBorder="1" applyAlignment="1">
      <alignment horizontal="center" vertical="center"/>
    </xf>
    <xf numFmtId="0" fontId="20" fillId="3" borderId="28" xfId="0" applyFont="1" applyFill="1" applyBorder="1" applyAlignment="1">
      <alignment horizontal="center" vertical="center"/>
    </xf>
    <xf numFmtId="0" fontId="20" fillId="3" borderId="28" xfId="0" applyFont="1" applyFill="1" applyBorder="1" applyAlignment="1">
      <alignment horizontal="left" vertical="center" wrapText="1"/>
    </xf>
    <xf numFmtId="0" fontId="20" fillId="3" borderId="29" xfId="0" applyFont="1" applyFill="1" applyBorder="1" applyAlignment="1">
      <alignment horizontal="left" vertical="center" wrapText="1"/>
    </xf>
    <xf numFmtId="10" fontId="20" fillId="3" borderId="28" xfId="0" applyNumberFormat="1" applyFont="1" applyFill="1" applyBorder="1" applyAlignment="1">
      <alignment horizontal="center" vertical="center"/>
    </xf>
    <xf numFmtId="0" fontId="20" fillId="5" borderId="28" xfId="0" applyFont="1" applyFill="1" applyBorder="1" applyAlignment="1">
      <alignment vertical="center" wrapText="1"/>
    </xf>
    <xf numFmtId="0" fontId="37" fillId="3" borderId="28" xfId="0" applyFont="1" applyFill="1" applyBorder="1" applyAlignment="1">
      <alignment vertical="center" wrapText="1"/>
    </xf>
    <xf numFmtId="164" fontId="37" fillId="0" borderId="28" xfId="0" applyNumberFormat="1" applyFont="1" applyBorder="1" applyAlignment="1">
      <alignment horizontal="center" vertical="center"/>
    </xf>
    <xf numFmtId="0" fontId="20" fillId="0" borderId="28" xfId="0" applyFont="1" applyBorder="1" applyAlignment="1">
      <alignment horizontal="left" vertical="center" wrapText="1"/>
    </xf>
    <xf numFmtId="10" fontId="52" fillId="0" borderId="3" xfId="0" applyNumberFormat="1" applyFont="1" applyBorder="1" applyAlignment="1">
      <alignment horizontal="center" vertical="center"/>
    </xf>
    <xf numFmtId="10" fontId="52" fillId="0" borderId="28" xfId="0" applyNumberFormat="1" applyFont="1" applyBorder="1" applyAlignment="1">
      <alignment horizontal="center" vertical="center"/>
    </xf>
    <xf numFmtId="10" fontId="52" fillId="0" borderId="7" xfId="0" applyNumberFormat="1" applyFont="1" applyBorder="1" applyAlignment="1">
      <alignment horizontal="center" vertical="center"/>
    </xf>
    <xf numFmtId="10" fontId="52" fillId="0" borderId="8" xfId="0" applyNumberFormat="1" applyFont="1" applyBorder="1" applyAlignment="1">
      <alignment horizontal="center" vertical="center"/>
    </xf>
    <xf numFmtId="10" fontId="52" fillId="0" borderId="15" xfId="0" applyNumberFormat="1" applyFont="1" applyBorder="1" applyAlignment="1">
      <alignment horizontal="center" vertical="center"/>
    </xf>
    <xf numFmtId="14" fontId="37" fillId="3" borderId="15" xfId="0" applyNumberFormat="1" applyFont="1" applyFill="1" applyBorder="1" applyAlignment="1">
      <alignment horizontal="center" vertical="center"/>
    </xf>
    <xf numFmtId="0" fontId="37" fillId="3" borderId="15" xfId="0" applyFont="1" applyFill="1" applyBorder="1" applyAlignment="1">
      <alignment horizontal="center" vertical="center"/>
    </xf>
    <xf numFmtId="0" fontId="37" fillId="3" borderId="15" xfId="0" applyFont="1" applyFill="1" applyBorder="1" applyAlignment="1">
      <alignment horizontal="left" vertical="center" wrapText="1"/>
    </xf>
    <xf numFmtId="0" fontId="37" fillId="3" borderId="16" xfId="0" applyFont="1" applyFill="1" applyBorder="1" applyAlignment="1">
      <alignment horizontal="left" vertical="center" wrapText="1"/>
    </xf>
    <xf numFmtId="0" fontId="20" fillId="3" borderId="28" xfId="0" applyFont="1" applyFill="1" applyBorder="1" applyAlignment="1">
      <alignment horizontal="center" vertical="center" wrapText="1"/>
    </xf>
    <xf numFmtId="0" fontId="20" fillId="0" borderId="15" xfId="0" applyFont="1" applyBorder="1" applyAlignment="1">
      <alignment vertical="center" wrapText="1"/>
    </xf>
    <xf numFmtId="0" fontId="20" fillId="0" borderId="8" xfId="0" applyFont="1" applyBorder="1" applyAlignment="1">
      <alignment vertical="center" wrapText="1"/>
    </xf>
    <xf numFmtId="0" fontId="20" fillId="0" borderId="3" xfId="0" applyFont="1" applyBorder="1" applyAlignment="1">
      <alignment horizontal="left" vertical="center" wrapText="1"/>
    </xf>
    <xf numFmtId="10" fontId="52" fillId="3" borderId="15" xfId="0" applyNumberFormat="1" applyFont="1" applyFill="1" applyBorder="1" applyAlignment="1">
      <alignment horizontal="center" vertical="center"/>
    </xf>
    <xf numFmtId="10" fontId="52" fillId="3" borderId="3" xfId="0" applyNumberFormat="1" applyFont="1" applyFill="1" applyBorder="1" applyAlignment="1">
      <alignment horizontal="center" vertical="center"/>
    </xf>
    <xf numFmtId="0" fontId="20" fillId="3" borderId="3" xfId="0" applyFont="1" applyFill="1" applyBorder="1" applyAlignment="1">
      <alignment vertical="center" wrapText="1"/>
    </xf>
    <xf numFmtId="0" fontId="37" fillId="3" borderId="3" xfId="0" applyFont="1" applyFill="1" applyBorder="1" applyAlignment="1">
      <alignment horizontal="left" vertical="center" wrapText="1"/>
    </xf>
    <xf numFmtId="0" fontId="20" fillId="3" borderId="8" xfId="0" applyFont="1" applyFill="1" applyBorder="1" applyAlignment="1">
      <alignment horizontal="left" vertical="top" wrapText="1"/>
    </xf>
    <xf numFmtId="0" fontId="20" fillId="0" borderId="15" xfId="0" applyFont="1" applyBorder="1" applyAlignment="1">
      <alignment horizontal="justify" vertical="justify" wrapText="1"/>
    </xf>
    <xf numFmtId="0" fontId="20" fillId="3" borderId="3" xfId="0" applyFont="1" applyFill="1" applyBorder="1" applyAlignment="1">
      <alignment horizontal="left" vertical="top" wrapText="1"/>
    </xf>
    <xf numFmtId="0" fontId="20" fillId="0" borderId="3" xfId="0" applyFont="1" applyBorder="1" applyAlignment="1">
      <alignment vertical="top" wrapText="1"/>
    </xf>
    <xf numFmtId="0" fontId="20" fillId="0" borderId="3" xfId="0" applyFont="1" applyBorder="1" applyAlignment="1">
      <alignment horizontal="justify" vertical="center" wrapText="1"/>
    </xf>
    <xf numFmtId="0" fontId="0" fillId="0" borderId="0" xfId="0" applyFont="1" applyProtection="1">
      <protection locked="0"/>
    </xf>
    <xf numFmtId="0" fontId="0" fillId="0" borderId="0" xfId="0" applyFont="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0" fillId="0" borderId="0" xfId="0" applyFont="1" applyAlignment="1" applyProtection="1">
      <alignment wrapText="1"/>
      <protection locked="0"/>
    </xf>
    <xf numFmtId="0" fontId="58"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60" fillId="3" borderId="3"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protection locked="0"/>
    </xf>
    <xf numFmtId="0" fontId="60" fillId="3" borderId="5"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protection locked="0"/>
    </xf>
    <xf numFmtId="0" fontId="58" fillId="3" borderId="5" xfId="0" applyFont="1" applyFill="1" applyBorder="1" applyAlignment="1" applyProtection="1">
      <alignment horizontal="center" vertical="center"/>
      <protection locked="0"/>
    </xf>
    <xf numFmtId="0" fontId="58" fillId="3" borderId="3" xfId="0" applyFont="1" applyFill="1" applyBorder="1" applyAlignment="1" applyProtection="1">
      <alignment horizontal="center" vertical="center"/>
      <protection locked="0"/>
    </xf>
    <xf numFmtId="0" fontId="0" fillId="20" borderId="0" xfId="0" applyFont="1" applyFill="1" applyAlignment="1" applyProtection="1">
      <alignment horizontal="center" vertical="center"/>
      <protection locked="0"/>
    </xf>
    <xf numFmtId="0" fontId="58" fillId="20" borderId="0" xfId="0" applyFont="1" applyFill="1" applyAlignment="1" applyProtection="1">
      <alignment horizontal="center" vertical="center"/>
      <protection locked="0"/>
    </xf>
    <xf numFmtId="0" fontId="63" fillId="19" borderId="6" xfId="0" applyFont="1" applyFill="1" applyBorder="1" applyAlignment="1" applyProtection="1">
      <alignment horizontal="center" vertical="center" textRotation="180" wrapText="1"/>
      <protection locked="0"/>
    </xf>
    <xf numFmtId="0" fontId="63" fillId="19" borderId="18" xfId="0" applyFont="1" applyFill="1" applyBorder="1" applyAlignment="1" applyProtection="1">
      <alignment horizontal="center" vertical="center" textRotation="180" wrapText="1"/>
      <protection locked="0"/>
    </xf>
    <xf numFmtId="0" fontId="63" fillId="19" borderId="30" xfId="0" applyFont="1" applyFill="1" applyBorder="1" applyAlignment="1" applyProtection="1">
      <alignment horizontal="center" vertical="center" textRotation="180" wrapText="1"/>
      <protection locked="0"/>
    </xf>
    <xf numFmtId="0" fontId="63" fillId="19" borderId="18" xfId="0" applyFont="1" applyFill="1" applyBorder="1" applyAlignment="1" applyProtection="1">
      <alignment horizontal="center" vertical="center" wrapText="1"/>
      <protection locked="0"/>
    </xf>
    <xf numFmtId="0" fontId="63" fillId="19" borderId="3" xfId="0" applyFont="1" applyFill="1" applyBorder="1" applyAlignment="1" applyProtection="1">
      <alignment horizontal="center" vertical="center" wrapText="1"/>
      <protection locked="0"/>
    </xf>
    <xf numFmtId="0" fontId="62" fillId="3" borderId="9" xfId="0" applyFont="1" applyFill="1" applyBorder="1" applyAlignment="1" applyProtection="1">
      <alignment horizontal="center" vertical="center" wrapText="1"/>
      <protection locked="0"/>
    </xf>
    <xf numFmtId="0" fontId="62" fillId="3" borderId="8" xfId="0" applyFont="1" applyFill="1" applyBorder="1" applyAlignment="1" applyProtection="1">
      <alignment horizontal="center" vertical="center" textRotation="90" wrapText="1"/>
      <protection locked="0"/>
    </xf>
    <xf numFmtId="0" fontId="62" fillId="3" borderId="8" xfId="0" applyFont="1" applyFill="1" applyBorder="1" applyAlignment="1" applyProtection="1">
      <alignment horizontal="left" vertical="center" wrapText="1"/>
      <protection locked="0"/>
    </xf>
    <xf numFmtId="0" fontId="62" fillId="19" borderId="8" xfId="0" applyFont="1" applyFill="1" applyBorder="1" applyAlignment="1" applyProtection="1">
      <alignment horizontal="center" vertical="center" textRotation="180" wrapText="1"/>
      <protection locked="0"/>
    </xf>
    <xf numFmtId="0" fontId="62" fillId="0" borderId="3" xfId="0" applyFont="1" applyBorder="1" applyAlignment="1" applyProtection="1">
      <alignment horizontal="justify" vertical="justify" wrapText="1"/>
      <protection locked="0"/>
    </xf>
    <xf numFmtId="0" fontId="62" fillId="0" borderId="3" xfId="0" applyFont="1" applyBorder="1" applyAlignment="1" applyProtection="1">
      <alignment horizontal="justify" vertical="center" wrapText="1"/>
      <protection locked="0"/>
    </xf>
    <xf numFmtId="0" fontId="62" fillId="3" borderId="12" xfId="0" applyFont="1" applyFill="1" applyBorder="1" applyAlignment="1" applyProtection="1">
      <alignment horizontal="center" vertical="center" wrapText="1"/>
      <protection locked="0"/>
    </xf>
    <xf numFmtId="0" fontId="62" fillId="3" borderId="3" xfId="0" applyFont="1" applyFill="1" applyBorder="1" applyAlignment="1" applyProtection="1">
      <alignment horizontal="left" vertical="center" wrapText="1"/>
      <protection locked="0"/>
    </xf>
    <xf numFmtId="0" fontId="64" fillId="19" borderId="3" xfId="0" applyFont="1" applyFill="1" applyBorder="1" applyAlignment="1" applyProtection="1">
      <alignment horizontal="center" vertical="center" textRotation="180" wrapText="1"/>
      <protection locked="0"/>
    </xf>
    <xf numFmtId="0" fontId="62" fillId="3" borderId="3" xfId="0" applyFont="1" applyFill="1" applyBorder="1" applyAlignment="1" applyProtection="1">
      <alignment horizontal="center" vertical="center" wrapText="1"/>
      <protection locked="0"/>
    </xf>
    <xf numFmtId="0" fontId="62" fillId="3" borderId="3" xfId="0" applyFont="1" applyFill="1" applyBorder="1" applyAlignment="1" applyProtection="1">
      <alignment horizontal="center" vertical="center" textRotation="90" wrapText="1"/>
      <protection locked="0"/>
    </xf>
    <xf numFmtId="0" fontId="62" fillId="19" borderId="3" xfId="0" applyFont="1" applyFill="1" applyBorder="1" applyAlignment="1" applyProtection="1">
      <alignment horizontal="center" vertical="center" textRotation="180" wrapText="1"/>
      <protection locked="0"/>
    </xf>
    <xf numFmtId="0" fontId="62" fillId="3" borderId="3" xfId="0" applyFont="1" applyFill="1" applyBorder="1" applyAlignment="1" applyProtection="1">
      <alignment horizontal="justify" vertical="center" wrapText="1"/>
      <protection locked="0"/>
    </xf>
    <xf numFmtId="0" fontId="62" fillId="3" borderId="3" xfId="0" applyFont="1" applyFill="1" applyBorder="1" applyAlignment="1">
      <alignment horizontal="center" vertical="center" textRotation="90" wrapText="1"/>
    </xf>
    <xf numFmtId="0" fontId="62" fillId="19" borderId="3" xfId="0" applyFont="1" applyFill="1" applyBorder="1" applyAlignment="1" applyProtection="1">
      <alignment horizontal="center" vertical="center" textRotation="90" wrapText="1"/>
      <protection locked="0"/>
    </xf>
    <xf numFmtId="0" fontId="62" fillId="3" borderId="14" xfId="0" applyFont="1" applyFill="1" applyBorder="1" applyAlignment="1" applyProtection="1">
      <alignment horizontal="center" vertical="center" wrapText="1"/>
      <protection locked="0"/>
    </xf>
    <xf numFmtId="0" fontId="62" fillId="3" borderId="15" xfId="0" applyFont="1" applyFill="1" applyBorder="1" applyAlignment="1">
      <alignment horizontal="justify" vertical="center"/>
    </xf>
    <xf numFmtId="0" fontId="62" fillId="19" borderId="15" xfId="0" applyFont="1" applyFill="1" applyBorder="1" applyAlignment="1" applyProtection="1">
      <alignment horizontal="center" vertical="center" textRotation="180" wrapText="1"/>
      <protection locked="0"/>
    </xf>
    <xf numFmtId="0" fontId="62" fillId="3" borderId="15" xfId="0" applyFont="1" applyFill="1" applyBorder="1" applyAlignment="1" applyProtection="1">
      <alignment horizontal="left" vertical="center" wrapText="1"/>
      <protection locked="0"/>
    </xf>
    <xf numFmtId="0" fontId="62" fillId="3" borderId="15" xfId="0" applyFont="1" applyFill="1" applyBorder="1" applyAlignment="1" applyProtection="1">
      <alignment horizontal="center" vertical="center" wrapText="1"/>
      <protection locked="0"/>
    </xf>
    <xf numFmtId="0" fontId="65" fillId="0" borderId="3" xfId="0" applyFont="1" applyBorder="1" applyAlignment="1" applyProtection="1">
      <alignment horizontal="justify" vertical="justify" wrapText="1"/>
      <protection locked="0"/>
    </xf>
    <xf numFmtId="0" fontId="62" fillId="0" borderId="3" xfId="0" applyFont="1" applyBorder="1" applyAlignment="1" applyProtection="1">
      <alignment horizontal="justify" vertical="center"/>
      <protection locked="0"/>
    </xf>
    <xf numFmtId="0" fontId="53" fillId="9" borderId="36" xfId="0" applyFont="1" applyFill="1" applyBorder="1" applyAlignment="1">
      <alignment horizontal="center" vertical="center"/>
    </xf>
    <xf numFmtId="0" fontId="53" fillId="9" borderId="23" xfId="0" applyFont="1" applyFill="1" applyBorder="1" applyAlignment="1">
      <alignment horizontal="center" vertical="center"/>
    </xf>
    <xf numFmtId="9" fontId="53" fillId="9" borderId="11" xfId="0" applyNumberFormat="1" applyFont="1" applyFill="1" applyBorder="1" applyAlignment="1">
      <alignment horizontal="center" vertical="center"/>
    </xf>
    <xf numFmtId="0" fontId="53" fillId="9" borderId="16" xfId="0" applyFont="1" applyFill="1" applyBorder="1" applyAlignment="1">
      <alignment horizontal="center" vertical="center"/>
    </xf>
    <xf numFmtId="0" fontId="40" fillId="12" borderId="17" xfId="0" applyFont="1" applyFill="1" applyBorder="1" applyAlignment="1">
      <alignment horizontal="center" vertical="center"/>
    </xf>
    <xf numFmtId="0" fontId="40" fillId="12" borderId="32" xfId="0" applyFont="1" applyFill="1" applyBorder="1" applyAlignment="1">
      <alignment horizontal="center" vertical="center"/>
    </xf>
    <xf numFmtId="0" fontId="40" fillId="12" borderId="23" xfId="0" applyFont="1" applyFill="1" applyBorder="1" applyAlignment="1">
      <alignment horizontal="center" vertical="center"/>
    </xf>
    <xf numFmtId="0" fontId="20" fillId="3" borderId="43" xfId="0" applyFont="1" applyFill="1" applyBorder="1" applyAlignment="1">
      <alignment horizontal="left" vertical="center" wrapText="1"/>
    </xf>
    <xf numFmtId="0" fontId="20" fillId="3" borderId="44" xfId="0" applyFont="1" applyFill="1" applyBorder="1" applyAlignment="1">
      <alignment horizontal="left" vertical="center" wrapText="1"/>
    </xf>
    <xf numFmtId="0" fontId="20" fillId="3" borderId="37" xfId="0" applyFont="1" applyFill="1" applyBorder="1" applyAlignment="1">
      <alignment horizontal="left" vertical="center" wrapText="1"/>
    </xf>
    <xf numFmtId="0" fontId="20" fillId="3" borderId="63" xfId="0" applyFont="1" applyFill="1" applyBorder="1" applyAlignment="1">
      <alignment horizontal="left" vertical="center" wrapText="1"/>
    </xf>
    <xf numFmtId="0" fontId="20" fillId="3" borderId="58" xfId="0" applyFont="1" applyFill="1" applyBorder="1" applyAlignment="1">
      <alignment horizontal="left" vertical="center" wrapText="1"/>
    </xf>
    <xf numFmtId="0" fontId="20" fillId="3" borderId="64" xfId="0" applyFont="1" applyFill="1" applyBorder="1" applyAlignment="1">
      <alignment horizontal="left" vertical="center" wrapText="1"/>
    </xf>
    <xf numFmtId="14" fontId="20" fillId="3" borderId="7" xfId="0" applyNumberFormat="1" applyFont="1" applyFill="1" applyBorder="1" applyAlignment="1">
      <alignment horizontal="center" vertical="center" wrapText="1"/>
    </xf>
    <xf numFmtId="14" fontId="20" fillId="3" borderId="21" xfId="0" applyNumberFormat="1" applyFont="1" applyFill="1" applyBorder="1" applyAlignment="1">
      <alignment horizontal="center" vertical="center" wrapText="1"/>
    </xf>
    <xf numFmtId="14" fontId="20" fillId="3" borderId="7" xfId="0" applyNumberFormat="1" applyFont="1" applyFill="1" applyBorder="1" applyAlignment="1">
      <alignment horizontal="center" vertical="center"/>
    </xf>
    <xf numFmtId="14" fontId="20" fillId="3" borderId="21" xfId="0" applyNumberFormat="1"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46" fillId="9" borderId="2" xfId="0" applyFont="1" applyFill="1" applyBorder="1" applyAlignment="1">
      <alignment horizontal="center" vertical="center"/>
    </xf>
    <xf numFmtId="0" fontId="46" fillId="9" borderId="51" xfId="0" applyFont="1" applyFill="1" applyBorder="1" applyAlignment="1">
      <alignment horizontal="center" vertical="center"/>
    </xf>
    <xf numFmtId="0" fontId="46" fillId="9" borderId="39" xfId="0" applyFont="1" applyFill="1" applyBorder="1" applyAlignment="1">
      <alignment horizontal="center" vertical="center"/>
    </xf>
    <xf numFmtId="0" fontId="37" fillId="3" borderId="13" xfId="0" applyFont="1" applyFill="1" applyBorder="1" applyAlignment="1">
      <alignment horizontal="left" vertical="center" wrapText="1"/>
    </xf>
    <xf numFmtId="0" fontId="37" fillId="3" borderId="19"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37" fillId="0" borderId="3" xfId="0" applyFont="1" applyBorder="1" applyAlignment="1">
      <alignment horizontal="left" vertical="center" wrapText="1"/>
    </xf>
    <xf numFmtId="0" fontId="47" fillId="15" borderId="27" xfId="0" applyFont="1" applyFill="1" applyBorder="1" applyAlignment="1">
      <alignment horizontal="center" vertical="center"/>
    </xf>
    <xf numFmtId="0" fontId="47" fillId="15" borderId="28" xfId="0" applyFont="1" applyFill="1" applyBorder="1" applyAlignment="1">
      <alignment horizontal="center" vertical="center"/>
    </xf>
    <xf numFmtId="0" fontId="47" fillId="15" borderId="29" xfId="0" applyFont="1" applyFill="1" applyBorder="1" applyAlignment="1">
      <alignment horizontal="center" vertical="center"/>
    </xf>
    <xf numFmtId="0" fontId="48" fillId="15" borderId="27" xfId="0" applyFont="1" applyFill="1" applyBorder="1" applyAlignment="1">
      <alignment horizontal="center" vertical="center"/>
    </xf>
    <xf numFmtId="0" fontId="48" fillId="15" borderId="28" xfId="0" applyFont="1" applyFill="1" applyBorder="1" applyAlignment="1">
      <alignment horizontal="center" vertical="center"/>
    </xf>
    <xf numFmtId="0" fontId="48" fillId="15" borderId="29" xfId="0" applyFont="1" applyFill="1" applyBorder="1" applyAlignment="1">
      <alignment horizontal="center" vertical="center"/>
    </xf>
    <xf numFmtId="0" fontId="46" fillId="9" borderId="45" xfId="0" applyFont="1" applyFill="1" applyBorder="1" applyAlignment="1">
      <alignment horizontal="center" vertical="center"/>
    </xf>
    <xf numFmtId="0" fontId="46" fillId="9" borderId="46" xfId="0" applyFont="1" applyFill="1" applyBorder="1" applyAlignment="1">
      <alignment horizontal="center" vertical="center"/>
    </xf>
    <xf numFmtId="0" fontId="46" fillId="9" borderId="50"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13" xfId="0" applyFont="1" applyFill="1" applyBorder="1" applyAlignment="1">
      <alignment horizontal="center" vertical="center"/>
    </xf>
    <xf numFmtId="0" fontId="42" fillId="3" borderId="7" xfId="0" applyFont="1" applyFill="1" applyBorder="1" applyAlignment="1">
      <alignment horizontal="left" vertical="center" wrapText="1"/>
    </xf>
    <xf numFmtId="0" fontId="42" fillId="3" borderId="21" xfId="0" applyFont="1" applyFill="1" applyBorder="1" applyAlignment="1">
      <alignment horizontal="left" vertical="center" wrapText="1"/>
    </xf>
    <xf numFmtId="164" fontId="37" fillId="0" borderId="7" xfId="0" applyNumberFormat="1" applyFont="1" applyBorder="1" applyAlignment="1">
      <alignment horizontal="center" vertical="center"/>
    </xf>
    <xf numFmtId="164" fontId="37" fillId="0" borderId="21" xfId="0" applyNumberFormat="1" applyFont="1" applyBorder="1" applyAlignment="1">
      <alignment horizontal="center" vertical="center"/>
    </xf>
    <xf numFmtId="0" fontId="20" fillId="5" borderId="7"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0" borderId="7" xfId="0" applyFont="1" applyBorder="1" applyAlignment="1">
      <alignment horizontal="left" vertical="center" wrapText="1"/>
    </xf>
    <xf numFmtId="0" fontId="20" fillId="0" borderId="21" xfId="0" applyFont="1" applyBorder="1" applyAlignment="1">
      <alignment horizontal="left" vertical="center" wrapText="1"/>
    </xf>
    <xf numFmtId="10" fontId="52" fillId="0" borderId="7" xfId="0" applyNumberFormat="1" applyFont="1" applyBorder="1" applyAlignment="1">
      <alignment horizontal="center" vertical="center"/>
    </xf>
    <xf numFmtId="10" fontId="52" fillId="0" borderId="21" xfId="0" applyNumberFormat="1" applyFont="1" applyBorder="1" applyAlignment="1">
      <alignment horizontal="center" vertical="center"/>
    </xf>
    <xf numFmtId="0" fontId="37" fillId="5" borderId="18"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46" fillId="9" borderId="43" xfId="0" applyFont="1" applyFill="1" applyBorder="1" applyAlignment="1">
      <alignment horizontal="center" vertical="center"/>
    </xf>
    <xf numFmtId="0" fontId="46" fillId="9" borderId="44" xfId="0" applyFont="1" applyFill="1" applyBorder="1" applyAlignment="1">
      <alignment horizontal="center" vertical="center"/>
    </xf>
    <xf numFmtId="0" fontId="37" fillId="3" borderId="0" xfId="0" applyFont="1" applyFill="1" applyAlignment="1">
      <alignment horizontal="left"/>
    </xf>
    <xf numFmtId="0" fontId="36" fillId="13" borderId="8" xfId="0" applyFont="1" applyFill="1" applyBorder="1" applyAlignment="1">
      <alignment horizontal="center" vertical="center" wrapText="1"/>
    </xf>
    <xf numFmtId="0" fontId="36" fillId="13" borderId="3" xfId="0" applyFont="1" applyFill="1" applyBorder="1" applyAlignment="1">
      <alignment horizontal="center" vertical="center" wrapText="1"/>
    </xf>
    <xf numFmtId="0" fontId="36" fillId="13" borderId="15" xfId="0" applyFont="1" applyFill="1" applyBorder="1" applyAlignment="1">
      <alignment horizontal="center" vertical="center" wrapText="1"/>
    </xf>
    <xf numFmtId="0" fontId="36" fillId="3" borderId="8" xfId="0" applyFont="1" applyFill="1" applyBorder="1" applyAlignment="1">
      <alignment vertical="center" wrapText="1"/>
    </xf>
    <xf numFmtId="0" fontId="36" fillId="3" borderId="3" xfId="0" applyFont="1" applyFill="1" applyBorder="1" applyAlignment="1">
      <alignment vertical="center" wrapText="1"/>
    </xf>
    <xf numFmtId="0" fontId="36" fillId="3" borderId="15" xfId="0" applyFont="1" applyFill="1" applyBorder="1" applyAlignment="1">
      <alignment vertical="center" wrapText="1"/>
    </xf>
    <xf numFmtId="0" fontId="20" fillId="3" borderId="3"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7" fillId="3" borderId="0" xfId="0" applyFont="1" applyFill="1" applyAlignment="1">
      <alignment horizontal="center" vertical="center" wrapText="1"/>
    </xf>
    <xf numFmtId="0" fontId="37" fillId="3" borderId="0" xfId="0" applyFont="1" applyFill="1" applyAlignment="1">
      <alignment horizontal="left" vertical="center" wrapText="1"/>
    </xf>
    <xf numFmtId="0" fontId="37" fillId="3" borderId="0" xfId="0" applyFont="1" applyFill="1" applyAlignment="1">
      <alignment horizontal="left" vertical="center"/>
    </xf>
    <xf numFmtId="0" fontId="37" fillId="3" borderId="0" xfId="0" applyFont="1" applyFill="1" applyAlignment="1">
      <alignment horizontal="center" vertical="center"/>
    </xf>
    <xf numFmtId="0" fontId="20" fillId="3" borderId="15"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36" fillId="3" borderId="27" xfId="0" applyFont="1" applyFill="1" applyBorder="1" applyAlignment="1">
      <alignment horizontal="left" vertical="center" wrapText="1"/>
    </xf>
    <xf numFmtId="0" fontId="37" fillId="3" borderId="28" xfId="0" applyFont="1" applyFill="1" applyBorder="1" applyAlignment="1">
      <alignment horizontal="left" vertical="center" wrapText="1"/>
    </xf>
    <xf numFmtId="0" fontId="37" fillId="3" borderId="29" xfId="0" applyFont="1" applyFill="1" applyBorder="1" applyAlignment="1">
      <alignment horizontal="left" vertical="center" wrapText="1"/>
    </xf>
    <xf numFmtId="0" fontId="36" fillId="3" borderId="48" xfId="0" applyFont="1" applyFill="1" applyBorder="1" applyAlignment="1">
      <alignment horizontal="center" vertical="center" wrapText="1"/>
    </xf>
    <xf numFmtId="0" fontId="37" fillId="3" borderId="49" xfId="0" applyFont="1" applyFill="1" applyBorder="1" applyAlignment="1">
      <alignment horizontal="center" vertical="center" wrapText="1"/>
    </xf>
    <xf numFmtId="0" fontId="37" fillId="3" borderId="35" xfId="0" applyFont="1" applyFill="1" applyBorder="1" applyAlignment="1">
      <alignment horizontal="center" vertical="center" wrapText="1"/>
    </xf>
    <xf numFmtId="0" fontId="37" fillId="3" borderId="7" xfId="0" applyFont="1" applyFill="1" applyBorder="1" applyAlignment="1">
      <alignment horizontal="left" vertical="center" wrapText="1"/>
    </xf>
    <xf numFmtId="0" fontId="36" fillId="0" borderId="3" xfId="0" applyFont="1" applyBorder="1" applyAlignment="1">
      <alignment vertical="center" wrapText="1"/>
    </xf>
    <xf numFmtId="0" fontId="36" fillId="3" borderId="7" xfId="0" applyFont="1" applyFill="1" applyBorder="1" applyAlignment="1">
      <alignment vertical="center" wrapText="1"/>
    </xf>
    <xf numFmtId="0" fontId="36" fillId="13" borderId="60" xfId="0" applyFont="1" applyFill="1" applyBorder="1" applyAlignment="1">
      <alignment horizontal="center" vertical="center" wrapText="1"/>
    </xf>
    <xf numFmtId="0" fontId="36" fillId="13" borderId="61" xfId="0" applyFont="1" applyFill="1" applyBorder="1" applyAlignment="1">
      <alignment horizontal="center" vertical="center" wrapText="1"/>
    </xf>
    <xf numFmtId="0" fontId="36" fillId="13" borderId="53" xfId="0" applyFont="1" applyFill="1" applyBorder="1" applyAlignment="1">
      <alignment horizontal="center" vertical="center" wrapText="1"/>
    </xf>
    <xf numFmtId="0" fontId="36" fillId="13" borderId="62" xfId="0" applyFont="1" applyFill="1" applyBorder="1" applyAlignment="1">
      <alignment horizontal="center" vertical="center" wrapText="1"/>
    </xf>
    <xf numFmtId="0" fontId="36" fillId="13" borderId="63" xfId="0" applyFont="1" applyFill="1" applyBorder="1" applyAlignment="1">
      <alignment horizontal="center" vertical="center" wrapText="1"/>
    </xf>
    <xf numFmtId="0" fontId="36" fillId="13" borderId="64" xfId="0" applyFont="1" applyFill="1" applyBorder="1" applyAlignment="1">
      <alignment horizontal="center" vertical="center" wrapText="1"/>
    </xf>
    <xf numFmtId="0" fontId="36" fillId="0" borderId="3" xfId="0" applyFont="1" applyBorder="1" applyAlignment="1">
      <alignment horizontal="center" vertical="center" wrapText="1"/>
    </xf>
    <xf numFmtId="0" fontId="37" fillId="3" borderId="15" xfId="0" applyFont="1" applyFill="1" applyBorder="1" applyAlignment="1">
      <alignment horizontal="left" vertical="center" wrapText="1"/>
    </xf>
    <xf numFmtId="0" fontId="36" fillId="3" borderId="3" xfId="0" applyFont="1" applyFill="1" applyBorder="1" applyAlignment="1">
      <alignment horizontal="center" vertical="center" wrapText="1"/>
    </xf>
    <xf numFmtId="0" fontId="36" fillId="0" borderId="15" xfId="0" applyFont="1" applyBorder="1" applyAlignment="1">
      <alignment vertical="center" wrapText="1"/>
    </xf>
    <xf numFmtId="0" fontId="36" fillId="13" borderId="5"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3" borderId="3" xfId="0" applyFont="1" applyFill="1" applyBorder="1" applyAlignment="1">
      <alignment vertical="center"/>
    </xf>
    <xf numFmtId="0" fontId="36" fillId="0" borderId="8" xfId="0" applyFont="1" applyBorder="1" applyAlignment="1">
      <alignment vertical="center" wrapText="1"/>
    </xf>
    <xf numFmtId="0" fontId="20" fillId="3" borderId="3" xfId="0" applyFont="1" applyFill="1" applyBorder="1" applyAlignment="1">
      <alignment horizontal="center" vertical="center" wrapText="1"/>
    </xf>
    <xf numFmtId="0" fontId="37" fillId="4" borderId="3" xfId="0" applyFont="1" applyFill="1" applyBorder="1" applyAlignment="1">
      <alignment horizontal="left" vertical="center" wrapText="1"/>
    </xf>
    <xf numFmtId="0" fontId="37" fillId="4" borderId="15" xfId="0" applyFont="1" applyFill="1" applyBorder="1" applyAlignment="1">
      <alignment horizontal="left" vertical="center" wrapText="1"/>
    </xf>
    <xf numFmtId="0" fontId="37" fillId="3" borderId="3" xfId="0" applyFont="1" applyFill="1" applyBorder="1" applyAlignment="1">
      <alignment horizontal="center" vertical="center" wrapText="1"/>
    </xf>
    <xf numFmtId="14" fontId="37" fillId="3" borderId="3" xfId="0" applyNumberFormat="1" applyFont="1" applyFill="1" applyBorder="1" applyAlignment="1">
      <alignment horizontal="center" vertical="center"/>
    </xf>
    <xf numFmtId="14" fontId="38" fillId="11" borderId="3" xfId="0" applyNumberFormat="1" applyFont="1" applyFill="1" applyBorder="1" applyAlignment="1">
      <alignment horizontal="center" vertical="center" wrapText="1"/>
    </xf>
    <xf numFmtId="0" fontId="27" fillId="0" borderId="0" xfId="0" applyFont="1" applyAlignment="1">
      <alignment horizontal="center"/>
    </xf>
    <xf numFmtId="0" fontId="20" fillId="3" borderId="19"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44" fillId="14" borderId="27" xfId="0" applyFont="1" applyFill="1" applyBorder="1" applyAlignment="1">
      <alignment horizontal="center" vertical="center"/>
    </xf>
    <xf numFmtId="0" fontId="44" fillId="14" borderId="28" xfId="0" applyFont="1" applyFill="1" applyBorder="1" applyAlignment="1">
      <alignment horizontal="center" vertical="center"/>
    </xf>
    <xf numFmtId="0" fontId="44" fillId="14" borderId="29" xfId="0" applyFont="1" applyFill="1" applyBorder="1" applyAlignment="1">
      <alignment horizontal="center" vertical="center"/>
    </xf>
    <xf numFmtId="0" fontId="45" fillId="14" borderId="27" xfId="0" applyFont="1" applyFill="1" applyBorder="1" applyAlignment="1">
      <alignment horizontal="center" vertical="center"/>
    </xf>
    <xf numFmtId="0" fontId="45" fillId="14" borderId="28" xfId="0" applyFont="1" applyFill="1" applyBorder="1" applyAlignment="1">
      <alignment horizontal="center" vertical="center"/>
    </xf>
    <xf numFmtId="0" fontId="45" fillId="14" borderId="29" xfId="0" applyFont="1" applyFill="1" applyBorder="1" applyAlignment="1">
      <alignment horizontal="center" vertical="center"/>
    </xf>
    <xf numFmtId="0" fontId="36" fillId="3" borderId="7" xfId="0" applyFont="1" applyFill="1" applyBorder="1" applyAlignment="1">
      <alignment vertical="center"/>
    </xf>
    <xf numFmtId="0" fontId="36" fillId="3" borderId="15" xfId="0" applyFont="1" applyFill="1" applyBorder="1" applyAlignment="1">
      <alignment vertical="center"/>
    </xf>
    <xf numFmtId="0" fontId="18" fillId="3" borderId="3" xfId="0" applyFont="1" applyFill="1" applyBorder="1" applyAlignment="1">
      <alignment horizontal="left" vertical="center" wrapText="1"/>
    </xf>
    <xf numFmtId="0" fontId="37" fillId="4" borderId="3"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33" xfId="0" applyFont="1" applyFill="1" applyBorder="1" applyAlignment="1">
      <alignment horizontal="center" vertical="center" wrapText="1"/>
    </xf>
    <xf numFmtId="10" fontId="52" fillId="0" borderId="5" xfId="0" applyNumberFormat="1" applyFont="1" applyBorder="1" applyAlignment="1">
      <alignment horizontal="center" vertical="center"/>
    </xf>
    <xf numFmtId="0" fontId="20" fillId="0" borderId="3" xfId="0" applyFont="1" applyBorder="1" applyAlignment="1">
      <alignment horizontal="left" vertical="center" wrapText="1"/>
    </xf>
    <xf numFmtId="0" fontId="20" fillId="5" borderId="5" xfId="0" applyFont="1" applyFill="1" applyBorder="1" applyAlignment="1">
      <alignment horizontal="center" vertical="center" wrapText="1"/>
    </xf>
    <xf numFmtId="164" fontId="37" fillId="0" borderId="5" xfId="0" applyNumberFormat="1" applyFont="1" applyBorder="1" applyAlignment="1">
      <alignment horizontal="center" vertical="center"/>
    </xf>
    <xf numFmtId="0" fontId="42" fillId="3" borderId="5" xfId="0" applyFont="1" applyFill="1" applyBorder="1" applyAlignment="1">
      <alignment horizontal="left" vertical="center" wrapText="1"/>
    </xf>
    <xf numFmtId="10" fontId="20" fillId="3" borderId="7" xfId="0" applyNumberFormat="1" applyFont="1" applyFill="1" applyBorder="1" applyAlignment="1">
      <alignment horizontal="center" vertical="center"/>
    </xf>
    <xf numFmtId="10" fontId="20" fillId="3" borderId="5" xfId="0" applyNumberFormat="1" applyFont="1" applyFill="1" applyBorder="1" applyAlignment="1">
      <alignment horizontal="center" vertical="center"/>
    </xf>
    <xf numFmtId="0" fontId="20" fillId="3" borderId="17" xfId="0" applyFont="1" applyFill="1" applyBorder="1" applyAlignment="1">
      <alignment horizontal="left" vertical="center" wrapText="1"/>
    </xf>
    <xf numFmtId="0" fontId="20" fillId="3" borderId="23" xfId="0" applyFont="1" applyFill="1" applyBorder="1" applyAlignment="1">
      <alignment horizontal="left" vertical="center" wrapText="1"/>
    </xf>
    <xf numFmtId="10" fontId="20" fillId="3" borderId="21" xfId="0" applyNumberFormat="1" applyFont="1" applyFill="1" applyBorder="1" applyAlignment="1">
      <alignment horizontal="center" vertical="center"/>
    </xf>
    <xf numFmtId="0" fontId="20" fillId="3" borderId="5"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36" fillId="4" borderId="32" xfId="0" applyFont="1" applyFill="1" applyBorder="1" applyAlignment="1">
      <alignment horizontal="left" vertical="center" wrapText="1"/>
    </xf>
    <xf numFmtId="0" fontId="36" fillId="4" borderId="5" xfId="0" applyFont="1" applyFill="1" applyBorder="1" applyAlignment="1">
      <alignment horizontal="left" vertical="center" wrapText="1"/>
    </xf>
    <xf numFmtId="0" fontId="37" fillId="4" borderId="5" xfId="0" applyFont="1" applyFill="1" applyBorder="1" applyAlignment="1">
      <alignment horizontal="left" vertical="center" wrapText="1"/>
    </xf>
    <xf numFmtId="0" fontId="36" fillId="4" borderId="12" xfId="0" applyFont="1" applyFill="1" applyBorder="1" applyAlignment="1">
      <alignment horizontal="left" vertical="center" wrapText="1"/>
    </xf>
    <xf numFmtId="0" fontId="36" fillId="4" borderId="3" xfId="0" applyFont="1" applyFill="1" applyBorder="1" applyAlignment="1">
      <alignment horizontal="left" vertical="center" wrapText="1"/>
    </xf>
    <xf numFmtId="0" fontId="36" fillId="4" borderId="15" xfId="0" applyFont="1" applyFill="1" applyBorder="1" applyAlignment="1">
      <alignment horizontal="left" vertical="center" wrapText="1"/>
    </xf>
    <xf numFmtId="0" fontId="36" fillId="4" borderId="14" xfId="0" applyFont="1" applyFill="1" applyBorder="1" applyAlignment="1">
      <alignment horizontal="left" vertical="center" wrapText="1"/>
    </xf>
    <xf numFmtId="0" fontId="36" fillId="3" borderId="60" xfId="0" applyFont="1" applyFill="1" applyBorder="1" applyAlignment="1">
      <alignment horizontal="center" vertical="center" wrapText="1"/>
    </xf>
    <xf numFmtId="0" fontId="36" fillId="3" borderId="61" xfId="0" applyFont="1" applyFill="1" applyBorder="1" applyAlignment="1">
      <alignment horizontal="center" vertical="center" wrapText="1"/>
    </xf>
    <xf numFmtId="0" fontId="36" fillId="3" borderId="53" xfId="0" applyFont="1" applyFill="1" applyBorder="1" applyAlignment="1">
      <alignment horizontal="center" vertical="center" wrapText="1"/>
    </xf>
    <xf numFmtId="0" fontId="36" fillId="3" borderId="62" xfId="0" applyFont="1" applyFill="1" applyBorder="1" applyAlignment="1">
      <alignment horizontal="center" vertical="center" wrapText="1"/>
    </xf>
    <xf numFmtId="0" fontId="36" fillId="3" borderId="45" xfId="0" applyFont="1" applyFill="1" applyBorder="1" applyAlignment="1">
      <alignment horizontal="center" vertical="center" wrapText="1"/>
    </xf>
    <xf numFmtId="0" fontId="36" fillId="3" borderId="47"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20" fillId="3" borderId="45" xfId="0" applyFont="1" applyFill="1" applyBorder="1" applyAlignment="1">
      <alignment horizontal="left" vertical="center" wrapText="1"/>
    </xf>
    <xf numFmtId="0" fontId="20" fillId="3" borderId="46" xfId="0" applyFont="1" applyFill="1" applyBorder="1" applyAlignment="1">
      <alignment horizontal="left" vertical="center" wrapText="1"/>
    </xf>
    <xf numFmtId="0" fontId="20" fillId="3" borderId="47"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33" xfId="0" applyFont="1" applyFill="1" applyBorder="1" applyAlignment="1">
      <alignment horizontal="center" vertical="center" wrapText="1"/>
    </xf>
    <xf numFmtId="0" fontId="36" fillId="13" borderId="28" xfId="0" applyFont="1" applyFill="1" applyBorder="1" applyAlignment="1">
      <alignment horizontal="center" vertical="center" wrapText="1"/>
    </xf>
    <xf numFmtId="0" fontId="20" fillId="3" borderId="28" xfId="0" applyFont="1" applyFill="1" applyBorder="1" applyAlignment="1">
      <alignment horizontal="left" vertical="center" wrapText="1"/>
    </xf>
    <xf numFmtId="0" fontId="36" fillId="3" borderId="5" xfId="0" applyFont="1" applyFill="1" applyBorder="1" applyAlignment="1">
      <alignment vertical="center" wrapText="1"/>
    </xf>
    <xf numFmtId="0" fontId="37" fillId="3" borderId="5" xfId="0" applyFont="1" applyFill="1" applyBorder="1" applyAlignment="1">
      <alignment horizontal="left" vertical="center" wrapText="1"/>
    </xf>
    <xf numFmtId="0" fontId="37" fillId="3" borderId="13" xfId="0" applyFont="1" applyFill="1" applyBorder="1" applyAlignment="1">
      <alignment horizontal="center" vertical="center" wrapText="1"/>
    </xf>
    <xf numFmtId="0" fontId="20" fillId="3" borderId="7" xfId="0" applyFont="1" applyFill="1" applyBorder="1" applyAlignment="1">
      <alignment horizontal="left" vertical="center" wrapText="1"/>
    </xf>
    <xf numFmtId="14" fontId="20" fillId="3" borderId="5" xfId="0" applyNumberFormat="1" applyFont="1" applyFill="1" applyBorder="1" applyAlignment="1">
      <alignment horizontal="center" vertical="center" wrapText="1"/>
    </xf>
    <xf numFmtId="0" fontId="20" fillId="3" borderId="7" xfId="0" applyFont="1" applyFill="1" applyBorder="1" applyAlignment="1">
      <alignment horizontal="center" vertical="center"/>
    </xf>
    <xf numFmtId="0" fontId="20" fillId="3" borderId="5" xfId="0" applyFont="1" applyFill="1" applyBorder="1" applyAlignment="1">
      <alignment horizontal="center" vertical="center"/>
    </xf>
    <xf numFmtId="14" fontId="37" fillId="11" borderId="17" xfId="0" applyNumberFormat="1" applyFont="1" applyFill="1" applyBorder="1" applyAlignment="1">
      <alignment horizontal="left" vertical="top" wrapText="1"/>
    </xf>
    <xf numFmtId="14" fontId="43" fillId="11" borderId="32" xfId="0" applyNumberFormat="1" applyFont="1" applyFill="1" applyBorder="1" applyAlignment="1">
      <alignment horizontal="left" vertical="top"/>
    </xf>
    <xf numFmtId="0" fontId="20" fillId="0" borderId="5" xfId="0" applyFont="1" applyBorder="1" applyAlignment="1">
      <alignment horizontal="left" vertical="center" wrapText="1"/>
    </xf>
    <xf numFmtId="0" fontId="41" fillId="4" borderId="17" xfId="0" applyFont="1" applyFill="1" applyBorder="1" applyAlignment="1">
      <alignment horizontal="center" vertical="center"/>
    </xf>
    <xf numFmtId="0" fontId="41" fillId="4" borderId="32"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5" xfId="0" applyFont="1" applyFill="1" applyBorder="1" applyAlignment="1">
      <alignment horizontal="center" vertical="center"/>
    </xf>
    <xf numFmtId="0" fontId="40" fillId="12" borderId="36" xfId="0" applyFont="1" applyFill="1" applyBorder="1" applyAlignment="1">
      <alignment horizontal="center" vertical="center"/>
    </xf>
    <xf numFmtId="0" fontId="20" fillId="3" borderId="60"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20" fillId="3" borderId="61" xfId="0" applyFont="1" applyFill="1" applyBorder="1" applyAlignment="1">
      <alignment horizontal="center" vertical="center" wrapText="1"/>
    </xf>
    <xf numFmtId="14" fontId="20" fillId="3" borderId="31" xfId="0" applyNumberFormat="1" applyFont="1" applyFill="1" applyBorder="1" applyAlignment="1">
      <alignment horizontal="center" vertical="center"/>
    </xf>
    <xf numFmtId="14" fontId="20" fillId="3" borderId="5" xfId="0" applyNumberFormat="1" applyFont="1" applyFill="1" applyBorder="1" applyAlignment="1">
      <alignment horizontal="center" vertical="center"/>
    </xf>
    <xf numFmtId="0" fontId="20" fillId="3" borderId="31" xfId="0" applyFont="1" applyFill="1" applyBorder="1" applyAlignment="1">
      <alignment horizontal="center" vertical="center"/>
    </xf>
    <xf numFmtId="0" fontId="20" fillId="3" borderId="31" xfId="0" applyFont="1" applyFill="1" applyBorder="1" applyAlignment="1">
      <alignment horizontal="center" vertical="center" wrapText="1"/>
    </xf>
    <xf numFmtId="0" fontId="45" fillId="17" borderId="2" xfId="0" applyFont="1" applyFill="1" applyBorder="1" applyAlignment="1">
      <alignment horizontal="center" vertical="center" wrapText="1"/>
    </xf>
    <xf numFmtId="0" fontId="45" fillId="17" borderId="51" xfId="0" applyFont="1" applyFill="1" applyBorder="1" applyAlignment="1">
      <alignment horizontal="center" vertical="center" wrapText="1"/>
    </xf>
    <xf numFmtId="0" fontId="45" fillId="17" borderId="39" xfId="0" applyFont="1" applyFill="1" applyBorder="1" applyAlignment="1">
      <alignment horizontal="center" vertical="center" wrapText="1"/>
    </xf>
    <xf numFmtId="0" fontId="45" fillId="17" borderId="20" xfId="0" applyFont="1" applyFill="1" applyBorder="1" applyAlignment="1">
      <alignment horizontal="center" vertical="center" wrapText="1"/>
    </xf>
    <xf numFmtId="0" fontId="45" fillId="17" borderId="65" xfId="0" applyFont="1" applyFill="1" applyBorder="1" applyAlignment="1">
      <alignment horizontal="center" vertical="center" wrapText="1"/>
    </xf>
    <xf numFmtId="0" fontId="45" fillId="17" borderId="75"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42" fillId="3" borderId="36" xfId="0" applyFont="1" applyFill="1" applyBorder="1" applyAlignment="1">
      <alignment horizontal="center" vertical="center" wrapText="1"/>
    </xf>
    <xf numFmtId="0" fontId="42" fillId="3" borderId="32" xfId="0" applyFont="1" applyFill="1" applyBorder="1" applyAlignment="1">
      <alignment horizontal="center" vertical="center" wrapText="1"/>
    </xf>
    <xf numFmtId="10" fontId="20" fillId="3" borderId="31" xfId="0" applyNumberFormat="1" applyFont="1" applyFill="1" applyBorder="1" applyAlignment="1">
      <alignment horizontal="center" vertical="center"/>
    </xf>
    <xf numFmtId="0" fontId="20" fillId="5" borderId="31" xfId="0" applyFont="1" applyFill="1" applyBorder="1" applyAlignment="1">
      <alignment horizontal="center" vertical="center" wrapText="1"/>
    </xf>
    <xf numFmtId="0" fontId="37" fillId="3" borderId="31" xfId="0" applyFont="1" applyFill="1" applyBorder="1" applyAlignment="1">
      <alignment horizontal="center" vertical="center" wrapText="1"/>
    </xf>
    <xf numFmtId="0" fontId="37" fillId="3" borderId="5" xfId="0" applyFont="1" applyFill="1" applyBorder="1" applyAlignment="1">
      <alignment horizontal="center" vertical="center" wrapText="1"/>
    </xf>
    <xf numFmtId="164" fontId="37" fillId="0" borderId="31" xfId="0" applyNumberFormat="1" applyFont="1" applyBorder="1" applyAlignment="1">
      <alignment horizontal="center" vertical="center"/>
    </xf>
    <xf numFmtId="0" fontId="20" fillId="0" borderId="31" xfId="0" applyFont="1" applyBorder="1" applyAlignment="1">
      <alignment horizontal="justify" vertical="center" wrapText="1"/>
    </xf>
    <xf numFmtId="0" fontId="20" fillId="0" borderId="5" xfId="0" applyFont="1" applyBorder="1" applyAlignment="1">
      <alignment horizontal="justify" vertical="center" wrapText="1"/>
    </xf>
    <xf numFmtId="10" fontId="52" fillId="0" borderId="31" xfId="0" applyNumberFormat="1" applyFont="1" applyBorder="1" applyAlignment="1">
      <alignment horizontal="center" vertical="center"/>
    </xf>
    <xf numFmtId="0" fontId="61" fillId="3" borderId="48" xfId="0" applyFont="1" applyFill="1" applyBorder="1" applyAlignment="1">
      <alignment horizontal="center" vertical="center" wrapText="1"/>
    </xf>
    <xf numFmtId="0" fontId="32" fillId="3" borderId="49" xfId="0" applyFont="1" applyFill="1" applyBorder="1" applyAlignment="1">
      <alignment horizontal="center" vertical="center"/>
    </xf>
    <xf numFmtId="0" fontId="58" fillId="0" borderId="48" xfId="0" applyFont="1" applyBorder="1" applyAlignment="1" applyProtection="1">
      <alignment horizontal="center" vertical="center" wrapText="1"/>
      <protection locked="0"/>
    </xf>
    <xf numFmtId="0" fontId="58" fillId="0" borderId="49" xfId="0" applyFont="1" applyBorder="1" applyAlignment="1" applyProtection="1">
      <alignment horizontal="center" vertical="center" wrapText="1"/>
      <protection locked="0"/>
    </xf>
    <xf numFmtId="0" fontId="58" fillId="18" borderId="67" xfId="0" applyFont="1" applyFill="1" applyBorder="1" applyAlignment="1" applyProtection="1">
      <alignment horizontal="center" vertical="center" wrapText="1"/>
      <protection locked="0"/>
    </xf>
    <xf numFmtId="0" fontId="58" fillId="18" borderId="68" xfId="0" applyFont="1" applyFill="1" applyBorder="1" applyAlignment="1" applyProtection="1">
      <alignment horizontal="center" vertical="center" wrapText="1"/>
      <protection locked="0"/>
    </xf>
    <xf numFmtId="0" fontId="58" fillId="18" borderId="56" xfId="0" applyFont="1" applyFill="1" applyBorder="1" applyAlignment="1" applyProtection="1">
      <alignment horizontal="center" vertical="center" wrapText="1"/>
      <protection locked="0"/>
    </xf>
    <xf numFmtId="0" fontId="58" fillId="18" borderId="57" xfId="0" applyFont="1" applyFill="1" applyBorder="1" applyAlignment="1" applyProtection="1">
      <alignment horizontal="center" vertical="center" wrapText="1"/>
      <protection locked="0"/>
    </xf>
    <xf numFmtId="0" fontId="58" fillId="18" borderId="58" xfId="0" applyFont="1" applyFill="1" applyBorder="1" applyAlignment="1" applyProtection="1">
      <alignment horizontal="center" vertical="center" wrapText="1"/>
      <protection locked="0"/>
    </xf>
    <xf numFmtId="0" fontId="58" fillId="18" borderId="55" xfId="0" applyFont="1" applyFill="1" applyBorder="1" applyAlignment="1" applyProtection="1">
      <alignment horizontal="center" vertical="center" wrapText="1"/>
      <protection locked="0"/>
    </xf>
    <xf numFmtId="0" fontId="0" fillId="0" borderId="67" xfId="0" applyFont="1" applyBorder="1" applyAlignment="1" applyProtection="1">
      <alignment horizontal="center" wrapText="1"/>
      <protection locked="0"/>
    </xf>
    <xf numFmtId="0" fontId="0" fillId="0" borderId="68" xfId="0" applyFont="1" applyBorder="1" applyAlignment="1" applyProtection="1">
      <alignment horizontal="center" wrapText="1"/>
      <protection locked="0"/>
    </xf>
    <xf numFmtId="0" fontId="0" fillId="0" borderId="56" xfId="0" applyFont="1" applyBorder="1" applyAlignment="1" applyProtection="1">
      <alignment horizontal="center" wrapText="1"/>
      <protection locked="0"/>
    </xf>
    <xf numFmtId="0" fontId="0" fillId="0" borderId="57" xfId="0" applyFont="1" applyBorder="1" applyAlignment="1" applyProtection="1">
      <alignment horizontal="center" wrapText="1"/>
      <protection locked="0"/>
    </xf>
    <xf numFmtId="0" fontId="0" fillId="0" borderId="58" xfId="0" applyFont="1" applyBorder="1" applyAlignment="1" applyProtection="1">
      <alignment horizontal="center" wrapText="1"/>
      <protection locked="0"/>
    </xf>
    <xf numFmtId="0" fontId="0" fillId="0" borderId="55" xfId="0" applyFont="1" applyBorder="1" applyAlignment="1" applyProtection="1">
      <alignment horizontal="center" wrapText="1"/>
      <protection locked="0"/>
    </xf>
    <xf numFmtId="0" fontId="58" fillId="0" borderId="67" xfId="0" applyFont="1" applyBorder="1" applyAlignment="1" applyProtection="1">
      <alignment horizontal="center" vertical="center" wrapText="1"/>
      <protection locked="0"/>
    </xf>
    <xf numFmtId="0" fontId="58" fillId="0" borderId="68" xfId="0" applyFont="1" applyBorder="1" applyAlignment="1" applyProtection="1">
      <alignment horizontal="center" vertical="center" wrapText="1"/>
      <protection locked="0"/>
    </xf>
    <xf numFmtId="0" fontId="58" fillId="0" borderId="0" xfId="0" applyFont="1" applyAlignment="1" applyProtection="1">
      <alignment horizontal="center" vertical="center" wrapText="1"/>
      <protection locked="0"/>
    </xf>
    <xf numFmtId="0" fontId="27" fillId="0" borderId="4" xfId="0" applyFont="1" applyBorder="1" applyAlignment="1">
      <alignment horizontal="left"/>
    </xf>
    <xf numFmtId="0" fontId="27" fillId="0" borderId="0" xfId="0" applyFont="1" applyAlignment="1">
      <alignment horizontal="left"/>
    </xf>
    <xf numFmtId="0" fontId="27" fillId="0" borderId="1" xfId="0" applyFont="1" applyBorder="1" applyAlignment="1">
      <alignment horizontal="left"/>
    </xf>
    <xf numFmtId="0" fontId="27" fillId="0" borderId="57" xfId="0" applyFont="1" applyBorder="1" applyAlignment="1">
      <alignment horizontal="left"/>
    </xf>
    <xf numFmtId="0" fontId="27" fillId="0" borderId="58" xfId="0" applyFont="1" applyBorder="1" applyAlignment="1">
      <alignment horizontal="left"/>
    </xf>
    <xf numFmtId="0" fontId="27" fillId="0" borderId="55" xfId="0" applyFont="1" applyBorder="1" applyAlignment="1">
      <alignment horizontal="left"/>
    </xf>
    <xf numFmtId="0" fontId="28" fillId="3" borderId="60" xfId="0" applyFont="1" applyFill="1" applyBorder="1" applyAlignment="1">
      <alignment horizontal="center" vertical="center" wrapText="1"/>
    </xf>
    <xf numFmtId="0" fontId="28" fillId="3" borderId="61"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8" fillId="3" borderId="62"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63"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8" fillId="0" borderId="3" xfId="0" applyFont="1" applyBorder="1" applyAlignment="1">
      <alignment horizontal="left" vertical="center" wrapText="1"/>
    </xf>
    <xf numFmtId="0" fontId="28" fillId="0" borderId="13" xfId="0" applyFont="1" applyBorder="1" applyAlignment="1">
      <alignment horizontal="left" vertical="center" wrapText="1"/>
    </xf>
    <xf numFmtId="0" fontId="28" fillId="0" borderId="19" xfId="0" applyFont="1" applyBorder="1" applyAlignment="1">
      <alignment horizontal="left" vertical="center" wrapText="1"/>
    </xf>
    <xf numFmtId="14" fontId="28" fillId="0" borderId="7" xfId="0" applyNumberFormat="1" applyFont="1" applyBorder="1" applyAlignment="1">
      <alignment horizontal="center" vertical="center"/>
    </xf>
    <xf numFmtId="14" fontId="28" fillId="0" borderId="21" xfId="0" applyNumberFormat="1" applyFont="1" applyBorder="1" applyAlignment="1">
      <alignment horizontal="center" vertical="center"/>
    </xf>
    <xf numFmtId="14" fontId="28" fillId="0" borderId="3" xfId="0" applyNumberFormat="1" applyFont="1" applyBorder="1" applyAlignment="1">
      <alignment horizontal="center" vertical="center"/>
    </xf>
    <xf numFmtId="14" fontId="28" fillId="0" borderId="15" xfId="0" applyNumberFormat="1" applyFont="1" applyBorder="1" applyAlignment="1">
      <alignment horizontal="center" vertical="center"/>
    </xf>
    <xf numFmtId="0" fontId="28" fillId="3" borderId="3" xfId="0" applyFont="1" applyFill="1" applyBorder="1" applyAlignment="1">
      <alignment horizontal="left" vertical="center" wrapText="1"/>
    </xf>
    <xf numFmtId="0" fontId="28" fillId="8" borderId="2" xfId="0" applyFont="1" applyFill="1" applyBorder="1" applyAlignment="1">
      <alignment horizontal="left" vertical="center" wrapText="1"/>
    </xf>
    <xf numFmtId="0" fontId="28" fillId="8" borderId="25" xfId="0" applyFont="1" applyFill="1" applyBorder="1" applyAlignment="1">
      <alignment horizontal="left" vertical="center" wrapText="1"/>
    </xf>
    <xf numFmtId="0" fontId="28" fillId="8" borderId="20" xfId="0" applyFont="1" applyFill="1" applyBorder="1" applyAlignment="1">
      <alignment horizontal="left" vertical="center" wrapText="1"/>
    </xf>
    <xf numFmtId="0" fontId="28" fillId="8" borderId="34"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28" fillId="3" borderId="51" xfId="0" applyFont="1" applyFill="1" applyBorder="1" applyAlignment="1">
      <alignment horizontal="left" vertical="center" wrapText="1"/>
    </xf>
    <xf numFmtId="0" fontId="28" fillId="3" borderId="25"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64"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50" xfId="0" applyFont="1" applyBorder="1" applyAlignment="1">
      <alignment horizontal="left" vertical="center" wrapText="1"/>
    </xf>
    <xf numFmtId="0" fontId="1"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63" xfId="0" applyFont="1" applyBorder="1" applyAlignment="1">
      <alignment horizontal="center" vertical="center" wrapText="1"/>
    </xf>
    <xf numFmtId="0" fontId="51" fillId="3" borderId="48" xfId="0" applyFont="1" applyFill="1" applyBorder="1" applyAlignment="1">
      <alignment horizontal="center" vertical="center" wrapText="1"/>
    </xf>
    <xf numFmtId="0" fontId="28" fillId="3" borderId="49"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64" xfId="0" applyFont="1" applyBorder="1" applyAlignment="1">
      <alignment horizontal="center" vertical="center" wrapText="1"/>
    </xf>
    <xf numFmtId="14" fontId="28" fillId="0" borderId="7" xfId="0" applyNumberFormat="1" applyFont="1" applyBorder="1" applyAlignment="1">
      <alignment horizontal="center" vertical="center" wrapText="1"/>
    </xf>
    <xf numFmtId="14" fontId="28" fillId="0" borderId="21" xfId="0" applyNumberFormat="1" applyFont="1" applyBorder="1" applyAlignment="1">
      <alignment horizontal="center" vertical="center" wrapText="1"/>
    </xf>
    <xf numFmtId="0" fontId="28" fillId="0" borderId="5" xfId="0" applyFont="1" applyBorder="1" applyAlignment="1">
      <alignment horizontal="left" vertical="center" wrapText="1"/>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4" xfId="0" applyFont="1" applyBorder="1" applyAlignment="1">
      <alignment horizontal="center" vertical="center"/>
    </xf>
    <xf numFmtId="0" fontId="28" fillId="0" borderId="62" xfId="0" applyFont="1" applyBorder="1" applyAlignment="1">
      <alignment horizontal="center" vertical="center"/>
    </xf>
    <xf numFmtId="0" fontId="28" fillId="0" borderId="5" xfId="0" applyFont="1" applyBorder="1" applyAlignment="1">
      <alignment horizontal="center" vertical="center" wrapText="1"/>
    </xf>
    <xf numFmtId="0" fontId="28" fillId="0" borderId="3" xfId="0" applyFont="1" applyBorder="1" applyAlignment="1">
      <alignment horizontal="center" vertical="center"/>
    </xf>
    <xf numFmtId="0" fontId="28" fillId="0" borderId="7" xfId="0" applyFont="1" applyBorder="1" applyAlignment="1">
      <alignment horizontal="center" vertical="center"/>
    </xf>
    <xf numFmtId="0" fontId="28" fillId="0" borderId="7" xfId="0" applyFont="1" applyBorder="1" applyAlignment="1">
      <alignment horizontal="left" vertical="center" wrapText="1"/>
    </xf>
    <xf numFmtId="0" fontId="27" fillId="16" borderId="69" xfId="0" applyFont="1" applyFill="1" applyBorder="1" applyAlignment="1">
      <alignment horizontal="left" vertical="center" wrapText="1"/>
    </xf>
    <xf numFmtId="0" fontId="27" fillId="16" borderId="46" xfId="0" applyFont="1" applyFill="1" applyBorder="1" applyAlignment="1">
      <alignment horizontal="left" vertical="center" wrapText="1"/>
    </xf>
    <xf numFmtId="0" fontId="27" fillId="16" borderId="50" xfId="0" applyFont="1" applyFill="1" applyBorder="1" applyAlignment="1">
      <alignment horizontal="left" vertical="center" wrapText="1"/>
    </xf>
    <xf numFmtId="0" fontId="1" fillId="3" borderId="40"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28" fillId="0" borderId="24" xfId="0" applyFont="1" applyBorder="1" applyAlignment="1">
      <alignment horizontal="left" vertical="center" wrapText="1"/>
    </xf>
    <xf numFmtId="0" fontId="28" fillId="0" borderId="59" xfId="0" applyFont="1" applyBorder="1" applyAlignment="1">
      <alignment horizontal="left" vertical="center" wrapText="1"/>
    </xf>
    <xf numFmtId="0" fontId="28" fillId="0" borderId="15" xfId="0" applyFont="1" applyBorder="1" applyAlignment="1">
      <alignment horizontal="left" vertical="center" wrapText="1"/>
    </xf>
    <xf numFmtId="0" fontId="28" fillId="0" borderId="25" xfId="0" applyFont="1" applyBorder="1" applyAlignment="1">
      <alignment horizontal="left" vertical="center" wrapText="1"/>
    </xf>
    <xf numFmtId="0" fontId="45" fillId="14" borderId="67" xfId="0" applyFont="1" applyFill="1" applyBorder="1" applyAlignment="1">
      <alignment horizontal="center" vertical="center"/>
    </xf>
    <xf numFmtId="0" fontId="45" fillId="14" borderId="68" xfId="0" applyFont="1" applyFill="1" applyBorder="1" applyAlignment="1">
      <alignment horizontal="center" vertical="center"/>
    </xf>
    <xf numFmtId="0" fontId="45" fillId="14" borderId="56" xfId="0" applyFont="1" applyFill="1" applyBorder="1" applyAlignment="1">
      <alignment horizontal="center" vertical="center"/>
    </xf>
    <xf numFmtId="0" fontId="45" fillId="14" borderId="48"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35" xfId="0" applyFont="1" applyFill="1" applyBorder="1" applyAlignment="1">
      <alignment horizontal="center" vertical="center"/>
    </xf>
    <xf numFmtId="0" fontId="27" fillId="4" borderId="5" xfId="0" applyFont="1" applyFill="1" applyBorder="1" applyAlignment="1">
      <alignment horizontal="left" vertical="center" wrapText="1"/>
    </xf>
    <xf numFmtId="0" fontId="27" fillId="4" borderId="33"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7" fillId="4" borderId="13"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16" xfId="0" applyFont="1" applyFill="1" applyBorder="1" applyAlignment="1">
      <alignment horizontal="left" vertical="center" wrapText="1"/>
    </xf>
    <xf numFmtId="0" fontId="28" fillId="4" borderId="69" xfId="0" applyFont="1" applyFill="1" applyBorder="1" applyAlignment="1">
      <alignment horizontal="left" vertical="center" wrapText="1"/>
    </xf>
    <xf numFmtId="0" fontId="28" fillId="4" borderId="47" xfId="0" applyFont="1" applyFill="1" applyBorder="1" applyAlignment="1">
      <alignment horizontal="left" vertical="center" wrapText="1"/>
    </xf>
    <xf numFmtId="0" fontId="28" fillId="4" borderId="52" xfId="0" applyFont="1" applyFill="1" applyBorder="1" applyAlignment="1">
      <alignment horizontal="left" vertical="center" wrapText="1"/>
    </xf>
    <xf numFmtId="0" fontId="28" fillId="4" borderId="25" xfId="0" applyFont="1" applyFill="1" applyBorder="1" applyAlignment="1">
      <alignment horizontal="left" vertical="center" wrapText="1"/>
    </xf>
    <xf numFmtId="0" fontId="28" fillId="4" borderId="70" xfId="0" applyFont="1" applyFill="1" applyBorder="1" applyAlignment="1">
      <alignment horizontal="left" vertical="center" wrapText="1"/>
    </xf>
    <xf numFmtId="0" fontId="28" fillId="4" borderId="37" xfId="0" applyFont="1" applyFill="1" applyBorder="1" applyAlignment="1">
      <alignment horizontal="left" vertical="center" wrapText="1"/>
    </xf>
    <xf numFmtId="0" fontId="28" fillId="4" borderId="57" xfId="0" applyFont="1" applyFill="1" applyBorder="1" applyAlignment="1">
      <alignment horizontal="left" vertical="center" wrapText="1"/>
    </xf>
    <xf numFmtId="0" fontId="28" fillId="4" borderId="64" xfId="0" applyFont="1" applyFill="1" applyBorder="1" applyAlignment="1">
      <alignment horizontal="left" vertical="center" wrapText="1"/>
    </xf>
    <xf numFmtId="0" fontId="6" fillId="0" borderId="15" xfId="0" applyFont="1" applyBorder="1" applyAlignment="1" applyProtection="1">
      <alignment horizontal="center" vertical="center" wrapText="1"/>
      <protection locked="0"/>
    </xf>
    <xf numFmtId="0" fontId="1" fillId="0" borderId="15"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0" xfId="0" applyFont="1" applyAlignment="1">
      <alignment horizontal="center" vertical="center" wrapText="1"/>
    </xf>
    <xf numFmtId="0" fontId="28" fillId="0" borderId="63" xfId="0" applyFont="1" applyBorder="1" applyAlignment="1">
      <alignment horizontal="center" vertical="center" wrapText="1"/>
    </xf>
    <xf numFmtId="0" fontId="28" fillId="4" borderId="3" xfId="0" applyFont="1" applyFill="1" applyBorder="1" applyAlignment="1">
      <alignment horizontal="left" vertical="center" wrapText="1"/>
    </xf>
    <xf numFmtId="0" fontId="28" fillId="4" borderId="15" xfId="0" applyFont="1" applyFill="1" applyBorder="1" applyAlignment="1">
      <alignment horizontal="left" vertical="center" wrapText="1"/>
    </xf>
    <xf numFmtId="0" fontId="28" fillId="0" borderId="37" xfId="0" applyFont="1" applyBorder="1" applyAlignment="1">
      <alignment horizontal="left" vertical="center" wrapText="1"/>
    </xf>
    <xf numFmtId="0" fontId="28" fillId="3" borderId="9"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8" borderId="51" xfId="0" applyFont="1" applyFill="1" applyBorder="1" applyAlignment="1">
      <alignment horizontal="left" vertical="center" wrapText="1"/>
    </xf>
    <xf numFmtId="0" fontId="28" fillId="0" borderId="8" xfId="0" applyFont="1" applyBorder="1" applyAlignment="1">
      <alignment horizontal="left" vertical="center" wrapText="1"/>
    </xf>
    <xf numFmtId="0" fontId="1" fillId="4" borderId="43"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28" fillId="3" borderId="43" xfId="0" applyFont="1" applyFill="1" applyBorder="1" applyAlignment="1">
      <alignment horizontal="left" vertical="center" wrapText="1"/>
    </xf>
    <xf numFmtId="0" fontId="28" fillId="3" borderId="44" xfId="0" applyFont="1" applyFill="1" applyBorder="1" applyAlignment="1">
      <alignment horizontal="left" vertical="center" wrapText="1"/>
    </xf>
    <xf numFmtId="0" fontId="28" fillId="3" borderId="37" xfId="0" applyFont="1" applyFill="1" applyBorder="1" applyAlignment="1">
      <alignment horizontal="left" vertical="center" wrapText="1"/>
    </xf>
    <xf numFmtId="0" fontId="28" fillId="3" borderId="43" xfId="0" applyFont="1" applyFill="1" applyBorder="1" applyAlignment="1">
      <alignment horizontal="center" vertical="center"/>
    </xf>
    <xf numFmtId="0" fontId="28" fillId="3" borderId="37"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62" xfId="0" applyFont="1" applyFill="1" applyBorder="1" applyAlignment="1">
      <alignment horizontal="center" vertical="center"/>
    </xf>
    <xf numFmtId="0" fontId="6" fillId="0" borderId="8" xfId="0" applyFont="1" applyBorder="1" applyAlignment="1" applyProtection="1">
      <alignment horizontal="center" vertical="center" wrapText="1"/>
      <protection locked="0"/>
    </xf>
    <xf numFmtId="0" fontId="28" fillId="3" borderId="43"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28" fillId="3" borderId="7" xfId="0" applyFont="1" applyFill="1" applyBorder="1" applyAlignment="1">
      <alignment horizontal="center" vertical="center" wrapText="1"/>
    </xf>
    <xf numFmtId="0" fontId="28" fillId="3" borderId="15" xfId="0" applyFont="1" applyFill="1" applyBorder="1" applyAlignment="1">
      <alignment horizontal="left" vertical="center" wrapText="1"/>
    </xf>
    <xf numFmtId="0" fontId="28" fillId="3" borderId="20" xfId="0" applyFont="1" applyFill="1" applyBorder="1" applyAlignment="1">
      <alignment horizontal="left" vertical="center" wrapText="1"/>
    </xf>
    <xf numFmtId="0" fontId="28" fillId="3" borderId="34" xfId="0" applyFont="1" applyFill="1" applyBorder="1" applyAlignment="1">
      <alignment horizontal="left" vertical="center" wrapText="1"/>
    </xf>
    <xf numFmtId="0" fontId="28" fillId="8" borderId="8" xfId="0" applyFont="1" applyFill="1" applyBorder="1" applyAlignment="1">
      <alignment horizontal="left" vertical="center" wrapText="1"/>
    </xf>
    <xf numFmtId="0" fontId="28" fillId="3" borderId="60" xfId="0" applyFont="1" applyFill="1" applyBorder="1" applyAlignment="1">
      <alignment horizontal="left" vertical="center" wrapText="1"/>
    </xf>
    <xf numFmtId="0" fontId="28" fillId="3" borderId="61" xfId="0" applyFont="1" applyFill="1" applyBorder="1" applyAlignment="1">
      <alignment horizontal="left" vertical="center" wrapText="1"/>
    </xf>
    <xf numFmtId="0" fontId="28" fillId="3" borderId="53" xfId="0" applyFont="1" applyFill="1" applyBorder="1" applyAlignment="1">
      <alignment horizontal="left" vertical="center" wrapText="1"/>
    </xf>
    <xf numFmtId="0" fontId="28" fillId="3" borderId="62" xfId="0" applyFont="1" applyFill="1" applyBorder="1" applyAlignment="1">
      <alignment horizontal="left" vertical="center" wrapText="1"/>
    </xf>
    <xf numFmtId="0" fontId="28" fillId="3" borderId="63" xfId="0" applyFont="1" applyFill="1" applyBorder="1" applyAlignment="1">
      <alignment horizontal="left" vertical="center" wrapText="1"/>
    </xf>
    <xf numFmtId="0" fontId="28" fillId="3" borderId="64" xfId="0" applyFont="1" applyFill="1" applyBorder="1" applyAlignment="1">
      <alignment horizontal="left" vertical="center" wrapText="1"/>
    </xf>
    <xf numFmtId="0" fontId="28" fillId="8" borderId="43" xfId="0" applyFont="1" applyFill="1" applyBorder="1" applyAlignment="1">
      <alignment horizontal="left" vertical="center" wrapText="1"/>
    </xf>
    <xf numFmtId="0" fontId="28" fillId="8" borderId="37" xfId="0" applyFont="1" applyFill="1" applyBorder="1" applyAlignment="1">
      <alignment horizontal="left" vertical="center" wrapText="1"/>
    </xf>
    <xf numFmtId="0" fontId="28" fillId="0" borderId="20" xfId="0" applyFont="1" applyBorder="1" applyAlignment="1">
      <alignment horizontal="left" vertical="center" wrapText="1"/>
    </xf>
    <xf numFmtId="0" fontId="28" fillId="0" borderId="65" xfId="0" applyFont="1" applyBorder="1" applyAlignment="1">
      <alignment horizontal="left" vertical="center" wrapText="1"/>
    </xf>
    <xf numFmtId="0" fontId="28" fillId="0" borderId="34" xfId="0" applyFont="1" applyBorder="1" applyAlignment="1">
      <alignment horizontal="left" vertical="center" wrapText="1"/>
    </xf>
    <xf numFmtId="0" fontId="28" fillId="3" borderId="7" xfId="0" applyFont="1" applyFill="1" applyBorder="1" applyAlignment="1">
      <alignment horizontal="left" vertical="center" wrapText="1"/>
    </xf>
    <xf numFmtId="0" fontId="28" fillId="3" borderId="21" xfId="0" applyFont="1" applyFill="1" applyBorder="1" applyAlignment="1">
      <alignment horizontal="left" vertical="center" wrapText="1"/>
    </xf>
    <xf numFmtId="0" fontId="28" fillId="0" borderId="26" xfId="0" applyFont="1" applyBorder="1" applyAlignment="1">
      <alignment horizontal="left" vertical="center" wrapText="1"/>
    </xf>
    <xf numFmtId="0" fontId="28" fillId="8" borderId="65" xfId="0"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51" xfId="0" applyFont="1" applyBorder="1" applyAlignment="1">
      <alignment horizontal="left" vertical="center" wrapText="1"/>
    </xf>
    <xf numFmtId="0" fontId="28" fillId="8" borderId="3" xfId="0" applyFont="1" applyFill="1" applyBorder="1" applyAlignment="1">
      <alignment horizontal="left" vertical="center" wrapText="1"/>
    </xf>
    <xf numFmtId="0" fontId="28" fillId="0" borderId="10" xfId="0" applyFont="1" applyBorder="1" applyAlignment="1">
      <alignment horizontal="left" vertical="center" wrapText="1"/>
    </xf>
    <xf numFmtId="0" fontId="28" fillId="0" borderId="66" xfId="0" applyFont="1" applyBorder="1" applyAlignment="1">
      <alignment horizontal="left" vertical="center" wrapText="1"/>
    </xf>
    <xf numFmtId="0" fontId="28" fillId="0" borderId="21" xfId="0" applyFont="1" applyBorder="1" applyAlignment="1">
      <alignment horizontal="left" vertical="center" wrapText="1"/>
    </xf>
    <xf numFmtId="9" fontId="27" fillId="3" borderId="42" xfId="3" applyFont="1" applyFill="1" applyBorder="1" applyAlignment="1">
      <alignment horizontal="center" vertical="center"/>
    </xf>
    <xf numFmtId="9" fontId="27" fillId="3" borderId="54" xfId="3" applyFont="1" applyFill="1" applyBorder="1" applyAlignment="1">
      <alignment horizontal="center" vertical="center"/>
    </xf>
    <xf numFmtId="9" fontId="27" fillId="3" borderId="38" xfId="3" applyFont="1" applyFill="1" applyBorder="1" applyAlignment="1">
      <alignment horizontal="center" vertical="center"/>
    </xf>
    <xf numFmtId="9" fontId="27" fillId="3" borderId="42" xfId="0" applyNumberFormat="1" applyFont="1" applyFill="1" applyBorder="1" applyAlignment="1">
      <alignment horizontal="center" vertical="center"/>
    </xf>
    <xf numFmtId="0" fontId="27" fillId="3" borderId="54" xfId="0" applyFont="1" applyFill="1" applyBorder="1" applyAlignment="1">
      <alignment horizontal="center" vertical="center"/>
    </xf>
    <xf numFmtId="0" fontId="27" fillId="3" borderId="38" xfId="0"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3" borderId="1" xfId="0" applyFont="1" applyFill="1" applyBorder="1" applyAlignment="1">
      <alignment horizontal="center" vertical="center"/>
    </xf>
    <xf numFmtId="0" fontId="27" fillId="3" borderId="55" xfId="0" applyFont="1" applyFill="1" applyBorder="1" applyAlignment="1">
      <alignment horizontal="center" vertical="center"/>
    </xf>
    <xf numFmtId="0" fontId="27" fillId="5" borderId="7"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17" xfId="0" applyFont="1" applyFill="1" applyBorder="1" applyAlignment="1">
      <alignment horizontal="left" vertical="center" wrapText="1"/>
    </xf>
    <xf numFmtId="0" fontId="27" fillId="5" borderId="32"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28" fillId="3" borderId="19" xfId="0" applyFont="1" applyFill="1" applyBorder="1" applyAlignment="1">
      <alignment horizontal="left" vertical="center" wrapText="1"/>
    </xf>
    <xf numFmtId="0" fontId="28" fillId="3" borderId="24" xfId="0" applyFont="1" applyFill="1" applyBorder="1" applyAlignment="1">
      <alignment horizontal="left" vertical="center" wrapText="1"/>
    </xf>
    <xf numFmtId="0" fontId="49" fillId="3" borderId="48" xfId="0" applyFont="1" applyFill="1" applyBorder="1" applyAlignment="1">
      <alignment horizontal="center" vertical="center"/>
    </xf>
    <xf numFmtId="0" fontId="50" fillId="3" borderId="49" xfId="0" applyFont="1" applyFill="1" applyBorder="1" applyAlignment="1">
      <alignment horizontal="center" vertical="center"/>
    </xf>
    <xf numFmtId="0" fontId="50" fillId="3" borderId="35" xfId="0" applyFont="1" applyFill="1" applyBorder="1" applyAlignment="1">
      <alignment horizontal="center" vertical="center"/>
    </xf>
    <xf numFmtId="0" fontId="28" fillId="5" borderId="52" xfId="0" applyFont="1" applyFill="1" applyBorder="1" applyAlignment="1">
      <alignment horizontal="center" vertical="center" wrapText="1"/>
    </xf>
    <xf numFmtId="0" fontId="28" fillId="5" borderId="51" xfId="0" applyFont="1" applyFill="1" applyBorder="1" applyAlignment="1">
      <alignment horizontal="center" vertical="center" wrapText="1"/>
    </xf>
    <xf numFmtId="0" fontId="28" fillId="5" borderId="39" xfId="0" applyFont="1" applyFill="1" applyBorder="1" applyAlignment="1">
      <alignment horizontal="center" vertical="center" wrapText="1"/>
    </xf>
    <xf numFmtId="0" fontId="27" fillId="0" borderId="53" xfId="0" applyFont="1" applyBorder="1" applyAlignment="1">
      <alignment horizontal="center" vertical="center" wrapText="1"/>
    </xf>
    <xf numFmtId="0" fontId="28" fillId="3" borderId="48"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0" borderId="16" xfId="0" applyFont="1" applyBorder="1" applyAlignment="1">
      <alignment horizontal="left" vertical="center" wrapText="1"/>
    </xf>
    <xf numFmtId="0" fontId="27" fillId="5" borderId="15" xfId="0" applyFont="1" applyFill="1" applyBorder="1" applyAlignment="1">
      <alignment horizontal="center" vertical="center" wrapText="1"/>
    </xf>
    <xf numFmtId="9" fontId="27" fillId="3" borderId="56" xfId="0" applyNumberFormat="1" applyFont="1" applyFill="1" applyBorder="1" applyAlignment="1">
      <alignment horizontal="center" vertical="center"/>
    </xf>
    <xf numFmtId="0" fontId="28" fillId="3" borderId="57"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5" xfId="0" applyFont="1" applyFill="1" applyBorder="1" applyAlignment="1">
      <alignment horizontal="center" vertical="center"/>
    </xf>
    <xf numFmtId="9" fontId="27" fillId="3" borderId="55" xfId="0" applyNumberFormat="1" applyFont="1" applyFill="1" applyBorder="1" applyAlignment="1">
      <alignment horizontal="center" vertical="center"/>
    </xf>
    <xf numFmtId="9" fontId="27" fillId="3" borderId="54" xfId="0" applyNumberFormat="1" applyFont="1" applyFill="1" applyBorder="1" applyAlignment="1">
      <alignment horizontal="center" vertical="center"/>
    </xf>
    <xf numFmtId="0" fontId="27" fillId="5" borderId="12"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2" xfId="2" applyFont="1" applyFill="1" applyBorder="1" applyAlignment="1">
      <alignment horizontal="center" vertical="center" wrapText="1"/>
    </xf>
    <xf numFmtId="0" fontId="10" fillId="2" borderId="0" xfId="2" applyFont="1" applyFill="1" applyAlignment="1">
      <alignment horizontal="center" vertical="center" wrapText="1"/>
    </xf>
    <xf numFmtId="0" fontId="9" fillId="2" borderId="22" xfId="2" applyFont="1" applyFill="1" applyBorder="1" applyAlignment="1">
      <alignment horizontal="center" vertical="center" wrapText="1"/>
    </xf>
    <xf numFmtId="0" fontId="11" fillId="2" borderId="0" xfId="2" applyFont="1" applyFill="1" applyAlignment="1">
      <alignment horizontal="left" vertical="center" wrapText="1"/>
    </xf>
    <xf numFmtId="0" fontId="11" fillId="2" borderId="22" xfId="2" applyFont="1" applyFill="1" applyBorder="1" applyAlignment="1">
      <alignment horizontal="left" vertical="center" wrapText="1"/>
    </xf>
    <xf numFmtId="0" fontId="66" fillId="0" borderId="0" xfId="0" applyFont="1" applyAlignment="1">
      <alignment horizontal="left" vertical="top" wrapText="1"/>
    </xf>
    <xf numFmtId="0" fontId="67" fillId="0" borderId="0" xfId="0" applyFont="1" applyAlignment="1">
      <alignment horizontal="center" vertical="center" wrapText="1"/>
    </xf>
    <xf numFmtId="0" fontId="68" fillId="0" borderId="0" xfId="0" applyFont="1" applyAlignment="1">
      <alignment horizontal="left" vertical="top" wrapText="1"/>
    </xf>
    <xf numFmtId="0" fontId="0" fillId="0" borderId="0" xfId="0"/>
    <xf numFmtId="0" fontId="67" fillId="0" borderId="0" xfId="0" applyFont="1" applyAlignment="1">
      <alignment horizontal="right" vertical="center" wrapText="1"/>
    </xf>
    <xf numFmtId="0" fontId="67" fillId="0" borderId="0" xfId="0" applyFont="1" applyAlignment="1">
      <alignment horizontal="left" vertical="center" wrapText="1"/>
    </xf>
    <xf numFmtId="0" fontId="67" fillId="0" borderId="76" xfId="0" applyFont="1" applyBorder="1" applyAlignment="1">
      <alignment horizontal="left" vertical="center" wrapText="1"/>
    </xf>
    <xf numFmtId="0" fontId="67" fillId="0" borderId="77" xfId="0" applyFont="1" applyBorder="1" applyAlignment="1">
      <alignment horizontal="left" vertical="center" wrapText="1"/>
    </xf>
    <xf numFmtId="0" fontId="67" fillId="0" borderId="78" xfId="0" applyFont="1" applyBorder="1" applyAlignment="1">
      <alignment horizontal="left" vertical="center" wrapText="1"/>
    </xf>
    <xf numFmtId="0" fontId="67" fillId="0" borderId="79" xfId="0" applyFont="1" applyBorder="1" applyAlignment="1">
      <alignment horizontal="left" vertical="center" wrapText="1"/>
    </xf>
    <xf numFmtId="0" fontId="67" fillId="0" borderId="80" xfId="0" applyFont="1" applyBorder="1" applyAlignment="1">
      <alignment horizontal="left" vertical="center" wrapText="1"/>
    </xf>
    <xf numFmtId="0" fontId="67" fillId="0" borderId="81" xfId="0" applyFont="1" applyBorder="1" applyAlignment="1">
      <alignment horizontal="left" vertical="center" wrapText="1"/>
    </xf>
    <xf numFmtId="0" fontId="67" fillId="0" borderId="82" xfId="0" applyFont="1" applyBorder="1" applyAlignment="1">
      <alignment horizontal="left" vertical="center" wrapText="1"/>
    </xf>
    <xf numFmtId="0" fontId="67" fillId="0" borderId="83" xfId="0" applyFont="1" applyBorder="1" applyAlignment="1">
      <alignment horizontal="left" vertical="center" wrapText="1"/>
    </xf>
    <xf numFmtId="0" fontId="67" fillId="0" borderId="84" xfId="0" applyFont="1" applyBorder="1" applyAlignment="1">
      <alignment horizontal="left" vertical="center" wrapText="1"/>
    </xf>
    <xf numFmtId="0" fontId="67" fillId="0" borderId="85" xfId="0" applyFont="1" applyBorder="1" applyAlignment="1">
      <alignment horizontal="left" vertical="center" wrapText="1"/>
    </xf>
    <xf numFmtId="0" fontId="67" fillId="0" borderId="86" xfId="0" applyFont="1" applyBorder="1" applyAlignment="1">
      <alignment horizontal="left" vertical="center" wrapText="1"/>
    </xf>
    <xf numFmtId="0" fontId="69" fillId="21" borderId="87" xfId="0" applyFont="1" applyFill="1" applyBorder="1" applyAlignment="1">
      <alignment horizontal="center" vertical="center" wrapText="1"/>
    </xf>
    <xf numFmtId="0" fontId="69" fillId="21" borderId="88" xfId="0" applyFont="1" applyFill="1" applyBorder="1" applyAlignment="1">
      <alignment horizontal="center" vertical="center" wrapText="1"/>
    </xf>
    <xf numFmtId="0" fontId="69" fillId="21" borderId="89" xfId="0" applyFont="1" applyFill="1" applyBorder="1" applyAlignment="1">
      <alignment horizontal="center" vertical="center" wrapText="1"/>
    </xf>
    <xf numFmtId="0" fontId="70" fillId="2" borderId="87" xfId="0" applyFont="1" applyFill="1" applyBorder="1" applyAlignment="1">
      <alignment horizontal="center" vertical="center" wrapText="1"/>
    </xf>
    <xf numFmtId="0" fontId="70" fillId="2" borderId="88" xfId="0" applyFont="1" applyFill="1" applyBorder="1" applyAlignment="1">
      <alignment horizontal="center" vertical="center" wrapText="1"/>
    </xf>
    <xf numFmtId="0" fontId="70" fillId="2" borderId="89" xfId="0" applyFont="1" applyFill="1" applyBorder="1" applyAlignment="1">
      <alignment horizontal="center" vertical="center" wrapText="1"/>
    </xf>
    <xf numFmtId="0" fontId="70" fillId="2" borderId="22" xfId="0" applyFont="1" applyFill="1" applyBorder="1" applyAlignment="1">
      <alignment horizontal="center" vertical="center" wrapText="1"/>
    </xf>
    <xf numFmtId="0" fontId="70" fillId="2" borderId="90" xfId="0" applyFont="1" applyFill="1" applyBorder="1" applyAlignment="1">
      <alignment horizontal="center" vertical="center" wrapText="1"/>
    </xf>
    <xf numFmtId="0" fontId="70" fillId="2" borderId="91" xfId="0" applyFont="1" applyFill="1" applyBorder="1" applyAlignment="1">
      <alignment horizontal="center" vertical="center" wrapText="1"/>
    </xf>
    <xf numFmtId="0" fontId="71" fillId="2" borderId="92" xfId="0" applyFont="1" applyFill="1" applyBorder="1" applyAlignment="1">
      <alignment horizontal="left" vertical="center" wrapText="1"/>
    </xf>
    <xf numFmtId="0" fontId="71" fillId="2" borderId="93" xfId="0" applyFont="1" applyFill="1" applyBorder="1" applyAlignment="1">
      <alignment horizontal="left" vertical="center" wrapText="1"/>
    </xf>
    <xf numFmtId="0" fontId="71" fillId="2" borderId="94" xfId="0" applyFont="1" applyFill="1" applyBorder="1" applyAlignment="1">
      <alignment horizontal="left" vertical="center" wrapText="1"/>
    </xf>
    <xf numFmtId="0" fontId="71" fillId="2" borderId="90" xfId="0" applyFont="1" applyFill="1" applyBorder="1" applyAlignment="1">
      <alignment horizontal="left" vertical="center" wrapText="1"/>
    </xf>
    <xf numFmtId="0" fontId="71" fillId="2" borderId="92" xfId="0" applyFont="1" applyFill="1" applyBorder="1" applyAlignment="1">
      <alignment horizontal="center" vertical="center" wrapText="1"/>
    </xf>
    <xf numFmtId="0" fontId="71" fillId="2" borderId="94" xfId="0" applyFont="1" applyFill="1" applyBorder="1" applyAlignment="1">
      <alignment horizontal="center" vertical="center" wrapText="1"/>
    </xf>
    <xf numFmtId="0" fontId="71" fillId="2" borderId="90" xfId="0" applyFont="1" applyFill="1" applyBorder="1" applyAlignment="1">
      <alignment horizontal="center" vertical="center" wrapText="1"/>
    </xf>
    <xf numFmtId="0" fontId="70" fillId="21" borderId="22" xfId="0" applyFont="1" applyFill="1" applyBorder="1" applyAlignment="1">
      <alignment horizontal="center" vertical="center" wrapText="1"/>
    </xf>
    <xf numFmtId="0" fontId="70" fillId="21" borderId="87" xfId="0" applyFont="1" applyFill="1" applyBorder="1" applyAlignment="1">
      <alignment horizontal="center" vertical="center" wrapText="1"/>
    </xf>
    <xf numFmtId="0" fontId="70" fillId="21" borderId="88" xfId="0" applyFont="1" applyFill="1" applyBorder="1" applyAlignment="1">
      <alignment horizontal="center" vertical="center" wrapText="1"/>
    </xf>
    <xf numFmtId="0" fontId="70" fillId="21" borderId="89" xfId="0" applyFont="1" applyFill="1" applyBorder="1" applyAlignment="1">
      <alignment horizontal="center" vertical="center" wrapText="1"/>
    </xf>
    <xf numFmtId="0" fontId="71" fillId="2" borderId="95" xfId="0" applyFont="1" applyFill="1" applyBorder="1" applyAlignment="1">
      <alignment horizontal="left" vertical="center" wrapText="1"/>
    </xf>
    <xf numFmtId="0" fontId="71" fillId="2" borderId="96" xfId="0" applyFont="1" applyFill="1" applyBorder="1" applyAlignment="1">
      <alignment horizontal="left" vertical="center" wrapText="1"/>
    </xf>
    <xf numFmtId="0" fontId="71" fillId="2" borderId="97" xfId="0" applyFont="1" applyFill="1" applyBorder="1" applyAlignment="1">
      <alignment horizontal="left" vertical="center" wrapText="1"/>
    </xf>
    <xf numFmtId="0" fontId="71" fillId="2" borderId="95" xfId="0" applyFont="1" applyFill="1" applyBorder="1" applyAlignment="1">
      <alignment horizontal="center" vertical="center" wrapText="1"/>
    </xf>
    <xf numFmtId="0" fontId="71" fillId="2" borderId="96" xfId="0" applyFont="1" applyFill="1" applyBorder="1" applyAlignment="1">
      <alignment horizontal="center" vertical="center" wrapText="1"/>
    </xf>
    <xf numFmtId="0" fontId="71" fillId="2" borderId="97" xfId="0" applyFont="1" applyFill="1" applyBorder="1" applyAlignment="1">
      <alignment horizontal="center" vertical="center" wrapText="1"/>
    </xf>
    <xf numFmtId="0" fontId="71" fillId="2" borderId="98" xfId="0" applyFont="1" applyFill="1" applyBorder="1" applyAlignment="1">
      <alignment horizontal="center" vertical="center" wrapText="1"/>
    </xf>
    <xf numFmtId="0" fontId="71" fillId="2" borderId="98" xfId="0" applyFont="1" applyFill="1" applyBorder="1" applyAlignment="1">
      <alignment horizontal="left" vertical="center" wrapText="1"/>
    </xf>
    <xf numFmtId="0" fontId="71" fillId="2" borderId="99" xfId="0" applyFont="1" applyFill="1" applyBorder="1" applyAlignment="1">
      <alignment horizontal="left" vertical="center" wrapText="1"/>
    </xf>
    <xf numFmtId="0" fontId="71" fillId="2" borderId="100" xfId="0" applyFont="1" applyFill="1" applyBorder="1" applyAlignment="1">
      <alignment horizontal="left" vertical="center" wrapText="1"/>
    </xf>
    <xf numFmtId="0" fontId="71" fillId="2" borderId="101" xfId="0" applyFont="1" applyFill="1" applyBorder="1" applyAlignment="1">
      <alignment horizontal="left" vertical="center" wrapText="1"/>
    </xf>
    <xf numFmtId="0" fontId="71" fillId="2" borderId="91" xfId="0" applyFont="1" applyFill="1" applyBorder="1" applyAlignment="1">
      <alignment horizontal="left" vertical="center" wrapText="1"/>
    </xf>
    <xf numFmtId="0" fontId="71" fillId="2" borderId="91" xfId="0" applyFont="1" applyFill="1" applyBorder="1" applyAlignment="1">
      <alignment horizontal="center" vertical="center" wrapText="1"/>
    </xf>
    <xf numFmtId="0" fontId="71" fillId="2" borderId="102" xfId="0" applyFont="1" applyFill="1" applyBorder="1" applyAlignment="1">
      <alignment horizontal="center" vertical="center" wrapText="1"/>
    </xf>
    <xf numFmtId="0" fontId="71" fillId="2" borderId="102" xfId="0" applyFont="1" applyFill="1" applyBorder="1" applyAlignment="1">
      <alignment horizontal="left" vertical="center" wrapText="1"/>
    </xf>
    <xf numFmtId="0" fontId="71" fillId="2" borderId="103" xfId="0" applyFont="1" applyFill="1" applyBorder="1" applyAlignment="1">
      <alignment horizontal="left" vertical="center" wrapText="1"/>
    </xf>
    <xf numFmtId="0" fontId="71" fillId="2" borderId="104" xfId="0" applyFont="1" applyFill="1" applyBorder="1" applyAlignment="1">
      <alignment horizontal="left" vertical="center" wrapText="1"/>
    </xf>
    <xf numFmtId="0" fontId="71" fillId="2" borderId="105" xfId="0" applyFont="1" applyFill="1" applyBorder="1" applyAlignment="1">
      <alignment horizontal="left" vertical="center" wrapText="1"/>
    </xf>
    <xf numFmtId="0" fontId="71" fillId="2" borderId="106" xfId="0" applyFont="1" applyFill="1" applyBorder="1" applyAlignment="1">
      <alignment horizontal="left" vertical="center" wrapText="1"/>
    </xf>
    <xf numFmtId="0" fontId="71" fillId="2" borderId="107" xfId="0" applyFont="1" applyFill="1" applyBorder="1" applyAlignment="1">
      <alignment horizontal="left" vertical="center" wrapText="1"/>
    </xf>
    <xf numFmtId="0" fontId="71" fillId="2" borderId="108" xfId="0" applyFont="1" applyFill="1" applyBorder="1" applyAlignment="1">
      <alignment horizontal="left" vertical="center" wrapText="1"/>
    </xf>
    <xf numFmtId="0" fontId="71" fillId="2" borderId="106" xfId="0" applyFont="1" applyFill="1" applyBorder="1" applyAlignment="1">
      <alignment horizontal="center" vertical="center" wrapText="1"/>
    </xf>
    <xf numFmtId="0" fontId="71" fillId="2" borderId="108" xfId="0" applyFont="1" applyFill="1" applyBorder="1" applyAlignment="1">
      <alignment horizontal="center" vertical="center" wrapText="1"/>
    </xf>
    <xf numFmtId="0" fontId="71" fillId="2" borderId="109" xfId="0" applyFont="1" applyFill="1" applyBorder="1" applyAlignment="1">
      <alignment horizontal="center" vertical="center" wrapText="1"/>
    </xf>
    <xf numFmtId="0" fontId="71" fillId="2" borderId="109" xfId="0" applyFont="1" applyFill="1" applyBorder="1" applyAlignment="1">
      <alignment horizontal="left" vertical="center" wrapText="1"/>
    </xf>
    <xf numFmtId="0" fontId="7" fillId="3" borderId="3" xfId="0" applyFont="1" applyFill="1" applyBorder="1" applyAlignment="1" applyProtection="1">
      <alignment horizontal="justify" vertical="center" wrapText="1"/>
      <protection locked="0"/>
    </xf>
    <xf numFmtId="0" fontId="0" fillId="0" borderId="27"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0" fontId="0" fillId="0" borderId="27" xfId="0" applyFont="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0" fillId="0" borderId="29" xfId="0" applyFont="1" applyBorder="1" applyAlignment="1" applyProtection="1">
      <alignment vertical="center" wrapText="1"/>
      <protection locked="0"/>
    </xf>
    <xf numFmtId="0" fontId="20" fillId="5" borderId="19" xfId="0" applyFont="1" applyFill="1" applyBorder="1" applyAlignment="1">
      <alignment horizontal="justify" vertical="center" wrapText="1"/>
    </xf>
    <xf numFmtId="0" fontId="20" fillId="5" borderId="33" xfId="0" applyFont="1" applyFill="1" applyBorder="1" applyAlignment="1">
      <alignment horizontal="justify" vertical="center" wrapText="1"/>
    </xf>
    <xf numFmtId="0" fontId="59" fillId="5" borderId="19" xfId="0" applyFont="1" applyFill="1" applyBorder="1" applyAlignment="1">
      <alignment horizontal="center" vertical="center" wrapText="1"/>
    </xf>
    <xf numFmtId="0" fontId="59" fillId="5" borderId="24" xfId="0" applyFont="1" applyFill="1" applyBorder="1" applyAlignment="1">
      <alignment horizontal="center" vertical="center" wrapText="1"/>
    </xf>
    <xf numFmtId="0" fontId="59" fillId="5" borderId="19" xfId="0" applyFont="1" applyFill="1" applyBorder="1" applyAlignment="1">
      <alignment horizontal="justify" vertical="center" wrapText="1"/>
    </xf>
    <xf numFmtId="0" fontId="37" fillId="5" borderId="40" xfId="0" applyFont="1" applyFill="1" applyBorder="1" applyAlignment="1">
      <alignment horizontal="justify" vertical="center"/>
    </xf>
    <xf numFmtId="0" fontId="37" fillId="5" borderId="33" xfId="0" applyFont="1" applyFill="1" applyBorder="1" applyAlignment="1">
      <alignment horizontal="justify" vertical="center"/>
    </xf>
    <xf numFmtId="0" fontId="37" fillId="5" borderId="13" xfId="0" applyFont="1" applyFill="1" applyBorder="1" applyAlignment="1">
      <alignment horizontal="left" vertical="center" wrapText="1"/>
    </xf>
  </cellXfs>
  <cellStyles count="4">
    <cellStyle name="Hipervínculo" xfId="1" builtinId="8"/>
    <cellStyle name="Normal" xfId="0" builtinId="0"/>
    <cellStyle name="Normal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809625</xdr:colOff>
      <xdr:row>1</xdr:row>
      <xdr:rowOff>0</xdr:rowOff>
    </xdr:from>
    <xdr:to>
      <xdr:col>6</xdr:col>
      <xdr:colOff>285750</xdr:colOff>
      <xdr:row>2</xdr:row>
      <xdr:rowOff>85725</xdr:rowOff>
    </xdr:to>
    <xdr:pic>
      <xdr:nvPicPr>
        <xdr:cNvPr id="3091" name="Imagen 1" descr="Resultado de imagen para subred integrada de servicios de salud sur">
          <a:extLst>
            <a:ext uri="{FF2B5EF4-FFF2-40B4-BE49-F238E27FC236}">
              <a16:creationId xmlns:a16="http://schemas.microsoft.com/office/drawing/2014/main" id="{B7C41FE4-E528-4A04-8F8E-CB6B046D0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200025"/>
          <a:ext cx="6791325"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2171700</xdr:colOff>
      <xdr:row>1</xdr:row>
      <xdr:rowOff>114300</xdr:rowOff>
    </xdr:from>
    <xdr:to>
      <xdr:col>24</xdr:col>
      <xdr:colOff>2447925</xdr:colOff>
      <xdr:row>1</xdr:row>
      <xdr:rowOff>1638300</xdr:rowOff>
    </xdr:to>
    <xdr:pic>
      <xdr:nvPicPr>
        <xdr:cNvPr id="3092" name="Imagen 2" descr="Recorte de pantalla">
          <a:extLst>
            <a:ext uri="{FF2B5EF4-FFF2-40B4-BE49-F238E27FC236}">
              <a16:creationId xmlns:a16="http://schemas.microsoft.com/office/drawing/2014/main" id="{81067810-3E11-43CD-999C-35ACF86EBD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98425" y="314325"/>
          <a:ext cx="32480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457200</xdr:colOff>
      <xdr:row>4</xdr:row>
      <xdr:rowOff>57150</xdr:rowOff>
    </xdr:to>
    <xdr:pic>
      <xdr:nvPicPr>
        <xdr:cNvPr id="2" name="Picture 1">
          <a:extLst>
            <a:ext uri="{FF2B5EF4-FFF2-40B4-BE49-F238E27FC236}">
              <a16:creationId xmlns:a16="http://schemas.microsoft.com/office/drawing/2014/main" id="{BD3A3F3C-2D73-498E-9745-24A74312B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0"/>
          <a:ext cx="3505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0</xdr:colOff>
      <xdr:row>2</xdr:row>
      <xdr:rowOff>0</xdr:rowOff>
    </xdr:from>
    <xdr:to>
      <xdr:col>36</xdr:col>
      <xdr:colOff>0</xdr:colOff>
      <xdr:row>4</xdr:row>
      <xdr:rowOff>180975</xdr:rowOff>
    </xdr:to>
    <xdr:pic>
      <xdr:nvPicPr>
        <xdr:cNvPr id="3" name="Picture 2">
          <a:extLst>
            <a:ext uri="{FF2B5EF4-FFF2-40B4-BE49-F238E27FC236}">
              <a16:creationId xmlns:a16="http://schemas.microsoft.com/office/drawing/2014/main" id="{0DED64BC-7A70-41C5-B84A-1FC972E884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71175" y="152400"/>
          <a:ext cx="10572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579664</xdr:colOff>
      <xdr:row>1</xdr:row>
      <xdr:rowOff>180975</xdr:rowOff>
    </xdr:to>
    <xdr:pic>
      <xdr:nvPicPr>
        <xdr:cNvPr id="2" name="Imagen 1" descr="Recorte de pantalla">
          <a:extLst>
            <a:ext uri="{FF2B5EF4-FFF2-40B4-BE49-F238E27FC236}">
              <a16:creationId xmlns:a16="http://schemas.microsoft.com/office/drawing/2014/main" id="{A4097EB0-FED3-4B19-B0B8-7CFC187D7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4464"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32</xdr:row>
      <xdr:rowOff>0</xdr:rowOff>
    </xdr:from>
    <xdr:to>
      <xdr:col>13</xdr:col>
      <xdr:colOff>494021</xdr:colOff>
      <xdr:row>46</xdr:row>
      <xdr:rowOff>47199</xdr:rowOff>
    </xdr:to>
    <xdr:pic>
      <xdr:nvPicPr>
        <xdr:cNvPr id="3" name="Imagen 2">
          <a:extLst>
            <a:ext uri="{FF2B5EF4-FFF2-40B4-BE49-F238E27FC236}">
              <a16:creationId xmlns:a16="http://schemas.microsoft.com/office/drawing/2014/main" id="{A5602070-CEE7-4B9A-B797-6C7D547A1C88}"/>
            </a:ext>
          </a:extLst>
        </xdr:cNvPr>
        <xdr:cNvPicPr>
          <a:picLocks noChangeAspect="1"/>
        </xdr:cNvPicPr>
      </xdr:nvPicPr>
      <xdr:blipFill>
        <a:blip xmlns:r="http://schemas.openxmlformats.org/officeDocument/2006/relationships" r:embed="rId2"/>
        <a:stretch>
          <a:fillRect/>
        </a:stretch>
      </xdr:blipFill>
      <xdr:spPr>
        <a:xfrm>
          <a:off x="7324725" y="55673625"/>
          <a:ext cx="10228571" cy="3409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781050</xdr:colOff>
      <xdr:row>1</xdr:row>
      <xdr:rowOff>95250</xdr:rowOff>
    </xdr:from>
    <xdr:to>
      <xdr:col>6</xdr:col>
      <xdr:colOff>257175</xdr:colOff>
      <xdr:row>3</xdr:row>
      <xdr:rowOff>66675</xdr:rowOff>
    </xdr:to>
    <xdr:pic>
      <xdr:nvPicPr>
        <xdr:cNvPr id="1050" name="Imagen 2" descr="Resultado de imagen para subred integrada de servicios de salud sur">
          <a:extLst>
            <a:ext uri="{FF2B5EF4-FFF2-40B4-BE49-F238E27FC236}">
              <a16:creationId xmlns:a16="http://schemas.microsoft.com/office/drawing/2014/main" id="{EDFB5BB3-E112-4625-8129-96CB0090C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41148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3086100</xdr:colOff>
      <xdr:row>2</xdr:row>
      <xdr:rowOff>1400175</xdr:rowOff>
    </xdr:to>
    <xdr:pic>
      <xdr:nvPicPr>
        <xdr:cNvPr id="1051" name="Imagen 3" descr="Recorte de pantalla">
          <a:extLst>
            <a:ext uri="{FF2B5EF4-FFF2-40B4-BE49-F238E27FC236}">
              <a16:creationId xmlns:a16="http://schemas.microsoft.com/office/drawing/2014/main" id="{08F43373-7FF6-470F-B50F-3FE69B9941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26775" y="561975"/>
          <a:ext cx="2914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238125</xdr:colOff>
      <xdr:row>93</xdr:row>
      <xdr:rowOff>66675</xdr:rowOff>
    </xdr:to>
    <xdr:pic>
      <xdr:nvPicPr>
        <xdr:cNvPr id="4106" name="Imagen 1">
          <a:extLst>
            <a:ext uri="{FF2B5EF4-FFF2-40B4-BE49-F238E27FC236}">
              <a16:creationId xmlns:a16="http://schemas.microsoft.com/office/drawing/2014/main" id="{B33A9664-7105-4B6D-8C76-543B4CAF0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35250"/>
          <a:ext cx="9791700" cy="1156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redsur.gov.co/?q=content/rendici%C3%B3n-de-cuentas-2021" TargetMode="External"/><Relationship Id="rId1" Type="http://schemas.openxmlformats.org/officeDocument/2006/relationships/hyperlink" Target="https://www.subredsur.gov.co/?q=content/rendici%C3%B3n-de-cuentas-202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Z89"/>
  <sheetViews>
    <sheetView topLeftCell="Q12" zoomScale="50" zoomScaleNormal="50" zoomScaleSheetLayoutView="20" workbookViewId="0">
      <selection activeCell="V12" sqref="V12:V13"/>
    </sheetView>
  </sheetViews>
  <sheetFormatPr baseColWidth="10" defaultColWidth="11.42578125" defaultRowHeight="15"/>
  <cols>
    <col min="1" max="1" width="3.140625" style="1" customWidth="1"/>
    <col min="2" max="2" width="21.7109375" style="1" customWidth="1"/>
    <col min="3" max="3" width="33.85546875" style="6" customWidth="1"/>
    <col min="4" max="4" width="9.85546875" style="6" customWidth="1"/>
    <col min="5" max="5" width="11.42578125" style="303" customWidth="1"/>
    <col min="6" max="6" width="32.85546875" style="303" customWidth="1"/>
    <col min="7" max="7" width="23.28515625" style="1" customWidth="1"/>
    <col min="8" max="8" width="29.28515625" style="1" customWidth="1"/>
    <col min="9" max="9" width="44.42578125" style="1" customWidth="1"/>
    <col min="10" max="10" width="25.85546875" style="9" customWidth="1"/>
    <col min="11" max="11" width="34.7109375" style="9" customWidth="1"/>
    <col min="12" max="12" width="27.28515625" style="9" customWidth="1"/>
    <col min="13" max="13" width="68.5703125" style="9" customWidth="1"/>
    <col min="14" max="14" width="70.85546875" style="1" customWidth="1"/>
    <col min="15" max="15" width="50.42578125" style="1" customWidth="1"/>
    <col min="16" max="16" width="62.85546875" style="1" customWidth="1"/>
    <col min="17" max="17" width="38.5703125" style="305" customWidth="1"/>
    <col min="18" max="18" width="31.140625" style="305" customWidth="1"/>
    <col min="19" max="19" width="44.5703125" style="305" customWidth="1"/>
    <col min="20" max="20" width="70.28515625" style="305" customWidth="1"/>
    <col min="21" max="21" width="44.5703125" style="305" customWidth="1"/>
    <col min="22" max="22" width="44.5703125" style="2" customWidth="1"/>
    <col min="23" max="23" width="121.140625" style="2" customWidth="1"/>
    <col min="24" max="25" width="44.5703125" style="2" customWidth="1"/>
    <col min="26" max="16384" width="11.42578125" style="2"/>
  </cols>
  <sheetData>
    <row r="1" spans="1:208" ht="15.75" thickBot="1"/>
    <row r="2" spans="1:208" ht="139.5" customHeight="1" thickBot="1">
      <c r="B2" s="574" t="s">
        <v>0</v>
      </c>
      <c r="C2" s="575"/>
      <c r="D2" s="575"/>
      <c r="E2" s="575"/>
      <c r="F2" s="575"/>
      <c r="G2" s="575"/>
      <c r="H2" s="575"/>
      <c r="I2" s="575"/>
      <c r="J2" s="575"/>
      <c r="K2" s="575"/>
      <c r="L2" s="575"/>
      <c r="M2" s="575"/>
      <c r="N2" s="575"/>
      <c r="O2" s="575"/>
      <c r="P2" s="575"/>
      <c r="Q2" s="575"/>
      <c r="R2" s="575"/>
      <c r="S2" s="575"/>
      <c r="T2" s="575"/>
      <c r="U2" s="575"/>
      <c r="V2" s="575"/>
      <c r="W2" s="575"/>
      <c r="X2" s="575"/>
      <c r="Y2" s="576"/>
    </row>
    <row r="3" spans="1:208" ht="30.75" thickBot="1">
      <c r="B3" s="577" t="s">
        <v>1</v>
      </c>
      <c r="C3" s="578"/>
      <c r="D3" s="578"/>
      <c r="E3" s="578"/>
      <c r="F3" s="578"/>
      <c r="G3" s="578"/>
      <c r="H3" s="578"/>
      <c r="I3" s="578"/>
      <c r="J3" s="578"/>
      <c r="K3" s="578"/>
      <c r="L3" s="578"/>
      <c r="M3" s="578"/>
      <c r="N3" s="578"/>
      <c r="O3" s="578"/>
      <c r="P3" s="578"/>
      <c r="Q3" s="578"/>
      <c r="R3" s="578"/>
      <c r="S3" s="578"/>
      <c r="T3" s="578"/>
      <c r="U3" s="578"/>
      <c r="V3" s="578"/>
      <c r="W3" s="578"/>
      <c r="X3" s="578"/>
      <c r="Y3" s="579"/>
    </row>
    <row r="4" spans="1:208" ht="70.5" customHeight="1">
      <c r="B4" s="601" t="s">
        <v>2</v>
      </c>
      <c r="C4" s="602"/>
      <c r="D4" s="603" t="s">
        <v>3</v>
      </c>
      <c r="E4" s="603"/>
      <c r="F4" s="603"/>
      <c r="G4" s="603"/>
      <c r="H4" s="306" t="s">
        <v>4</v>
      </c>
      <c r="I4" s="587" t="s">
        <v>5</v>
      </c>
      <c r="J4" s="587"/>
      <c r="K4" s="587"/>
      <c r="L4" s="587"/>
      <c r="M4" s="587"/>
      <c r="N4" s="587"/>
      <c r="O4" s="587"/>
      <c r="P4" s="587"/>
      <c r="Q4" s="587"/>
      <c r="R4" s="587"/>
      <c r="S4" s="587"/>
      <c r="T4" s="587"/>
      <c r="U4" s="587"/>
      <c r="V4" s="587"/>
      <c r="W4" s="587"/>
      <c r="X4" s="587"/>
      <c r="Y4" s="588"/>
    </row>
    <row r="5" spans="1:208" ht="66" customHeight="1">
      <c r="B5" s="604" t="s">
        <v>6</v>
      </c>
      <c r="C5" s="605"/>
      <c r="D5" s="563" t="s">
        <v>7</v>
      </c>
      <c r="E5" s="563"/>
      <c r="F5" s="563"/>
      <c r="G5" s="563"/>
      <c r="H5" s="605" t="s">
        <v>8</v>
      </c>
      <c r="I5" s="583" t="s">
        <v>9</v>
      </c>
      <c r="J5" s="583"/>
      <c r="K5" s="583"/>
      <c r="L5" s="583"/>
      <c r="M5" s="583"/>
      <c r="N5" s="583"/>
      <c r="O5" s="583"/>
      <c r="P5" s="583"/>
      <c r="Q5" s="583"/>
      <c r="R5" s="583"/>
      <c r="S5" s="583"/>
      <c r="T5" s="583"/>
      <c r="U5" s="583"/>
      <c r="V5" s="583"/>
      <c r="W5" s="583"/>
      <c r="X5" s="583"/>
      <c r="Y5" s="584"/>
    </row>
    <row r="6" spans="1:208" ht="30" customHeight="1">
      <c r="B6" s="604" t="s">
        <v>10</v>
      </c>
      <c r="C6" s="605"/>
      <c r="D6" s="563" t="s">
        <v>11</v>
      </c>
      <c r="E6" s="563"/>
      <c r="F6" s="563"/>
      <c r="G6" s="563"/>
      <c r="H6" s="605"/>
      <c r="I6" s="583"/>
      <c r="J6" s="583"/>
      <c r="K6" s="583"/>
      <c r="L6" s="583"/>
      <c r="M6" s="583"/>
      <c r="N6" s="583"/>
      <c r="O6" s="583"/>
      <c r="P6" s="583"/>
      <c r="Q6" s="583"/>
      <c r="R6" s="583"/>
      <c r="S6" s="583"/>
      <c r="T6" s="583"/>
      <c r="U6" s="583"/>
      <c r="V6" s="583"/>
      <c r="W6" s="583"/>
      <c r="X6" s="583"/>
      <c r="Y6" s="584"/>
    </row>
    <row r="7" spans="1:208" ht="83.25" customHeight="1" thickBot="1">
      <c r="B7" s="607"/>
      <c r="C7" s="606"/>
      <c r="D7" s="564"/>
      <c r="E7" s="564"/>
      <c r="F7" s="564"/>
      <c r="G7" s="564"/>
      <c r="H7" s="606"/>
      <c r="I7" s="585"/>
      <c r="J7" s="585"/>
      <c r="K7" s="585"/>
      <c r="L7" s="585"/>
      <c r="M7" s="585"/>
      <c r="N7" s="585"/>
      <c r="O7" s="585"/>
      <c r="P7" s="585"/>
      <c r="Q7" s="585"/>
      <c r="R7" s="585"/>
      <c r="S7" s="585"/>
      <c r="T7" s="585"/>
      <c r="U7" s="585"/>
      <c r="V7" s="585"/>
      <c r="W7" s="585"/>
      <c r="X7" s="585"/>
      <c r="Y7" s="586"/>
    </row>
    <row r="8" spans="1:208" ht="16.5" customHeight="1" thickBot="1">
      <c r="A8" s="568"/>
      <c r="B8" s="568"/>
      <c r="C8" s="568"/>
      <c r="D8" s="568"/>
      <c r="E8" s="568"/>
      <c r="F8" s="568"/>
      <c r="G8" s="568"/>
      <c r="H8" s="568"/>
      <c r="I8" s="568"/>
      <c r="J8" s="568"/>
      <c r="K8" s="568"/>
      <c r="L8" s="568"/>
      <c r="M8" s="568"/>
      <c r="N8" s="568"/>
      <c r="O8" s="568"/>
      <c r="P8" s="568"/>
      <c r="Q8" s="568"/>
      <c r="R8" s="568"/>
      <c r="S8" s="568"/>
      <c r="T8" s="568"/>
      <c r="U8" s="568"/>
      <c r="V8" s="568"/>
      <c r="W8" s="568"/>
      <c r="X8" s="568"/>
      <c r="Y8" s="568"/>
    </row>
    <row r="9" spans="1:208" ht="36" customHeight="1" thickBot="1">
      <c r="B9" s="620" t="s">
        <v>12</v>
      </c>
      <c r="C9" s="571" t="s">
        <v>13</v>
      </c>
      <c r="D9" s="571"/>
      <c r="E9" s="571" t="s">
        <v>14</v>
      </c>
      <c r="F9" s="571"/>
      <c r="G9" s="571" t="s">
        <v>15</v>
      </c>
      <c r="H9" s="571"/>
      <c r="I9" s="571"/>
      <c r="J9" s="571" t="s">
        <v>16</v>
      </c>
      <c r="K9" s="571" t="s">
        <v>17</v>
      </c>
      <c r="L9" s="571" t="s">
        <v>18</v>
      </c>
      <c r="M9" s="571" t="s">
        <v>19</v>
      </c>
      <c r="N9" s="571" t="s">
        <v>20</v>
      </c>
      <c r="O9" s="571" t="s">
        <v>21</v>
      </c>
      <c r="P9" s="573" t="s">
        <v>22</v>
      </c>
      <c r="Q9" s="499" t="s">
        <v>23</v>
      </c>
      <c r="R9" s="500"/>
      <c r="S9" s="501"/>
      <c r="T9" s="499" t="s">
        <v>24</v>
      </c>
      <c r="U9" s="500"/>
      <c r="V9" s="501"/>
      <c r="W9" s="502" t="s">
        <v>25</v>
      </c>
      <c r="X9" s="503"/>
      <c r="Y9" s="504"/>
    </row>
    <row r="10" spans="1:208" s="6" customFormat="1" ht="140.25" customHeight="1" thickBot="1">
      <c r="B10" s="621"/>
      <c r="C10" s="572"/>
      <c r="D10" s="572"/>
      <c r="E10" s="572"/>
      <c r="F10" s="572"/>
      <c r="G10" s="572"/>
      <c r="H10" s="572"/>
      <c r="I10" s="572"/>
      <c r="J10" s="572"/>
      <c r="K10" s="572"/>
      <c r="L10" s="572"/>
      <c r="M10" s="572"/>
      <c r="N10" s="572"/>
      <c r="O10" s="572"/>
      <c r="P10" s="572"/>
      <c r="Q10" s="385" t="s">
        <v>26</v>
      </c>
      <c r="R10" s="386" t="s">
        <v>27</v>
      </c>
      <c r="S10" s="386" t="s">
        <v>28</v>
      </c>
      <c r="T10" s="386" t="s">
        <v>29</v>
      </c>
      <c r="U10" s="386" t="s">
        <v>30</v>
      </c>
      <c r="V10" s="386" t="s">
        <v>31</v>
      </c>
      <c r="W10" s="386" t="s">
        <v>32</v>
      </c>
      <c r="X10" s="386" t="s">
        <v>33</v>
      </c>
      <c r="Y10" s="387" t="s">
        <v>34</v>
      </c>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row>
    <row r="11" spans="1:208" ht="289.5" customHeight="1">
      <c r="B11" s="350">
        <v>1</v>
      </c>
      <c r="C11" s="558" t="s">
        <v>35</v>
      </c>
      <c r="D11" s="558"/>
      <c r="E11" s="608" t="s">
        <v>36</v>
      </c>
      <c r="F11" s="609"/>
      <c r="G11" s="599" t="s">
        <v>37</v>
      </c>
      <c r="H11" s="599"/>
      <c r="I11" s="599"/>
      <c r="J11" s="393">
        <v>44562</v>
      </c>
      <c r="K11" s="393">
        <v>44592</v>
      </c>
      <c r="L11" s="392" t="s">
        <v>38</v>
      </c>
      <c r="M11" s="392" t="s">
        <v>39</v>
      </c>
      <c r="N11" s="390" t="s">
        <v>40</v>
      </c>
      <c r="O11" s="390" t="s">
        <v>41</v>
      </c>
      <c r="P11" s="371" t="s">
        <v>42</v>
      </c>
      <c r="Q11" s="390" t="s">
        <v>43</v>
      </c>
      <c r="R11" s="391">
        <v>2.3199999999999998E-2</v>
      </c>
      <c r="S11" s="383" t="s">
        <v>44</v>
      </c>
      <c r="T11" s="390" t="s">
        <v>45</v>
      </c>
      <c r="U11" s="392" t="s">
        <v>45</v>
      </c>
      <c r="V11" s="384" t="s">
        <v>46</v>
      </c>
      <c r="W11" s="505" t="s">
        <v>45</v>
      </c>
      <c r="X11" s="506"/>
      <c r="Y11" s="507"/>
    </row>
    <row r="12" spans="1:208" ht="276.75" customHeight="1">
      <c r="B12" s="477">
        <v>2</v>
      </c>
      <c r="C12" s="526"/>
      <c r="D12" s="526"/>
      <c r="E12" s="610"/>
      <c r="F12" s="611"/>
      <c r="G12" s="614" t="s">
        <v>47</v>
      </c>
      <c r="H12" s="615"/>
      <c r="I12" s="616"/>
      <c r="J12" s="486">
        <v>44562</v>
      </c>
      <c r="K12" s="486">
        <v>44957</v>
      </c>
      <c r="L12" s="635" t="s">
        <v>48</v>
      </c>
      <c r="M12" s="490" t="s">
        <v>49</v>
      </c>
      <c r="N12" s="490" t="s">
        <v>50</v>
      </c>
      <c r="O12" s="490" t="s">
        <v>51</v>
      </c>
      <c r="P12" s="569" t="s">
        <v>52</v>
      </c>
      <c r="Q12" s="640"/>
      <c r="R12" s="642"/>
      <c r="S12" s="514" t="s">
        <v>53</v>
      </c>
      <c r="T12" s="490" t="s">
        <v>54</v>
      </c>
      <c r="U12" s="512">
        <v>5.2999999999999999E-2</v>
      </c>
      <c r="V12" s="514" t="s">
        <v>46</v>
      </c>
      <c r="W12" s="516" t="s">
        <v>55</v>
      </c>
      <c r="X12" s="518">
        <v>4.5400000000000003E-2</v>
      </c>
      <c r="Y12" s="959" t="s">
        <v>834</v>
      </c>
    </row>
    <row r="13" spans="1:208" ht="286.5" customHeight="1">
      <c r="B13" s="478"/>
      <c r="C13" s="526"/>
      <c r="D13" s="526"/>
      <c r="E13" s="612"/>
      <c r="F13" s="613"/>
      <c r="G13" s="617"/>
      <c r="H13" s="618"/>
      <c r="I13" s="619"/>
      <c r="J13" s="634"/>
      <c r="K13" s="634"/>
      <c r="L13" s="636"/>
      <c r="M13" s="600"/>
      <c r="N13" s="600"/>
      <c r="O13" s="600"/>
      <c r="P13" s="627"/>
      <c r="Q13" s="641"/>
      <c r="R13" s="643"/>
      <c r="S13" s="591"/>
      <c r="T13" s="600"/>
      <c r="U13" s="592"/>
      <c r="V13" s="591"/>
      <c r="W13" s="639"/>
      <c r="X13" s="589"/>
      <c r="Y13" s="960"/>
    </row>
    <row r="14" spans="1:208" ht="262.5" customHeight="1">
      <c r="B14" s="477">
        <v>3</v>
      </c>
      <c r="C14" s="526"/>
      <c r="D14" s="526"/>
      <c r="E14" s="529" t="s">
        <v>56</v>
      </c>
      <c r="F14" s="529"/>
      <c r="G14" s="480" t="s">
        <v>57</v>
      </c>
      <c r="H14" s="481"/>
      <c r="I14" s="482"/>
      <c r="J14" s="486">
        <v>44562</v>
      </c>
      <c r="K14" s="486">
        <v>44957</v>
      </c>
      <c r="L14" s="635" t="s">
        <v>58</v>
      </c>
      <c r="M14" s="490" t="s">
        <v>49</v>
      </c>
      <c r="N14" s="633" t="s">
        <v>59</v>
      </c>
      <c r="O14" s="490" t="s">
        <v>60</v>
      </c>
      <c r="P14" s="569" t="s">
        <v>61</v>
      </c>
      <c r="Q14" s="596" t="s">
        <v>62</v>
      </c>
      <c r="R14" s="594">
        <v>2.3199999999999998E-2</v>
      </c>
      <c r="S14" s="514" t="s">
        <v>63</v>
      </c>
      <c r="T14" s="510" t="s">
        <v>64</v>
      </c>
      <c r="U14" s="512">
        <v>5.2999999999999999E-2</v>
      </c>
      <c r="V14" s="514" t="s">
        <v>65</v>
      </c>
      <c r="W14" s="590" t="s">
        <v>66</v>
      </c>
      <c r="X14" s="518">
        <v>4.5400000000000003E-2</v>
      </c>
      <c r="Y14" s="959" t="s">
        <v>835</v>
      </c>
    </row>
    <row r="15" spans="1:208" ht="409.5" customHeight="1">
      <c r="B15" s="478"/>
      <c r="C15" s="526"/>
      <c r="D15" s="526"/>
      <c r="E15" s="529"/>
      <c r="F15" s="529"/>
      <c r="G15" s="623"/>
      <c r="H15" s="624"/>
      <c r="I15" s="625"/>
      <c r="J15" s="634"/>
      <c r="K15" s="634"/>
      <c r="L15" s="636"/>
      <c r="M15" s="600"/>
      <c r="N15" s="599"/>
      <c r="O15" s="600"/>
      <c r="P15" s="627"/>
      <c r="Q15" s="626"/>
      <c r="R15" s="595"/>
      <c r="S15" s="591"/>
      <c r="T15" s="593"/>
      <c r="U15" s="592"/>
      <c r="V15" s="591"/>
      <c r="W15" s="590"/>
      <c r="X15" s="589"/>
      <c r="Y15" s="960"/>
    </row>
    <row r="16" spans="1:208" ht="225" customHeight="1">
      <c r="B16" s="335">
        <v>4</v>
      </c>
      <c r="C16" s="526"/>
      <c r="D16" s="526"/>
      <c r="E16" s="529"/>
      <c r="F16" s="529"/>
      <c r="G16" s="531" t="s">
        <v>67</v>
      </c>
      <c r="H16" s="531"/>
      <c r="I16" s="531"/>
      <c r="J16" s="337">
        <v>44592</v>
      </c>
      <c r="K16" s="337">
        <v>44592</v>
      </c>
      <c r="L16" s="321" t="s">
        <v>38</v>
      </c>
      <c r="M16" s="321" t="s">
        <v>68</v>
      </c>
      <c r="N16" s="326" t="s">
        <v>69</v>
      </c>
      <c r="O16" s="326" t="s">
        <v>70</v>
      </c>
      <c r="P16" s="316" t="s">
        <v>71</v>
      </c>
      <c r="Q16" s="326" t="s">
        <v>72</v>
      </c>
      <c r="R16" s="348">
        <v>2.3199999999999998E-2</v>
      </c>
      <c r="S16" s="378" t="s">
        <v>73</v>
      </c>
      <c r="T16" s="326" t="s">
        <v>45</v>
      </c>
      <c r="U16" s="321" t="s">
        <v>45</v>
      </c>
      <c r="V16" s="351" t="s">
        <v>45</v>
      </c>
      <c r="W16" s="508" t="s">
        <v>45</v>
      </c>
      <c r="X16" s="508"/>
      <c r="Y16" s="509"/>
    </row>
    <row r="17" spans="1:208" ht="409.5" customHeight="1">
      <c r="B17" s="336">
        <v>5</v>
      </c>
      <c r="C17" s="526"/>
      <c r="D17" s="526"/>
      <c r="E17" s="560" t="s">
        <v>74</v>
      </c>
      <c r="F17" s="560"/>
      <c r="G17" s="531" t="s">
        <v>75</v>
      </c>
      <c r="H17" s="582"/>
      <c r="I17" s="582"/>
      <c r="J17" s="337" t="s">
        <v>76</v>
      </c>
      <c r="K17" s="338">
        <v>44957</v>
      </c>
      <c r="L17" s="338" t="s">
        <v>77</v>
      </c>
      <c r="M17" s="321" t="s">
        <v>78</v>
      </c>
      <c r="N17" s="326" t="s">
        <v>79</v>
      </c>
      <c r="O17" s="326" t="s">
        <v>80</v>
      </c>
      <c r="P17" s="316" t="s">
        <v>81</v>
      </c>
      <c r="Q17" s="326" t="s">
        <v>82</v>
      </c>
      <c r="R17" s="348">
        <v>2.3199999999999998E-2</v>
      </c>
      <c r="S17" s="352" t="s">
        <v>83</v>
      </c>
      <c r="T17" s="426" t="s">
        <v>84</v>
      </c>
      <c r="U17" s="349">
        <v>5.2999999999999999E-2</v>
      </c>
      <c r="V17" s="351" t="s">
        <v>85</v>
      </c>
      <c r="W17" s="430" t="s">
        <v>86</v>
      </c>
      <c r="X17" s="410">
        <v>4.5400000000000003E-2</v>
      </c>
      <c r="Y17" s="963" t="s">
        <v>836</v>
      </c>
    </row>
    <row r="18" spans="1:208" ht="250.5" customHeight="1">
      <c r="B18" s="336">
        <v>6</v>
      </c>
      <c r="C18" s="526"/>
      <c r="D18" s="526"/>
      <c r="E18" s="560"/>
      <c r="F18" s="560"/>
      <c r="G18" s="531" t="s">
        <v>87</v>
      </c>
      <c r="H18" s="531"/>
      <c r="I18" s="531"/>
      <c r="J18" s="337" t="s">
        <v>76</v>
      </c>
      <c r="K18" s="338">
        <v>44957</v>
      </c>
      <c r="L18" s="338" t="s">
        <v>77</v>
      </c>
      <c r="M18" s="321" t="s">
        <v>78</v>
      </c>
      <c r="N18" s="326" t="s">
        <v>88</v>
      </c>
      <c r="O18" s="326" t="s">
        <v>89</v>
      </c>
      <c r="P18" s="316" t="s">
        <v>90</v>
      </c>
      <c r="Q18" s="325" t="s">
        <v>91</v>
      </c>
      <c r="R18" s="348">
        <v>2.3199999999999998E-2</v>
      </c>
      <c r="S18" s="352" t="s">
        <v>92</v>
      </c>
      <c r="T18" s="326" t="s">
        <v>93</v>
      </c>
      <c r="U18" s="349">
        <v>5.2999999999999999E-2</v>
      </c>
      <c r="V18" s="351" t="s">
        <v>94</v>
      </c>
      <c r="W18" s="394" t="s">
        <v>95</v>
      </c>
      <c r="X18" s="410">
        <v>4.5400000000000003E-2</v>
      </c>
      <c r="Y18" s="963" t="s">
        <v>837</v>
      </c>
    </row>
    <row r="19" spans="1:208" ht="268.5" customHeight="1">
      <c r="B19" s="477">
        <v>7</v>
      </c>
      <c r="C19" s="559"/>
      <c r="D19" s="559"/>
      <c r="E19" s="580"/>
      <c r="F19" s="580"/>
      <c r="G19" s="480" t="s">
        <v>96</v>
      </c>
      <c r="H19" s="481"/>
      <c r="I19" s="482"/>
      <c r="J19" s="486" t="s">
        <v>76</v>
      </c>
      <c r="K19" s="488">
        <v>44957</v>
      </c>
      <c r="L19" s="488" t="s">
        <v>77</v>
      </c>
      <c r="M19" s="490" t="s">
        <v>97</v>
      </c>
      <c r="N19" s="490" t="s">
        <v>98</v>
      </c>
      <c r="O19" s="490" t="s">
        <v>99</v>
      </c>
      <c r="P19" s="569" t="s">
        <v>100</v>
      </c>
      <c r="Q19" s="596" t="s">
        <v>101</v>
      </c>
      <c r="R19" s="594">
        <v>2.3199999999999998E-2</v>
      </c>
      <c r="S19" s="514" t="s">
        <v>102</v>
      </c>
      <c r="T19" s="510" t="s">
        <v>103</v>
      </c>
      <c r="U19" s="512">
        <v>5.2999999999999999E-2</v>
      </c>
      <c r="V19" s="514" t="s">
        <v>65</v>
      </c>
      <c r="W19" s="516" t="s">
        <v>838</v>
      </c>
      <c r="X19" s="518">
        <v>4.5400000000000003E-2</v>
      </c>
      <c r="Y19" s="961" t="s">
        <v>839</v>
      </c>
    </row>
    <row r="20" spans="1:208" ht="391.5" customHeight="1" thickBot="1">
      <c r="B20" s="479"/>
      <c r="C20" s="527"/>
      <c r="D20" s="527"/>
      <c r="E20" s="581"/>
      <c r="F20" s="581"/>
      <c r="G20" s="483"/>
      <c r="H20" s="484"/>
      <c r="I20" s="485"/>
      <c r="J20" s="487"/>
      <c r="K20" s="489"/>
      <c r="L20" s="489"/>
      <c r="M20" s="491"/>
      <c r="N20" s="491"/>
      <c r="O20" s="491"/>
      <c r="P20" s="570"/>
      <c r="Q20" s="597"/>
      <c r="R20" s="598"/>
      <c r="S20" s="515"/>
      <c r="T20" s="511"/>
      <c r="U20" s="513"/>
      <c r="V20" s="515"/>
      <c r="W20" s="517"/>
      <c r="X20" s="519"/>
      <c r="Y20" s="962"/>
    </row>
    <row r="21" spans="1:208" s="43" customFormat="1" ht="277.5" customHeight="1" thickBot="1">
      <c r="B21" s="400">
        <v>8</v>
      </c>
      <c r="C21" s="628" t="s">
        <v>104</v>
      </c>
      <c r="D21" s="628"/>
      <c r="E21" s="622" t="s">
        <v>105</v>
      </c>
      <c r="F21" s="622"/>
      <c r="G21" s="629" t="s">
        <v>106</v>
      </c>
      <c r="H21" s="629"/>
      <c r="I21" s="629"/>
      <c r="J21" s="401">
        <v>44593</v>
      </c>
      <c r="K21" s="401">
        <v>44895</v>
      </c>
      <c r="L21" s="402" t="s">
        <v>107</v>
      </c>
      <c r="M21" s="419" t="s">
        <v>108</v>
      </c>
      <c r="N21" s="403" t="s">
        <v>109</v>
      </c>
      <c r="O21" s="403" t="s">
        <v>110</v>
      </c>
      <c r="P21" s="404" t="s">
        <v>111</v>
      </c>
      <c r="Q21" s="403" t="s">
        <v>112</v>
      </c>
      <c r="R21" s="405">
        <v>2.3199999999999998E-2</v>
      </c>
      <c r="S21" s="406" t="s">
        <v>113</v>
      </c>
      <c r="T21" s="407" t="s">
        <v>114</v>
      </c>
      <c r="U21" s="408">
        <v>5.2999999999999999E-2</v>
      </c>
      <c r="V21" s="406" t="s">
        <v>65</v>
      </c>
      <c r="W21" s="409" t="s">
        <v>115</v>
      </c>
      <c r="X21" s="411">
        <v>4.5400000000000003E-2</v>
      </c>
      <c r="Y21" s="963" t="s">
        <v>840</v>
      </c>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row>
    <row r="22" spans="1:208" s="299" customFormat="1" ht="64.5" customHeight="1">
      <c r="A22" s="2"/>
      <c r="B22" s="350">
        <v>9</v>
      </c>
      <c r="C22" s="558" t="s">
        <v>116</v>
      </c>
      <c r="D22" s="558"/>
      <c r="E22" s="630" t="s">
        <v>117</v>
      </c>
      <c r="F22" s="630"/>
      <c r="G22" s="631" t="s">
        <v>118</v>
      </c>
      <c r="H22" s="631"/>
      <c r="I22" s="631"/>
      <c r="J22" s="395">
        <v>44562</v>
      </c>
      <c r="K22" s="395">
        <v>44592</v>
      </c>
      <c r="L22" s="396" t="s">
        <v>119</v>
      </c>
      <c r="M22" s="392" t="s">
        <v>120</v>
      </c>
      <c r="N22" s="396" t="s">
        <v>121</v>
      </c>
      <c r="O22" s="396" t="s">
        <v>122</v>
      </c>
      <c r="P22" s="397" t="s">
        <v>123</v>
      </c>
      <c r="Q22" s="398" t="s">
        <v>124</v>
      </c>
      <c r="R22" s="391">
        <v>2.3199999999999998E-2</v>
      </c>
      <c r="S22" s="399" t="s">
        <v>125</v>
      </c>
      <c r="T22" s="390" t="s">
        <v>45</v>
      </c>
      <c r="U22" s="392" t="s">
        <v>45</v>
      </c>
      <c r="V22" s="520" t="s">
        <v>126</v>
      </c>
      <c r="W22" s="505" t="s">
        <v>45</v>
      </c>
      <c r="X22" s="506"/>
      <c r="Y22" s="507"/>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row>
    <row r="23" spans="1:208" ht="64.5" customHeight="1">
      <c r="B23" s="335">
        <v>10</v>
      </c>
      <c r="C23" s="526"/>
      <c r="D23" s="526"/>
      <c r="E23" s="529"/>
      <c r="F23" s="529"/>
      <c r="G23" s="497" t="s">
        <v>127</v>
      </c>
      <c r="H23" s="497"/>
      <c r="I23" s="497"/>
      <c r="J23" s="327">
        <v>44562</v>
      </c>
      <c r="K23" s="327">
        <v>44592</v>
      </c>
      <c r="L23" s="322" t="s">
        <v>128</v>
      </c>
      <c r="M23" s="321" t="s">
        <v>120</v>
      </c>
      <c r="N23" s="497" t="s">
        <v>129</v>
      </c>
      <c r="O23" s="321" t="s">
        <v>130</v>
      </c>
      <c r="P23" s="495" t="s">
        <v>131</v>
      </c>
      <c r="Q23" s="361" t="s">
        <v>132</v>
      </c>
      <c r="R23" s="348">
        <v>2.3199999999999998E-2</v>
      </c>
      <c r="S23" s="378" t="s">
        <v>125</v>
      </c>
      <c r="T23" s="326" t="s">
        <v>45</v>
      </c>
      <c r="U23" s="321" t="s">
        <v>45</v>
      </c>
      <c r="V23" s="520"/>
      <c r="W23" s="492" t="s">
        <v>45</v>
      </c>
      <c r="X23" s="493"/>
      <c r="Y23" s="494"/>
    </row>
    <row r="24" spans="1:208" ht="64.5" customHeight="1">
      <c r="B24" s="335">
        <v>11</v>
      </c>
      <c r="C24" s="526"/>
      <c r="D24" s="526"/>
      <c r="E24" s="529"/>
      <c r="F24" s="529"/>
      <c r="G24" s="497" t="s">
        <v>133</v>
      </c>
      <c r="H24" s="497"/>
      <c r="I24" s="497"/>
      <c r="J24" s="323">
        <v>44593</v>
      </c>
      <c r="K24" s="323">
        <v>44620</v>
      </c>
      <c r="L24" s="322" t="s">
        <v>119</v>
      </c>
      <c r="M24" s="321" t="s">
        <v>120</v>
      </c>
      <c r="N24" s="497"/>
      <c r="O24" s="325" t="s">
        <v>134</v>
      </c>
      <c r="P24" s="495"/>
      <c r="Q24" s="361" t="s">
        <v>135</v>
      </c>
      <c r="R24" s="348">
        <v>2.3199999999999998E-2</v>
      </c>
      <c r="S24" s="378" t="s">
        <v>125</v>
      </c>
      <c r="T24" s="326" t="s">
        <v>45</v>
      </c>
      <c r="U24" s="321" t="s">
        <v>45</v>
      </c>
      <c r="V24" s="520"/>
      <c r="W24" s="492" t="s">
        <v>45</v>
      </c>
      <c r="X24" s="493"/>
      <c r="Y24" s="494"/>
    </row>
    <row r="25" spans="1:208" ht="64.5" customHeight="1">
      <c r="B25" s="335">
        <v>12</v>
      </c>
      <c r="C25" s="526"/>
      <c r="D25" s="526"/>
      <c r="E25" s="529"/>
      <c r="F25" s="529"/>
      <c r="G25" s="497" t="s">
        <v>136</v>
      </c>
      <c r="H25" s="497"/>
      <c r="I25" s="497"/>
      <c r="J25" s="323">
        <v>44562</v>
      </c>
      <c r="K25" s="323">
        <v>44620</v>
      </c>
      <c r="L25" s="324" t="s">
        <v>119</v>
      </c>
      <c r="M25" s="321" t="s">
        <v>120</v>
      </c>
      <c r="N25" s="321" t="s">
        <v>137</v>
      </c>
      <c r="O25" s="321" t="s">
        <v>138</v>
      </c>
      <c r="P25" s="330" t="s">
        <v>139</v>
      </c>
      <c r="Q25" s="361" t="s">
        <v>140</v>
      </c>
      <c r="R25" s="348">
        <v>2.3199999999999998E-2</v>
      </c>
      <c r="S25" s="378" t="s">
        <v>125</v>
      </c>
      <c r="T25" s="326" t="s">
        <v>45</v>
      </c>
      <c r="U25" s="321" t="s">
        <v>45</v>
      </c>
      <c r="V25" s="520"/>
      <c r="W25" s="492" t="s">
        <v>45</v>
      </c>
      <c r="X25" s="493"/>
      <c r="Y25" s="494"/>
    </row>
    <row r="26" spans="1:208" ht="64.5" customHeight="1">
      <c r="B26" s="335">
        <v>13</v>
      </c>
      <c r="C26" s="526"/>
      <c r="D26" s="526"/>
      <c r="E26" s="529"/>
      <c r="F26" s="529"/>
      <c r="G26" s="497" t="s">
        <v>141</v>
      </c>
      <c r="H26" s="497"/>
      <c r="I26" s="497"/>
      <c r="J26" s="324">
        <v>44562</v>
      </c>
      <c r="K26" s="324">
        <v>44620</v>
      </c>
      <c r="L26" s="324" t="s">
        <v>119</v>
      </c>
      <c r="M26" s="324" t="s">
        <v>120</v>
      </c>
      <c r="N26" s="324" t="s">
        <v>142</v>
      </c>
      <c r="O26" s="324" t="s">
        <v>143</v>
      </c>
      <c r="P26" s="331" t="s">
        <v>144</v>
      </c>
      <c r="Q26" s="362" t="s">
        <v>145</v>
      </c>
      <c r="R26" s="348">
        <v>2.3199999999999998E-2</v>
      </c>
      <c r="S26" s="378" t="s">
        <v>125</v>
      </c>
      <c r="T26" s="326" t="s">
        <v>45</v>
      </c>
      <c r="U26" s="321" t="s">
        <v>45</v>
      </c>
      <c r="V26" s="520"/>
      <c r="W26" s="492" t="s">
        <v>45</v>
      </c>
      <c r="X26" s="493"/>
      <c r="Y26" s="494"/>
    </row>
    <row r="27" spans="1:208" ht="64.5" customHeight="1">
      <c r="B27" s="335">
        <v>14</v>
      </c>
      <c r="C27" s="526"/>
      <c r="D27" s="526"/>
      <c r="E27" s="529"/>
      <c r="F27" s="529"/>
      <c r="G27" s="497" t="s">
        <v>146</v>
      </c>
      <c r="H27" s="497"/>
      <c r="I27" s="497"/>
      <c r="J27" s="324">
        <v>44562</v>
      </c>
      <c r="K27" s="324">
        <v>44620</v>
      </c>
      <c r="L27" s="324" t="s">
        <v>119</v>
      </c>
      <c r="M27" s="324" t="s">
        <v>147</v>
      </c>
      <c r="N27" s="324" t="s">
        <v>148</v>
      </c>
      <c r="O27" s="324" t="s">
        <v>149</v>
      </c>
      <c r="P27" s="331" t="s">
        <v>150</v>
      </c>
      <c r="Q27" s="361" t="s">
        <v>151</v>
      </c>
      <c r="R27" s="348">
        <v>2.3199999999999998E-2</v>
      </c>
      <c r="S27" s="378" t="s">
        <v>125</v>
      </c>
      <c r="T27" s="326" t="s">
        <v>45</v>
      </c>
      <c r="U27" s="321" t="s">
        <v>45</v>
      </c>
      <c r="V27" s="520"/>
      <c r="W27" s="492" t="s">
        <v>45</v>
      </c>
      <c r="X27" s="493"/>
      <c r="Y27" s="494"/>
    </row>
    <row r="28" spans="1:208" ht="64.5" customHeight="1">
      <c r="B28" s="335">
        <v>15</v>
      </c>
      <c r="C28" s="526"/>
      <c r="D28" s="526"/>
      <c r="E28" s="529"/>
      <c r="F28" s="529"/>
      <c r="G28" s="497" t="s">
        <v>152</v>
      </c>
      <c r="H28" s="497"/>
      <c r="I28" s="497"/>
      <c r="J28" s="324">
        <v>44562</v>
      </c>
      <c r="K28" s="324">
        <v>44651</v>
      </c>
      <c r="L28" s="324" t="s">
        <v>119</v>
      </c>
      <c r="M28" s="324" t="s">
        <v>153</v>
      </c>
      <c r="N28" s="324" t="s">
        <v>154</v>
      </c>
      <c r="O28" s="324" t="s">
        <v>155</v>
      </c>
      <c r="P28" s="331" t="s">
        <v>156</v>
      </c>
      <c r="Q28" s="361" t="s">
        <v>157</v>
      </c>
      <c r="R28" s="348">
        <v>2.3199999999999998E-2</v>
      </c>
      <c r="S28" s="378" t="s">
        <v>158</v>
      </c>
      <c r="T28" s="326" t="s">
        <v>45</v>
      </c>
      <c r="U28" s="321" t="s">
        <v>45</v>
      </c>
      <c r="V28" s="520"/>
      <c r="W28" s="492" t="s">
        <v>45</v>
      </c>
      <c r="X28" s="493"/>
      <c r="Y28" s="494"/>
    </row>
    <row r="29" spans="1:208" ht="64.5" customHeight="1">
      <c r="B29" s="335">
        <v>16</v>
      </c>
      <c r="C29" s="526"/>
      <c r="D29" s="526"/>
      <c r="E29" s="529"/>
      <c r="F29" s="529"/>
      <c r="G29" s="497" t="s">
        <v>159</v>
      </c>
      <c r="H29" s="497"/>
      <c r="I29" s="497"/>
      <c r="J29" s="324">
        <v>44562</v>
      </c>
      <c r="K29" s="324">
        <v>44651</v>
      </c>
      <c r="L29" s="324" t="s">
        <v>119</v>
      </c>
      <c r="M29" s="324" t="s">
        <v>153</v>
      </c>
      <c r="N29" s="324" t="s">
        <v>160</v>
      </c>
      <c r="O29" s="324" t="s">
        <v>161</v>
      </c>
      <c r="P29" s="331" t="s">
        <v>162</v>
      </c>
      <c r="Q29" s="637" t="s">
        <v>163</v>
      </c>
      <c r="R29" s="348">
        <v>2.3199999999999998E-2</v>
      </c>
      <c r="S29" s="379" t="s">
        <v>164</v>
      </c>
      <c r="T29" s="326" t="s">
        <v>45</v>
      </c>
      <c r="U29" s="321" t="s">
        <v>45</v>
      </c>
      <c r="V29" s="520"/>
      <c r="W29" s="492" t="s">
        <v>45</v>
      </c>
      <c r="X29" s="493"/>
      <c r="Y29" s="494"/>
    </row>
    <row r="30" spans="1:208" ht="64.5" customHeight="1">
      <c r="B30" s="335">
        <v>17</v>
      </c>
      <c r="C30" s="526"/>
      <c r="D30" s="526"/>
      <c r="E30" s="529"/>
      <c r="F30" s="529"/>
      <c r="G30" s="497" t="s">
        <v>165</v>
      </c>
      <c r="H30" s="497"/>
      <c r="I30" s="497"/>
      <c r="J30" s="327">
        <v>44562</v>
      </c>
      <c r="K30" s="324">
        <v>44621</v>
      </c>
      <c r="L30" s="324" t="s">
        <v>119</v>
      </c>
      <c r="M30" s="324" t="s">
        <v>153</v>
      </c>
      <c r="N30" s="324" t="s">
        <v>166</v>
      </c>
      <c r="O30" s="324" t="s">
        <v>167</v>
      </c>
      <c r="P30" s="331" t="s">
        <v>168</v>
      </c>
      <c r="Q30" s="638"/>
      <c r="R30" s="348">
        <v>2.3199999999999998E-2</v>
      </c>
      <c r="S30" s="378"/>
      <c r="T30" s="326" t="s">
        <v>45</v>
      </c>
      <c r="U30" s="321" t="s">
        <v>45</v>
      </c>
      <c r="V30" s="520"/>
      <c r="W30" s="492" t="s">
        <v>45</v>
      </c>
      <c r="X30" s="493"/>
      <c r="Y30" s="494"/>
    </row>
    <row r="31" spans="1:208" ht="81" customHeight="1">
      <c r="B31" s="335">
        <v>18</v>
      </c>
      <c r="C31" s="526"/>
      <c r="D31" s="526"/>
      <c r="E31" s="529"/>
      <c r="F31" s="529"/>
      <c r="G31" s="497"/>
      <c r="H31" s="497"/>
      <c r="I31" s="497"/>
      <c r="J31" s="327">
        <v>44562</v>
      </c>
      <c r="K31" s="327">
        <v>44592</v>
      </c>
      <c r="L31" s="324" t="s">
        <v>119</v>
      </c>
      <c r="M31" s="321" t="s">
        <v>153</v>
      </c>
      <c r="N31" s="325" t="s">
        <v>169</v>
      </c>
      <c r="O31" s="325" t="s">
        <v>170</v>
      </c>
      <c r="P31" s="320" t="s">
        <v>171</v>
      </c>
      <c r="Q31" s="361" t="s">
        <v>172</v>
      </c>
      <c r="R31" s="348">
        <v>2.3199999999999998E-2</v>
      </c>
      <c r="S31" s="379" t="s">
        <v>164</v>
      </c>
      <c r="T31" s="326" t="s">
        <v>45</v>
      </c>
      <c r="U31" s="321" t="s">
        <v>45</v>
      </c>
      <c r="V31" s="520"/>
      <c r="W31" s="492" t="s">
        <v>45</v>
      </c>
      <c r="X31" s="493"/>
      <c r="Y31" s="494"/>
    </row>
    <row r="32" spans="1:208" ht="124.5" customHeight="1">
      <c r="B32" s="335">
        <v>19</v>
      </c>
      <c r="C32" s="526"/>
      <c r="D32" s="526"/>
      <c r="E32" s="560" t="s">
        <v>173</v>
      </c>
      <c r="F32" s="560"/>
      <c r="G32" s="498" t="s">
        <v>174</v>
      </c>
      <c r="H32" s="498"/>
      <c r="I32" s="498"/>
      <c r="J32" s="566">
        <v>44562</v>
      </c>
      <c r="K32" s="567">
        <v>44651</v>
      </c>
      <c r="L32" s="565" t="s">
        <v>119</v>
      </c>
      <c r="M32" s="562" t="s">
        <v>153</v>
      </c>
      <c r="N32" s="325" t="s">
        <v>175</v>
      </c>
      <c r="O32" s="325" t="s">
        <v>176</v>
      </c>
      <c r="P32" s="320" t="s">
        <v>177</v>
      </c>
      <c r="Q32" s="363" t="s">
        <v>178</v>
      </c>
      <c r="R32" s="348">
        <v>2.3199999999999998E-2</v>
      </c>
      <c r="S32" s="352" t="s">
        <v>125</v>
      </c>
      <c r="T32" s="326" t="s">
        <v>45</v>
      </c>
      <c r="U32" s="321" t="s">
        <v>45</v>
      </c>
      <c r="V32" s="520"/>
      <c r="W32" s="492" t="s">
        <v>45</v>
      </c>
      <c r="X32" s="493"/>
      <c r="Y32" s="494"/>
    </row>
    <row r="33" spans="1:110" ht="64.5" customHeight="1">
      <c r="B33" s="335">
        <v>20</v>
      </c>
      <c r="C33" s="526"/>
      <c r="D33" s="526"/>
      <c r="E33" s="560"/>
      <c r="F33" s="560"/>
      <c r="G33" s="498" t="s">
        <v>179</v>
      </c>
      <c r="H33" s="498"/>
      <c r="I33" s="498"/>
      <c r="J33" s="566"/>
      <c r="K33" s="567"/>
      <c r="L33" s="565"/>
      <c r="M33" s="562"/>
      <c r="N33" s="565" t="s">
        <v>180</v>
      </c>
      <c r="O33" s="565" t="s">
        <v>181</v>
      </c>
      <c r="P33" s="632" t="s">
        <v>182</v>
      </c>
      <c r="Q33" s="363" t="s">
        <v>183</v>
      </c>
      <c r="R33" s="348">
        <v>2.3199999999999998E-2</v>
      </c>
      <c r="S33" s="352" t="s">
        <v>125</v>
      </c>
      <c r="T33" s="326" t="s">
        <v>45</v>
      </c>
      <c r="U33" s="321" t="s">
        <v>45</v>
      </c>
      <c r="V33" s="520"/>
      <c r="W33" s="492" t="s">
        <v>45</v>
      </c>
      <c r="X33" s="493"/>
      <c r="Y33" s="494"/>
    </row>
    <row r="34" spans="1:110" ht="64.5" customHeight="1">
      <c r="B34" s="335">
        <v>21</v>
      </c>
      <c r="C34" s="526"/>
      <c r="D34" s="526"/>
      <c r="E34" s="560"/>
      <c r="F34" s="560"/>
      <c r="G34" s="498" t="s">
        <v>184</v>
      </c>
      <c r="H34" s="498"/>
      <c r="I34" s="498"/>
      <c r="J34" s="566"/>
      <c r="K34" s="567"/>
      <c r="L34" s="565"/>
      <c r="M34" s="562"/>
      <c r="N34" s="565"/>
      <c r="O34" s="565"/>
      <c r="P34" s="632"/>
      <c r="Q34" s="363" t="s">
        <v>185</v>
      </c>
      <c r="R34" s="348">
        <v>2.3199999999999998E-2</v>
      </c>
      <c r="S34" s="352" t="s">
        <v>125</v>
      </c>
      <c r="T34" s="326" t="s">
        <v>45</v>
      </c>
      <c r="U34" s="321" t="s">
        <v>45</v>
      </c>
      <c r="V34" s="520"/>
      <c r="W34" s="492" t="s">
        <v>45</v>
      </c>
      <c r="X34" s="493"/>
      <c r="Y34" s="494"/>
    </row>
    <row r="35" spans="1:110" ht="64.5" customHeight="1">
      <c r="B35" s="335">
        <v>22</v>
      </c>
      <c r="C35" s="526"/>
      <c r="D35" s="526"/>
      <c r="E35" s="560"/>
      <c r="F35" s="560"/>
      <c r="G35" s="498" t="s">
        <v>186</v>
      </c>
      <c r="H35" s="498"/>
      <c r="I35" s="498"/>
      <c r="J35" s="566"/>
      <c r="K35" s="567"/>
      <c r="L35" s="565"/>
      <c r="M35" s="562"/>
      <c r="N35" s="565"/>
      <c r="O35" s="565"/>
      <c r="P35" s="632" t="s">
        <v>187</v>
      </c>
      <c r="Q35" s="364" t="s">
        <v>188</v>
      </c>
      <c r="R35" s="348">
        <v>2.3199999999999998E-2</v>
      </c>
      <c r="S35" s="352" t="s">
        <v>125</v>
      </c>
      <c r="T35" s="326" t="s">
        <v>45</v>
      </c>
      <c r="U35" s="321" t="s">
        <v>45</v>
      </c>
      <c r="V35" s="520"/>
      <c r="W35" s="492" t="s">
        <v>45</v>
      </c>
      <c r="X35" s="493"/>
      <c r="Y35" s="494"/>
    </row>
    <row r="36" spans="1:110" s="301" customFormat="1" ht="64.5" customHeight="1">
      <c r="A36" s="2"/>
      <c r="B36" s="335">
        <v>23</v>
      </c>
      <c r="C36" s="526"/>
      <c r="D36" s="526"/>
      <c r="E36" s="560"/>
      <c r="F36" s="560"/>
      <c r="G36" s="498" t="s">
        <v>189</v>
      </c>
      <c r="H36" s="498"/>
      <c r="I36" s="498"/>
      <c r="J36" s="566"/>
      <c r="K36" s="567"/>
      <c r="L36" s="565"/>
      <c r="M36" s="562"/>
      <c r="N36" s="565"/>
      <c r="O36" s="565"/>
      <c r="P36" s="632"/>
      <c r="Q36" s="363" t="s">
        <v>190</v>
      </c>
      <c r="R36" s="348">
        <v>2.3199999999999998E-2</v>
      </c>
      <c r="S36" s="352" t="s">
        <v>125</v>
      </c>
      <c r="T36" s="326" t="s">
        <v>45</v>
      </c>
      <c r="U36" s="321" t="s">
        <v>45</v>
      </c>
      <c r="V36" s="520"/>
      <c r="W36" s="492" t="s">
        <v>45</v>
      </c>
      <c r="X36" s="493"/>
      <c r="Y36" s="494"/>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row>
    <row r="37" spans="1:110" ht="64.5" customHeight="1">
      <c r="B37" s="335">
        <v>24</v>
      </c>
      <c r="C37" s="526"/>
      <c r="D37" s="526"/>
      <c r="E37" s="560"/>
      <c r="F37" s="560"/>
      <c r="G37" s="498" t="s">
        <v>191</v>
      </c>
      <c r="H37" s="498"/>
      <c r="I37" s="498"/>
      <c r="J37" s="566"/>
      <c r="K37" s="567"/>
      <c r="L37" s="565"/>
      <c r="M37" s="562"/>
      <c r="N37" s="565"/>
      <c r="O37" s="565"/>
      <c r="P37" s="632"/>
      <c r="Q37" s="363" t="s">
        <v>192</v>
      </c>
      <c r="R37" s="348">
        <v>2.3199999999999998E-2</v>
      </c>
      <c r="S37" s="352" t="s">
        <v>193</v>
      </c>
      <c r="T37" s="326" t="s">
        <v>45</v>
      </c>
      <c r="U37" s="321" t="s">
        <v>45</v>
      </c>
      <c r="V37" s="520"/>
      <c r="W37" s="492" t="s">
        <v>45</v>
      </c>
      <c r="X37" s="493"/>
      <c r="Y37" s="494"/>
    </row>
    <row r="38" spans="1:110" ht="106.5" customHeight="1">
      <c r="B38" s="335">
        <v>25</v>
      </c>
      <c r="C38" s="526"/>
      <c r="D38" s="526"/>
      <c r="E38" s="560" t="s">
        <v>194</v>
      </c>
      <c r="F38" s="560"/>
      <c r="G38" s="498" t="s">
        <v>195</v>
      </c>
      <c r="H38" s="498"/>
      <c r="I38" s="498"/>
      <c r="J38" s="327" t="s">
        <v>196</v>
      </c>
      <c r="K38" s="327">
        <v>44651</v>
      </c>
      <c r="L38" s="341" t="s">
        <v>119</v>
      </c>
      <c r="M38" s="321" t="s">
        <v>197</v>
      </c>
      <c r="N38" s="321" t="s">
        <v>198</v>
      </c>
      <c r="O38" s="321" t="s">
        <v>199</v>
      </c>
      <c r="P38" s="330" t="s">
        <v>200</v>
      </c>
      <c r="Q38" s="364" t="s">
        <v>201</v>
      </c>
      <c r="R38" s="348">
        <v>2.3199999999999998E-2</v>
      </c>
      <c r="S38" s="352" t="s">
        <v>193</v>
      </c>
      <c r="T38" s="326" t="s">
        <v>45</v>
      </c>
      <c r="U38" s="321" t="s">
        <v>45</v>
      </c>
      <c r="V38" s="520"/>
      <c r="W38" s="492" t="s">
        <v>45</v>
      </c>
      <c r="X38" s="493"/>
      <c r="Y38" s="494"/>
    </row>
    <row r="39" spans="1:110" ht="94.5" customHeight="1">
      <c r="B39" s="335">
        <v>26</v>
      </c>
      <c r="C39" s="526"/>
      <c r="D39" s="526"/>
      <c r="E39" s="560"/>
      <c r="F39" s="560"/>
      <c r="G39" s="498" t="s">
        <v>202</v>
      </c>
      <c r="H39" s="498"/>
      <c r="I39" s="498"/>
      <c r="J39" s="341" t="s">
        <v>196</v>
      </c>
      <c r="K39" s="341">
        <v>44651</v>
      </c>
      <c r="L39" s="341" t="s">
        <v>119</v>
      </c>
      <c r="M39" s="328" t="s">
        <v>153</v>
      </c>
      <c r="N39" s="328" t="s">
        <v>203</v>
      </c>
      <c r="O39" s="328" t="s">
        <v>204</v>
      </c>
      <c r="P39" s="332" t="s">
        <v>205</v>
      </c>
      <c r="Q39" s="363" t="s">
        <v>206</v>
      </c>
      <c r="R39" s="348">
        <v>2.3199999999999998E-2</v>
      </c>
      <c r="S39" s="352" t="s">
        <v>207</v>
      </c>
      <c r="T39" s="326" t="s">
        <v>45</v>
      </c>
      <c r="U39" s="321" t="s">
        <v>45</v>
      </c>
      <c r="V39" s="520"/>
      <c r="W39" s="492" t="s">
        <v>45</v>
      </c>
      <c r="X39" s="493"/>
      <c r="Y39" s="494"/>
    </row>
    <row r="40" spans="1:110" ht="109.5" customHeight="1">
      <c r="B40" s="335">
        <v>27</v>
      </c>
      <c r="C40" s="526"/>
      <c r="D40" s="526"/>
      <c r="E40" s="560"/>
      <c r="F40" s="560"/>
      <c r="G40" s="498" t="s">
        <v>208</v>
      </c>
      <c r="H40" s="498"/>
      <c r="I40" s="498"/>
      <c r="J40" s="341" t="s">
        <v>196</v>
      </c>
      <c r="K40" s="341">
        <v>44651</v>
      </c>
      <c r="L40" s="341" t="s">
        <v>119</v>
      </c>
      <c r="M40" s="321" t="s">
        <v>197</v>
      </c>
      <c r="N40" s="328" t="s">
        <v>209</v>
      </c>
      <c r="O40" s="328" t="s">
        <v>210</v>
      </c>
      <c r="P40" s="332" t="s">
        <v>211</v>
      </c>
      <c r="Q40" s="363" t="s">
        <v>212</v>
      </c>
      <c r="R40" s="348">
        <v>2.3199999999999998E-2</v>
      </c>
      <c r="S40" s="352" t="s">
        <v>213</v>
      </c>
      <c r="T40" s="326" t="s">
        <v>45</v>
      </c>
      <c r="U40" s="321" t="s">
        <v>45</v>
      </c>
      <c r="V40" s="520"/>
      <c r="W40" s="492" t="s">
        <v>45</v>
      </c>
      <c r="X40" s="493"/>
      <c r="Y40" s="494"/>
    </row>
    <row r="41" spans="1:110" ht="100.5" customHeight="1">
      <c r="B41" s="335">
        <v>28</v>
      </c>
      <c r="C41" s="526"/>
      <c r="D41" s="526"/>
      <c r="E41" s="560"/>
      <c r="F41" s="560"/>
      <c r="G41" s="498" t="s">
        <v>214</v>
      </c>
      <c r="H41" s="498"/>
      <c r="I41" s="498"/>
      <c r="J41" s="327">
        <v>44562</v>
      </c>
      <c r="K41" s="341">
        <v>44652</v>
      </c>
      <c r="L41" s="341" t="s">
        <v>119</v>
      </c>
      <c r="M41" s="321" t="s">
        <v>153</v>
      </c>
      <c r="N41" s="321" t="s">
        <v>215</v>
      </c>
      <c r="O41" s="321" t="s">
        <v>216</v>
      </c>
      <c r="P41" s="330" t="s">
        <v>217</v>
      </c>
      <c r="Q41" s="363" t="s">
        <v>218</v>
      </c>
      <c r="R41" s="348">
        <v>2.3199999999999998E-2</v>
      </c>
      <c r="S41" s="352" t="s">
        <v>125</v>
      </c>
      <c r="T41" s="326" t="s">
        <v>45</v>
      </c>
      <c r="U41" s="321" t="s">
        <v>45</v>
      </c>
      <c r="V41" s="520"/>
      <c r="W41" s="492" t="s">
        <v>45</v>
      </c>
      <c r="X41" s="493"/>
      <c r="Y41" s="494"/>
    </row>
    <row r="42" spans="1:110" ht="64.5" customHeight="1">
      <c r="B42" s="335">
        <v>29</v>
      </c>
      <c r="C42" s="526"/>
      <c r="D42" s="526"/>
      <c r="E42" s="560" t="s">
        <v>219</v>
      </c>
      <c r="F42" s="560"/>
      <c r="G42" s="497" t="s">
        <v>220</v>
      </c>
      <c r="H42" s="497"/>
      <c r="I42" s="497"/>
      <c r="J42" s="327">
        <v>44562</v>
      </c>
      <c r="K42" s="327">
        <v>44651</v>
      </c>
      <c r="L42" s="341" t="s">
        <v>119</v>
      </c>
      <c r="M42" s="321" t="s">
        <v>153</v>
      </c>
      <c r="N42" s="321" t="s">
        <v>221</v>
      </c>
      <c r="O42" s="321" t="s">
        <v>222</v>
      </c>
      <c r="P42" s="330" t="s">
        <v>223</v>
      </c>
      <c r="Q42" s="363" t="s">
        <v>224</v>
      </c>
      <c r="R42" s="348">
        <v>2.3199999999999998E-2</v>
      </c>
      <c r="S42" s="352" t="s">
        <v>125</v>
      </c>
      <c r="T42" s="326" t="s">
        <v>45</v>
      </c>
      <c r="U42" s="321" t="s">
        <v>45</v>
      </c>
      <c r="V42" s="520"/>
      <c r="W42" s="492" t="s">
        <v>45</v>
      </c>
      <c r="X42" s="493"/>
      <c r="Y42" s="494"/>
    </row>
    <row r="43" spans="1:110" ht="64.5" customHeight="1">
      <c r="B43" s="335">
        <v>30</v>
      </c>
      <c r="C43" s="526"/>
      <c r="D43" s="526"/>
      <c r="E43" s="560"/>
      <c r="F43" s="560"/>
      <c r="G43" s="497" t="s">
        <v>225</v>
      </c>
      <c r="H43" s="497"/>
      <c r="I43" s="497"/>
      <c r="J43" s="327">
        <v>44562</v>
      </c>
      <c r="K43" s="327">
        <v>44651</v>
      </c>
      <c r="L43" s="341" t="s">
        <v>119</v>
      </c>
      <c r="M43" s="321" t="s">
        <v>153</v>
      </c>
      <c r="N43" s="321" t="s">
        <v>226</v>
      </c>
      <c r="O43" s="321" t="s">
        <v>227</v>
      </c>
      <c r="P43" s="330" t="s">
        <v>228</v>
      </c>
      <c r="Q43" s="363" t="s">
        <v>229</v>
      </c>
      <c r="R43" s="348">
        <v>2.3199999999999998E-2</v>
      </c>
      <c r="S43" s="352" t="s">
        <v>125</v>
      </c>
      <c r="T43" s="326" t="s">
        <v>45</v>
      </c>
      <c r="U43" s="321" t="s">
        <v>45</v>
      </c>
      <c r="V43" s="520"/>
      <c r="W43" s="492" t="s">
        <v>45</v>
      </c>
      <c r="X43" s="493"/>
      <c r="Y43" s="494"/>
    </row>
    <row r="44" spans="1:110" ht="64.5" customHeight="1">
      <c r="B44" s="335">
        <v>31</v>
      </c>
      <c r="C44" s="526"/>
      <c r="D44" s="526"/>
      <c r="E44" s="560"/>
      <c r="F44" s="560"/>
      <c r="G44" s="497" t="s">
        <v>230</v>
      </c>
      <c r="H44" s="497"/>
      <c r="I44" s="497"/>
      <c r="J44" s="327">
        <v>44562</v>
      </c>
      <c r="K44" s="327">
        <v>44651</v>
      </c>
      <c r="L44" s="341" t="s">
        <v>119</v>
      </c>
      <c r="M44" s="321" t="s">
        <v>231</v>
      </c>
      <c r="N44" s="321" t="s">
        <v>232</v>
      </c>
      <c r="O44" s="321" t="s">
        <v>233</v>
      </c>
      <c r="P44" s="330" t="s">
        <v>234</v>
      </c>
      <c r="Q44" s="363" t="s">
        <v>235</v>
      </c>
      <c r="R44" s="348">
        <v>2.3199999999999998E-2</v>
      </c>
      <c r="S44" s="352" t="s">
        <v>125</v>
      </c>
      <c r="T44" s="326" t="s">
        <v>45</v>
      </c>
      <c r="U44" s="321" t="s">
        <v>45</v>
      </c>
      <c r="V44" s="521"/>
      <c r="W44" s="522" t="s">
        <v>45</v>
      </c>
      <c r="X44" s="523"/>
      <c r="Y44" s="494"/>
    </row>
    <row r="45" spans="1:110" ht="388.5" customHeight="1">
      <c r="B45" s="336">
        <v>32</v>
      </c>
      <c r="C45" s="526"/>
      <c r="D45" s="526"/>
      <c r="E45" s="529" t="s">
        <v>236</v>
      </c>
      <c r="F45" s="529"/>
      <c r="G45" s="497" t="s">
        <v>237</v>
      </c>
      <c r="H45" s="497"/>
      <c r="I45" s="497"/>
      <c r="J45" s="327" t="s">
        <v>238</v>
      </c>
      <c r="K45" s="327">
        <v>44926</v>
      </c>
      <c r="L45" s="327" t="s">
        <v>239</v>
      </c>
      <c r="M45" s="321" t="s">
        <v>153</v>
      </c>
      <c r="N45" s="325" t="s">
        <v>240</v>
      </c>
      <c r="O45" s="325" t="s">
        <v>241</v>
      </c>
      <c r="P45" s="320" t="s">
        <v>242</v>
      </c>
      <c r="Q45" s="365"/>
      <c r="R45" s="358"/>
      <c r="S45" s="352" t="s">
        <v>53</v>
      </c>
      <c r="T45" s="326" t="s">
        <v>243</v>
      </c>
      <c r="U45" s="349">
        <v>5.2999999999999999E-2</v>
      </c>
      <c r="V45" s="375" t="s">
        <v>244</v>
      </c>
      <c r="W45" s="394" t="s">
        <v>843</v>
      </c>
      <c r="X45" s="410">
        <v>4.5400000000000003E-2</v>
      </c>
      <c r="Y45" s="351" t="s">
        <v>844</v>
      </c>
    </row>
    <row r="46" spans="1:110" ht="181.5" customHeight="1">
      <c r="B46" s="336">
        <v>33</v>
      </c>
      <c r="C46" s="526"/>
      <c r="D46" s="526"/>
      <c r="E46" s="529"/>
      <c r="F46" s="529"/>
      <c r="G46" s="497" t="s">
        <v>245</v>
      </c>
      <c r="H46" s="497"/>
      <c r="I46" s="497"/>
      <c r="J46" s="327" t="s">
        <v>238</v>
      </c>
      <c r="K46" s="327">
        <v>44926</v>
      </c>
      <c r="L46" s="327" t="s">
        <v>239</v>
      </c>
      <c r="M46" s="321" t="s">
        <v>153</v>
      </c>
      <c r="N46" s="325" t="s">
        <v>246</v>
      </c>
      <c r="O46" s="325" t="s">
        <v>247</v>
      </c>
      <c r="P46" s="320" t="s">
        <v>248</v>
      </c>
      <c r="Q46" s="365"/>
      <c r="R46" s="358"/>
      <c r="S46" s="352" t="s">
        <v>53</v>
      </c>
      <c r="T46" s="326" t="s">
        <v>249</v>
      </c>
      <c r="U46" s="321" t="s">
        <v>249</v>
      </c>
      <c r="V46" s="375" t="s">
        <v>250</v>
      </c>
      <c r="W46" s="394" t="s">
        <v>251</v>
      </c>
      <c r="X46" s="410">
        <v>4.5400000000000003E-2</v>
      </c>
      <c r="Y46" s="351" t="s">
        <v>844</v>
      </c>
    </row>
    <row r="47" spans="1:110" ht="190.5" customHeight="1">
      <c r="B47" s="336">
        <v>34</v>
      </c>
      <c r="C47" s="526"/>
      <c r="D47" s="526"/>
      <c r="E47" s="529"/>
      <c r="F47" s="529"/>
      <c r="G47" s="497" t="s">
        <v>252</v>
      </c>
      <c r="H47" s="497"/>
      <c r="I47" s="497"/>
      <c r="J47" s="327">
        <v>44743</v>
      </c>
      <c r="K47" s="327">
        <v>44926</v>
      </c>
      <c r="L47" s="327" t="s">
        <v>239</v>
      </c>
      <c r="M47" s="321" t="s">
        <v>253</v>
      </c>
      <c r="N47" s="325" t="s">
        <v>254</v>
      </c>
      <c r="O47" s="325" t="s">
        <v>255</v>
      </c>
      <c r="P47" s="320" t="s">
        <v>256</v>
      </c>
      <c r="Q47" s="365"/>
      <c r="R47" s="358"/>
      <c r="S47" s="352" t="s">
        <v>53</v>
      </c>
      <c r="T47" s="326" t="s">
        <v>249</v>
      </c>
      <c r="U47" s="321" t="s">
        <v>249</v>
      </c>
      <c r="V47" s="375" t="s">
        <v>250</v>
      </c>
      <c r="W47" s="394" t="s">
        <v>257</v>
      </c>
      <c r="X47" s="410">
        <v>4.5400000000000003E-2</v>
      </c>
      <c r="Y47" s="351" t="s">
        <v>844</v>
      </c>
    </row>
    <row r="48" spans="1:110" ht="64.5" customHeight="1">
      <c r="B48" s="336">
        <v>35</v>
      </c>
      <c r="C48" s="526"/>
      <c r="D48" s="526"/>
      <c r="E48" s="529"/>
      <c r="F48" s="529"/>
      <c r="G48" s="497" t="s">
        <v>258</v>
      </c>
      <c r="H48" s="497"/>
      <c r="I48" s="497"/>
      <c r="J48" s="327">
        <v>44652</v>
      </c>
      <c r="K48" s="327">
        <v>44985</v>
      </c>
      <c r="L48" s="327" t="s">
        <v>239</v>
      </c>
      <c r="M48" s="562" t="s">
        <v>153</v>
      </c>
      <c r="N48" s="497" t="s">
        <v>259</v>
      </c>
      <c r="O48" s="497" t="s">
        <v>260</v>
      </c>
      <c r="P48" s="495" t="s">
        <v>261</v>
      </c>
      <c r="Q48" s="365"/>
      <c r="R48" s="358"/>
      <c r="S48" s="352" t="s">
        <v>53</v>
      </c>
      <c r="T48" s="326" t="s">
        <v>262</v>
      </c>
      <c r="U48" s="321" t="s">
        <v>262</v>
      </c>
      <c r="V48" s="375" t="s">
        <v>250</v>
      </c>
      <c r="W48" s="652" t="s">
        <v>263</v>
      </c>
      <c r="X48" s="653"/>
      <c r="Y48" s="654"/>
    </row>
    <row r="49" spans="1:207" ht="64.5" customHeight="1" thickBot="1">
      <c r="B49" s="367">
        <v>36</v>
      </c>
      <c r="C49" s="559"/>
      <c r="D49" s="559"/>
      <c r="E49" s="547"/>
      <c r="F49" s="547"/>
      <c r="G49" s="545" t="s">
        <v>264</v>
      </c>
      <c r="H49" s="545"/>
      <c r="I49" s="545"/>
      <c r="J49" s="368">
        <v>44652</v>
      </c>
      <c r="K49" s="368">
        <v>44985</v>
      </c>
      <c r="L49" s="368" t="s">
        <v>239</v>
      </c>
      <c r="M49" s="490"/>
      <c r="N49" s="545"/>
      <c r="O49" s="545"/>
      <c r="P49" s="496"/>
      <c r="Q49" s="365"/>
      <c r="R49" s="358"/>
      <c r="S49" s="380" t="s">
        <v>53</v>
      </c>
      <c r="T49" s="369" t="s">
        <v>262</v>
      </c>
      <c r="U49" s="370" t="s">
        <v>262</v>
      </c>
      <c r="V49" s="376" t="s">
        <v>250</v>
      </c>
      <c r="W49" s="655" t="s">
        <v>263</v>
      </c>
      <c r="X49" s="656"/>
      <c r="Y49" s="657"/>
    </row>
    <row r="50" spans="1:207" s="248" customFormat="1" ht="339" customHeight="1">
      <c r="A50" s="2"/>
      <c r="B50" s="372">
        <v>37</v>
      </c>
      <c r="C50" s="525" t="s">
        <v>265</v>
      </c>
      <c r="D50" s="525"/>
      <c r="E50" s="561" t="s">
        <v>266</v>
      </c>
      <c r="F50" s="561"/>
      <c r="G50" s="538" t="s">
        <v>267</v>
      </c>
      <c r="H50" s="538"/>
      <c r="I50" s="538"/>
      <c r="J50" s="342">
        <v>44562</v>
      </c>
      <c r="K50" s="342">
        <v>44927</v>
      </c>
      <c r="L50" s="314" t="s">
        <v>268</v>
      </c>
      <c r="M50" s="314" t="s">
        <v>269</v>
      </c>
      <c r="N50" s="389" t="s">
        <v>270</v>
      </c>
      <c r="O50" s="389" t="s">
        <v>271</v>
      </c>
      <c r="P50" s="318" t="s">
        <v>272</v>
      </c>
      <c r="Q50" s="427" t="s">
        <v>273</v>
      </c>
      <c r="R50" s="360">
        <v>2.3199999999999998E-2</v>
      </c>
      <c r="S50" s="381" t="s">
        <v>274</v>
      </c>
      <c r="T50" s="373" t="s">
        <v>275</v>
      </c>
      <c r="U50" s="374">
        <v>5.2999999999999999E-2</v>
      </c>
      <c r="V50" s="377" t="s">
        <v>65</v>
      </c>
      <c r="W50" s="421" t="s">
        <v>841</v>
      </c>
      <c r="X50" s="413">
        <v>4.5400000000000003E-2</v>
      </c>
      <c r="Y50" s="351" t="s">
        <v>842</v>
      </c>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row>
    <row r="51" spans="1:207" s="266" customFormat="1" ht="409.5" customHeight="1">
      <c r="A51" s="300"/>
      <c r="B51" s="336">
        <v>38</v>
      </c>
      <c r="C51" s="526"/>
      <c r="D51" s="526"/>
      <c r="E51" s="546" t="s">
        <v>276</v>
      </c>
      <c r="F51" s="546"/>
      <c r="G51" s="531" t="s">
        <v>277</v>
      </c>
      <c r="H51" s="531"/>
      <c r="I51" s="531"/>
      <c r="J51" s="338">
        <v>44562</v>
      </c>
      <c r="K51" s="338">
        <v>44927</v>
      </c>
      <c r="L51" s="321" t="s">
        <v>268</v>
      </c>
      <c r="M51" s="321" t="s">
        <v>278</v>
      </c>
      <c r="N51" s="326" t="s">
        <v>279</v>
      </c>
      <c r="O51" s="326" t="s">
        <v>280</v>
      </c>
      <c r="P51" s="315" t="s">
        <v>281</v>
      </c>
      <c r="Q51" s="325" t="s">
        <v>282</v>
      </c>
      <c r="R51" s="348">
        <v>2.3199999999999998E-2</v>
      </c>
      <c r="S51" s="352" t="s">
        <v>125</v>
      </c>
      <c r="T51" s="325" t="s">
        <v>283</v>
      </c>
      <c r="U51" s="349">
        <v>5.2999999999999999E-2</v>
      </c>
      <c r="V51" s="351" t="s">
        <v>65</v>
      </c>
      <c r="W51" s="431" t="s">
        <v>284</v>
      </c>
      <c r="X51" s="410">
        <v>4.5400000000000003E-2</v>
      </c>
      <c r="Y51" s="351" t="s">
        <v>842</v>
      </c>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0"/>
      <c r="CK51" s="300"/>
      <c r="CL51" s="300"/>
      <c r="CM51" s="300"/>
      <c r="CN51" s="300"/>
      <c r="CO51" s="300"/>
      <c r="CP51" s="300"/>
      <c r="CQ51" s="300"/>
      <c r="CR51" s="300"/>
      <c r="CS51" s="300"/>
      <c r="CT51" s="300"/>
      <c r="CU51" s="300"/>
      <c r="CV51" s="300"/>
      <c r="CW51" s="300"/>
      <c r="CX51" s="300"/>
      <c r="CY51" s="300"/>
      <c r="CZ51" s="300"/>
      <c r="DA51" s="300"/>
      <c r="DB51" s="300"/>
      <c r="DC51" s="300"/>
      <c r="DD51" s="300"/>
      <c r="DE51" s="300"/>
      <c r="DF51" s="300"/>
    </row>
    <row r="52" spans="1:207" s="248" customFormat="1" ht="409.5" customHeight="1">
      <c r="A52" s="2"/>
      <c r="B52" s="336">
        <v>39</v>
      </c>
      <c r="C52" s="526"/>
      <c r="D52" s="526"/>
      <c r="E52" s="546"/>
      <c r="F52" s="546"/>
      <c r="G52" s="531" t="s">
        <v>285</v>
      </c>
      <c r="H52" s="531"/>
      <c r="I52" s="531"/>
      <c r="J52" s="338">
        <v>44562</v>
      </c>
      <c r="K52" s="338">
        <v>44927</v>
      </c>
      <c r="L52" s="321" t="s">
        <v>268</v>
      </c>
      <c r="M52" s="321" t="s">
        <v>286</v>
      </c>
      <c r="N52" s="326" t="s">
        <v>287</v>
      </c>
      <c r="O52" s="326" t="s">
        <v>288</v>
      </c>
      <c r="P52" s="316" t="s">
        <v>289</v>
      </c>
      <c r="Q52" s="325" t="s">
        <v>290</v>
      </c>
      <c r="R52" s="348">
        <v>2.3199999999999998E-2</v>
      </c>
      <c r="S52" s="382" t="s">
        <v>291</v>
      </c>
      <c r="T52" s="429" t="s">
        <v>292</v>
      </c>
      <c r="U52" s="366">
        <v>5.2999999999999999E-2</v>
      </c>
      <c r="V52" s="351" t="s">
        <v>293</v>
      </c>
      <c r="W52" s="394" t="s">
        <v>294</v>
      </c>
      <c r="X52" s="410">
        <v>4.5400000000000003E-2</v>
      </c>
      <c r="Y52" s="351" t="s">
        <v>842</v>
      </c>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row>
    <row r="53" spans="1:207" s="248" customFormat="1" ht="331.5" customHeight="1">
      <c r="A53" s="2"/>
      <c r="B53" s="336">
        <v>40</v>
      </c>
      <c r="C53" s="526"/>
      <c r="D53" s="526"/>
      <c r="E53" s="529" t="s">
        <v>295</v>
      </c>
      <c r="F53" s="529"/>
      <c r="G53" s="531" t="s">
        <v>296</v>
      </c>
      <c r="H53" s="531"/>
      <c r="I53" s="531"/>
      <c r="J53" s="338">
        <v>44562</v>
      </c>
      <c r="K53" s="338">
        <v>44927</v>
      </c>
      <c r="L53" s="344" t="s">
        <v>297</v>
      </c>
      <c r="M53" s="321" t="s">
        <v>298</v>
      </c>
      <c r="N53" s="326" t="s">
        <v>299</v>
      </c>
      <c r="O53" s="326" t="s">
        <v>300</v>
      </c>
      <c r="P53" s="316" t="s">
        <v>301</v>
      </c>
      <c r="Q53" s="325" t="s">
        <v>302</v>
      </c>
      <c r="R53" s="348">
        <v>2.3199999999999998E-2</v>
      </c>
      <c r="S53" s="352" t="s">
        <v>125</v>
      </c>
      <c r="T53" s="326" t="s">
        <v>303</v>
      </c>
      <c r="U53" s="349">
        <v>5.2999999999999999E-2</v>
      </c>
      <c r="V53" s="351" t="s">
        <v>304</v>
      </c>
      <c r="W53" s="394" t="s">
        <v>305</v>
      </c>
      <c r="X53" s="424">
        <v>4.5400000000000003E-2</v>
      </c>
      <c r="Y53" s="351" t="s">
        <v>842</v>
      </c>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row>
    <row r="54" spans="1:207" s="248" customFormat="1" ht="205.5" customHeight="1">
      <c r="A54" s="2"/>
      <c r="B54" s="336">
        <v>41</v>
      </c>
      <c r="C54" s="526"/>
      <c r="D54" s="526"/>
      <c r="E54" s="554" t="s">
        <v>306</v>
      </c>
      <c r="F54" s="554"/>
      <c r="G54" s="497" t="s">
        <v>307</v>
      </c>
      <c r="H54" s="497"/>
      <c r="I54" s="497"/>
      <c r="J54" s="338">
        <v>44562</v>
      </c>
      <c r="K54" s="338">
        <v>44927</v>
      </c>
      <c r="L54" s="344" t="s">
        <v>48</v>
      </c>
      <c r="M54" s="329" t="s">
        <v>308</v>
      </c>
      <c r="N54" s="326" t="s">
        <v>309</v>
      </c>
      <c r="O54" s="422" t="s">
        <v>310</v>
      </c>
      <c r="P54" s="334" t="s">
        <v>311</v>
      </c>
      <c r="Q54" s="326" t="s">
        <v>312</v>
      </c>
      <c r="R54" s="348">
        <v>2.3199999999999998E-2</v>
      </c>
      <c r="S54" s="352" t="s">
        <v>125</v>
      </c>
      <c r="T54" s="326" t="s">
        <v>45</v>
      </c>
      <c r="U54" s="321" t="s">
        <v>45</v>
      </c>
      <c r="V54" s="351" t="s">
        <v>313</v>
      </c>
      <c r="W54" s="425" t="s">
        <v>314</v>
      </c>
      <c r="X54" s="424">
        <v>4.5400000000000003E-2</v>
      </c>
      <c r="Y54" s="351" t="s">
        <v>842</v>
      </c>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row>
    <row r="55" spans="1:207" s="248" customFormat="1" ht="409.5" customHeight="1" thickBot="1">
      <c r="A55" s="2"/>
      <c r="B55" s="353">
        <v>42</v>
      </c>
      <c r="C55" s="527"/>
      <c r="D55" s="527"/>
      <c r="E55" s="557" t="s">
        <v>315</v>
      </c>
      <c r="F55" s="557"/>
      <c r="G55" s="537" t="s">
        <v>316</v>
      </c>
      <c r="H55" s="537"/>
      <c r="I55" s="537"/>
      <c r="J55" s="340">
        <v>44562</v>
      </c>
      <c r="K55" s="340">
        <v>44927</v>
      </c>
      <c r="L55" s="333" t="s">
        <v>268</v>
      </c>
      <c r="M55" s="333" t="s">
        <v>317</v>
      </c>
      <c r="N55" s="317" t="s">
        <v>318</v>
      </c>
      <c r="O55" s="388" t="s">
        <v>319</v>
      </c>
      <c r="P55" s="319" t="s">
        <v>320</v>
      </c>
      <c r="Q55" s="388" t="s">
        <v>321</v>
      </c>
      <c r="R55" s="354">
        <v>2.3199999999999998E-2</v>
      </c>
      <c r="S55" s="355" t="s">
        <v>125</v>
      </c>
      <c r="T55" s="359" t="s">
        <v>322</v>
      </c>
      <c r="U55" s="356">
        <v>5.2999999999999999E-2</v>
      </c>
      <c r="V55" s="357" t="s">
        <v>323</v>
      </c>
      <c r="W55" s="428" t="s">
        <v>845</v>
      </c>
      <c r="X55" s="414">
        <v>4.5400000000000003E-2</v>
      </c>
      <c r="Y55" s="351" t="s">
        <v>842</v>
      </c>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row>
    <row r="56" spans="1:207" ht="237" customHeight="1">
      <c r="A56" s="2"/>
      <c r="B56" s="644">
        <v>43</v>
      </c>
      <c r="C56" s="548" t="s">
        <v>324</v>
      </c>
      <c r="D56" s="549"/>
      <c r="E56" s="608" t="s">
        <v>325</v>
      </c>
      <c r="F56" s="609"/>
      <c r="G56" s="645" t="s">
        <v>326</v>
      </c>
      <c r="H56" s="646"/>
      <c r="I56" s="647"/>
      <c r="J56" s="648">
        <v>44562</v>
      </c>
      <c r="K56" s="648">
        <v>44927</v>
      </c>
      <c r="L56" s="650" t="s">
        <v>107</v>
      </c>
      <c r="M56" s="651" t="s">
        <v>327</v>
      </c>
      <c r="N56" s="651" t="s">
        <v>328</v>
      </c>
      <c r="O56" s="651" t="s">
        <v>329</v>
      </c>
      <c r="P56" s="658" t="s">
        <v>330</v>
      </c>
      <c r="Q56" s="659" t="s">
        <v>331</v>
      </c>
      <c r="R56" s="661">
        <v>2.3199999999999998E-2</v>
      </c>
      <c r="S56" s="662" t="s">
        <v>332</v>
      </c>
      <c r="T56" s="663" t="s">
        <v>333</v>
      </c>
      <c r="U56" s="665">
        <v>2.5000000000000001E-2</v>
      </c>
      <c r="V56" s="662" t="s">
        <v>334</v>
      </c>
      <c r="W56" s="666" t="s">
        <v>335</v>
      </c>
      <c r="X56" s="668">
        <v>4.5400000000000003E-2</v>
      </c>
      <c r="Y56" s="964" t="s">
        <v>846</v>
      </c>
    </row>
    <row r="57" spans="1:207" ht="223.5" customHeight="1">
      <c r="A57" s="2"/>
      <c r="B57" s="478"/>
      <c r="C57" s="550"/>
      <c r="D57" s="551"/>
      <c r="E57" s="612"/>
      <c r="F57" s="613"/>
      <c r="G57" s="617"/>
      <c r="H57" s="618"/>
      <c r="I57" s="619"/>
      <c r="J57" s="649"/>
      <c r="K57" s="649"/>
      <c r="L57" s="636"/>
      <c r="M57" s="600"/>
      <c r="N57" s="600"/>
      <c r="O57" s="600"/>
      <c r="P57" s="627"/>
      <c r="Q57" s="660"/>
      <c r="R57" s="595"/>
      <c r="S57" s="591"/>
      <c r="T57" s="664"/>
      <c r="U57" s="592"/>
      <c r="V57" s="591"/>
      <c r="W57" s="667"/>
      <c r="X57" s="589"/>
      <c r="Y57" s="965"/>
    </row>
    <row r="58" spans="1:207" ht="345" customHeight="1" thickBot="1">
      <c r="A58" s="2"/>
      <c r="B58" s="336">
        <v>44</v>
      </c>
      <c r="C58" s="550"/>
      <c r="D58" s="551"/>
      <c r="E58" s="556" t="s">
        <v>336</v>
      </c>
      <c r="F58" s="556"/>
      <c r="G58" s="531" t="s">
        <v>337</v>
      </c>
      <c r="H58" s="531"/>
      <c r="I58" s="531"/>
      <c r="J58" s="327">
        <v>44593</v>
      </c>
      <c r="K58" s="327">
        <v>44926</v>
      </c>
      <c r="L58" s="345" t="s">
        <v>338</v>
      </c>
      <c r="M58" s="321" t="s">
        <v>339</v>
      </c>
      <c r="N58" s="325" t="s">
        <v>340</v>
      </c>
      <c r="O58" s="325" t="s">
        <v>341</v>
      </c>
      <c r="P58" s="320" t="s">
        <v>342</v>
      </c>
      <c r="Q58" s="325" t="s">
        <v>343</v>
      </c>
      <c r="R58" s="348">
        <v>2.3199999999999998E-2</v>
      </c>
      <c r="S58" s="352" t="s">
        <v>344</v>
      </c>
      <c r="T58" s="325" t="s">
        <v>345</v>
      </c>
      <c r="U58" s="349">
        <v>5.2999999999999999E-2</v>
      </c>
      <c r="V58" s="351" t="s">
        <v>304</v>
      </c>
      <c r="W58" s="420" t="s">
        <v>847</v>
      </c>
      <c r="X58" s="410">
        <v>4.5400000000000003E-2</v>
      </c>
      <c r="Y58" s="351" t="s">
        <v>304</v>
      </c>
    </row>
    <row r="59" spans="1:207" ht="264" customHeight="1" thickBot="1">
      <c r="A59" s="2"/>
      <c r="B59" s="353">
        <v>45</v>
      </c>
      <c r="C59" s="552"/>
      <c r="D59" s="553"/>
      <c r="E59" s="530" t="s">
        <v>346</v>
      </c>
      <c r="F59" s="530"/>
      <c r="G59" s="555" t="s">
        <v>347</v>
      </c>
      <c r="H59" s="555"/>
      <c r="I59" s="555"/>
      <c r="J59" s="415" t="s">
        <v>348</v>
      </c>
      <c r="K59" s="415">
        <v>44926</v>
      </c>
      <c r="L59" s="416" t="s">
        <v>338</v>
      </c>
      <c r="M59" s="333" t="s">
        <v>349</v>
      </c>
      <c r="N59" s="417" t="s">
        <v>350</v>
      </c>
      <c r="O59" s="417" t="s">
        <v>351</v>
      </c>
      <c r="P59" s="418" t="s">
        <v>352</v>
      </c>
      <c r="Q59" s="388" t="s">
        <v>353</v>
      </c>
      <c r="R59" s="354">
        <v>2.3199999999999998E-2</v>
      </c>
      <c r="S59" s="355" t="s">
        <v>125</v>
      </c>
      <c r="T59" s="388" t="s">
        <v>354</v>
      </c>
      <c r="U59" s="356">
        <v>5.2999999999999999E-2</v>
      </c>
      <c r="V59" s="357" t="s">
        <v>304</v>
      </c>
      <c r="W59" s="394" t="s">
        <v>355</v>
      </c>
      <c r="X59" s="423">
        <v>4.5400000000000003E-2</v>
      </c>
      <c r="Y59" s="351" t="s">
        <v>842</v>
      </c>
    </row>
    <row r="60" spans="1:207" ht="316.5" customHeight="1">
      <c r="A60" s="2"/>
      <c r="B60" s="372">
        <v>46</v>
      </c>
      <c r="C60" s="525" t="s">
        <v>356</v>
      </c>
      <c r="D60" s="525"/>
      <c r="E60" s="528" t="s">
        <v>357</v>
      </c>
      <c r="F60" s="528"/>
      <c r="G60" s="538" t="s">
        <v>358</v>
      </c>
      <c r="H60" s="538"/>
      <c r="I60" s="538"/>
      <c r="J60" s="343">
        <v>44562</v>
      </c>
      <c r="K60" s="343">
        <v>44957</v>
      </c>
      <c r="L60" s="314" t="s">
        <v>359</v>
      </c>
      <c r="M60" s="314" t="s">
        <v>360</v>
      </c>
      <c r="N60" s="389" t="s">
        <v>361</v>
      </c>
      <c r="O60" s="389" t="s">
        <v>362</v>
      </c>
      <c r="P60" s="389" t="s">
        <v>363</v>
      </c>
      <c r="Q60" s="389" t="s">
        <v>364</v>
      </c>
      <c r="R60" s="360">
        <v>2.3199999999999998E-2</v>
      </c>
      <c r="S60" s="381" t="s">
        <v>365</v>
      </c>
      <c r="T60" s="389" t="s">
        <v>366</v>
      </c>
      <c r="U60" s="374">
        <v>5.2999999999999999E-2</v>
      </c>
      <c r="V60" s="377" t="s">
        <v>304</v>
      </c>
      <c r="W60" s="394" t="s">
        <v>367</v>
      </c>
      <c r="X60" s="413">
        <v>4.5400000000000003E-2</v>
      </c>
      <c r="Y60" s="351" t="s">
        <v>842</v>
      </c>
    </row>
    <row r="61" spans="1:207" ht="354" customHeight="1">
      <c r="A61" s="2"/>
      <c r="B61" s="336">
        <v>47</v>
      </c>
      <c r="C61" s="526"/>
      <c r="D61" s="526"/>
      <c r="E61" s="529"/>
      <c r="F61" s="529"/>
      <c r="G61" s="531" t="s">
        <v>368</v>
      </c>
      <c r="H61" s="532"/>
      <c r="I61" s="532"/>
      <c r="J61" s="337">
        <v>44593</v>
      </c>
      <c r="K61" s="337">
        <v>44926</v>
      </c>
      <c r="L61" s="321" t="s">
        <v>369</v>
      </c>
      <c r="M61" s="321" t="s">
        <v>360</v>
      </c>
      <c r="N61" s="326" t="s">
        <v>370</v>
      </c>
      <c r="O61" s="326" t="s">
        <v>371</v>
      </c>
      <c r="P61" s="326" t="s">
        <v>372</v>
      </c>
      <c r="Q61" s="326" t="s">
        <v>373</v>
      </c>
      <c r="R61" s="348">
        <v>2.3199999999999998E-2</v>
      </c>
      <c r="S61" s="352" t="s">
        <v>374</v>
      </c>
      <c r="T61" s="326" t="s">
        <v>375</v>
      </c>
      <c r="U61" s="349">
        <v>5.2999999999999999E-2</v>
      </c>
      <c r="V61" s="351" t="s">
        <v>304</v>
      </c>
      <c r="W61" s="394" t="s">
        <v>848</v>
      </c>
      <c r="X61" s="410">
        <v>4.5400000000000003E-2</v>
      </c>
      <c r="Y61" s="351" t="s">
        <v>842</v>
      </c>
    </row>
    <row r="62" spans="1:207" ht="409.5" customHeight="1">
      <c r="A62" s="2"/>
      <c r="B62" s="336">
        <v>48</v>
      </c>
      <c r="C62" s="526"/>
      <c r="D62" s="526"/>
      <c r="E62" s="529"/>
      <c r="F62" s="529"/>
      <c r="G62" s="497" t="s">
        <v>376</v>
      </c>
      <c r="H62" s="497"/>
      <c r="I62" s="497"/>
      <c r="J62" s="337">
        <v>44593</v>
      </c>
      <c r="K62" s="337">
        <v>44926</v>
      </c>
      <c r="L62" s="321" t="s">
        <v>369</v>
      </c>
      <c r="M62" s="321" t="s">
        <v>377</v>
      </c>
      <c r="N62" s="326" t="s">
        <v>378</v>
      </c>
      <c r="O62" s="326" t="s">
        <v>379</v>
      </c>
      <c r="P62" s="326" t="s">
        <v>380</v>
      </c>
      <c r="Q62" s="326" t="s">
        <v>381</v>
      </c>
      <c r="R62" s="348">
        <v>2.3199999999999998E-2</v>
      </c>
      <c r="S62" s="352" t="s">
        <v>382</v>
      </c>
      <c r="T62" s="326" t="s">
        <v>383</v>
      </c>
      <c r="U62" s="349">
        <v>5.2999999999999999E-2</v>
      </c>
      <c r="V62" s="351" t="s">
        <v>304</v>
      </c>
      <c r="W62" s="394" t="s">
        <v>849</v>
      </c>
      <c r="X62" s="410">
        <v>4.5400000000000003E-2</v>
      </c>
      <c r="Y62" s="966" t="s">
        <v>850</v>
      </c>
    </row>
    <row r="63" spans="1:207" ht="234" customHeight="1" thickBot="1">
      <c r="A63" s="2"/>
      <c r="B63" s="353">
        <v>49</v>
      </c>
      <c r="C63" s="527"/>
      <c r="D63" s="527"/>
      <c r="E63" s="530"/>
      <c r="F63" s="530"/>
      <c r="G63" s="537" t="s">
        <v>384</v>
      </c>
      <c r="H63" s="537"/>
      <c r="I63" s="537"/>
      <c r="J63" s="339">
        <v>44593</v>
      </c>
      <c r="K63" s="340">
        <v>44926</v>
      </c>
      <c r="L63" s="346" t="s">
        <v>359</v>
      </c>
      <c r="M63" s="333" t="s">
        <v>385</v>
      </c>
      <c r="N63" s="388" t="s">
        <v>386</v>
      </c>
      <c r="O63" s="388" t="s">
        <v>387</v>
      </c>
      <c r="P63" s="388" t="s">
        <v>388</v>
      </c>
      <c r="Q63" s="388" t="s">
        <v>389</v>
      </c>
      <c r="R63" s="354">
        <v>2.3199999999999998E-2</v>
      </c>
      <c r="S63" s="355" t="s">
        <v>382</v>
      </c>
      <c r="T63" s="388" t="s">
        <v>390</v>
      </c>
      <c r="U63" s="356">
        <v>5.2999999999999999E-2</v>
      </c>
      <c r="V63" s="357" t="s">
        <v>304</v>
      </c>
      <c r="W63" s="394" t="s">
        <v>391</v>
      </c>
      <c r="X63" s="412">
        <v>4.5400000000000003E-2</v>
      </c>
      <c r="Y63" s="351" t="s">
        <v>851</v>
      </c>
    </row>
    <row r="64" spans="1:207" ht="36" customHeight="1">
      <c r="B64" s="311"/>
      <c r="C64" s="313"/>
      <c r="D64" s="313"/>
      <c r="E64" s="307"/>
      <c r="F64" s="307"/>
      <c r="G64" s="311"/>
      <c r="H64" s="311"/>
      <c r="I64" s="311"/>
      <c r="J64" s="308"/>
      <c r="K64" s="308"/>
      <c r="L64" s="308"/>
      <c r="M64" s="308"/>
      <c r="N64" s="311"/>
      <c r="O64" s="311"/>
      <c r="P64" s="311"/>
      <c r="Q64" s="311"/>
      <c r="W64" s="473" t="s">
        <v>392</v>
      </c>
      <c r="X64" s="475">
        <v>1</v>
      </c>
    </row>
    <row r="65" spans="2:24" ht="38.25" customHeight="1" thickBot="1">
      <c r="B65" s="311"/>
      <c r="C65" s="313"/>
      <c r="D65" s="313"/>
      <c r="E65" s="307"/>
      <c r="F65" s="307"/>
      <c r="G65" s="311"/>
      <c r="H65" s="311"/>
      <c r="I65" s="311"/>
      <c r="J65" s="308"/>
      <c r="K65" s="308"/>
      <c r="L65" s="308"/>
      <c r="M65" s="308"/>
      <c r="N65" s="311"/>
      <c r="O65" s="311"/>
      <c r="P65" s="311"/>
      <c r="W65" s="474"/>
      <c r="X65" s="476"/>
    </row>
    <row r="66" spans="2:24" ht="91.5" customHeight="1" thickBot="1">
      <c r="B66" s="311"/>
      <c r="C66" s="533"/>
      <c r="D66" s="533"/>
      <c r="E66" s="533"/>
      <c r="F66" s="533"/>
      <c r="G66" s="533"/>
      <c r="H66" s="534"/>
      <c r="I66" s="535"/>
      <c r="J66" s="535"/>
      <c r="K66" s="308"/>
      <c r="L66" s="533"/>
      <c r="M66" s="536"/>
      <c r="N66" s="536"/>
      <c r="O66" s="524"/>
      <c r="P66" s="524"/>
    </row>
    <row r="67" spans="2:24" ht="87.75" customHeight="1" thickBot="1">
      <c r="B67" s="542" t="s">
        <v>393</v>
      </c>
      <c r="C67" s="543"/>
      <c r="D67" s="543"/>
      <c r="E67" s="543"/>
      <c r="F67" s="543"/>
      <c r="G67" s="544"/>
      <c r="H67" s="534"/>
      <c r="I67" s="534"/>
      <c r="J67" s="534"/>
      <c r="K67" s="539" t="s">
        <v>394</v>
      </c>
      <c r="L67" s="540"/>
      <c r="M67" s="541"/>
      <c r="N67" s="311"/>
      <c r="O67" s="311"/>
      <c r="P67" s="311"/>
    </row>
    <row r="68" spans="2:24" ht="42.75" customHeight="1">
      <c r="B68" s="311"/>
      <c r="C68" s="534"/>
      <c r="D68" s="534"/>
      <c r="E68" s="534"/>
      <c r="F68" s="534"/>
      <c r="G68" s="534"/>
      <c r="H68" s="534"/>
      <c r="I68" s="311"/>
      <c r="J68" s="308"/>
      <c r="K68" s="308"/>
      <c r="L68" s="347"/>
      <c r="M68" s="308"/>
      <c r="N68" s="311"/>
      <c r="O68" s="311"/>
      <c r="P68" s="311"/>
    </row>
    <row r="69" spans="2:24" ht="42.75" customHeight="1">
      <c r="B69" s="311"/>
      <c r="C69" s="312"/>
      <c r="D69" s="312"/>
      <c r="E69" s="310"/>
      <c r="F69" s="307"/>
      <c r="G69" s="311"/>
      <c r="H69" s="309"/>
      <c r="I69" s="311"/>
      <c r="J69" s="308"/>
      <c r="K69" s="308"/>
      <c r="L69" s="347"/>
      <c r="M69" s="308"/>
      <c r="N69" s="311"/>
      <c r="O69" s="311"/>
      <c r="P69" s="311"/>
    </row>
    <row r="70" spans="2:24" ht="30" customHeight="1">
      <c r="B70" s="524"/>
      <c r="C70" s="524"/>
      <c r="D70" s="524"/>
      <c r="E70" s="524"/>
      <c r="F70" s="524"/>
      <c r="G70" s="524"/>
      <c r="H70" s="524"/>
      <c r="I70" s="524"/>
      <c r="J70" s="524"/>
      <c r="K70" s="524"/>
      <c r="L70" s="524"/>
      <c r="M70" s="524"/>
      <c r="N70" s="524"/>
      <c r="O70" s="524"/>
      <c r="P70" s="524"/>
    </row>
    <row r="71" spans="2:24" ht="30" customHeight="1">
      <c r="B71" s="524"/>
      <c r="C71" s="524"/>
      <c r="D71" s="524"/>
      <c r="E71" s="524"/>
      <c r="F71" s="524"/>
      <c r="G71" s="524"/>
      <c r="H71" s="524"/>
      <c r="I71" s="524"/>
      <c r="J71" s="524"/>
      <c r="K71" s="524"/>
      <c r="L71" s="524"/>
      <c r="M71" s="524"/>
      <c r="N71" s="524"/>
      <c r="O71" s="524"/>
      <c r="P71" s="524"/>
    </row>
    <row r="72" spans="2:24" ht="15.75" customHeight="1">
      <c r="B72" s="524"/>
      <c r="C72" s="524"/>
      <c r="D72" s="524"/>
      <c r="E72" s="524"/>
      <c r="F72" s="524"/>
      <c r="G72" s="524"/>
      <c r="H72" s="524"/>
      <c r="I72" s="524"/>
      <c r="J72" s="524"/>
      <c r="K72" s="524"/>
      <c r="L72" s="524"/>
      <c r="M72" s="524"/>
      <c r="N72" s="524"/>
      <c r="O72" s="524"/>
      <c r="P72" s="524"/>
    </row>
    <row r="73" spans="2:24" ht="15.75" customHeight="1">
      <c r="B73" s="2"/>
      <c r="C73" s="8"/>
      <c r="D73" s="8"/>
      <c r="E73" s="304"/>
      <c r="F73" s="304"/>
      <c r="G73" s="2"/>
      <c r="H73" s="2"/>
      <c r="I73" s="2"/>
      <c r="J73" s="302"/>
      <c r="K73" s="302"/>
      <c r="L73" s="302"/>
      <c r="M73" s="302"/>
      <c r="N73" s="2"/>
      <c r="O73" s="2"/>
      <c r="P73" s="2"/>
    </row>
    <row r="74" spans="2:24">
      <c r="B74" s="2"/>
      <c r="C74" s="8"/>
      <c r="D74" s="8"/>
      <c r="E74" s="304"/>
      <c r="F74" s="304"/>
      <c r="G74" s="2"/>
      <c r="H74" s="2"/>
      <c r="I74" s="2"/>
      <c r="J74" s="302"/>
      <c r="K74" s="302"/>
      <c r="L74" s="302"/>
      <c r="M74" s="302"/>
      <c r="N74" s="2"/>
      <c r="O74" s="2"/>
      <c r="P74" s="2"/>
    </row>
    <row r="75" spans="2:24">
      <c r="B75" s="2"/>
      <c r="C75" s="8"/>
      <c r="D75" s="8"/>
      <c r="E75" s="304"/>
      <c r="F75" s="304"/>
      <c r="G75" s="2"/>
      <c r="H75" s="2"/>
      <c r="I75" s="2"/>
      <c r="J75" s="302"/>
      <c r="K75" s="302"/>
      <c r="L75" s="302"/>
      <c r="M75" s="302"/>
      <c r="N75" s="2"/>
      <c r="O75" s="2"/>
      <c r="P75" s="2"/>
    </row>
    <row r="76" spans="2:24">
      <c r="B76" s="2"/>
      <c r="C76" s="8"/>
      <c r="D76" s="8"/>
      <c r="E76" s="304"/>
      <c r="F76" s="304"/>
      <c r="G76" s="2"/>
      <c r="H76" s="2"/>
      <c r="I76" s="2"/>
      <c r="J76" s="302"/>
      <c r="K76" s="302"/>
      <c r="L76" s="302"/>
      <c r="M76" s="302"/>
      <c r="N76" s="2"/>
      <c r="O76" s="2"/>
      <c r="P76" s="2"/>
    </row>
    <row r="77" spans="2:24">
      <c r="B77" s="2"/>
      <c r="C77" s="8"/>
      <c r="D77" s="8"/>
      <c r="E77" s="304"/>
      <c r="F77" s="304"/>
      <c r="G77" s="2"/>
      <c r="H77" s="2"/>
      <c r="I77" s="2"/>
      <c r="J77" s="302"/>
      <c r="K77" s="302"/>
      <c r="L77" s="302"/>
      <c r="M77" s="302"/>
      <c r="N77" s="2"/>
      <c r="O77" s="2"/>
      <c r="P77" s="2"/>
    </row>
    <row r="78" spans="2:24">
      <c r="B78" s="2"/>
      <c r="C78" s="8"/>
      <c r="D78" s="8"/>
      <c r="E78" s="304"/>
      <c r="F78" s="304"/>
      <c r="G78" s="2"/>
      <c r="H78" s="2"/>
      <c r="I78" s="2"/>
      <c r="J78" s="302"/>
      <c r="K78" s="302"/>
      <c r="L78" s="302"/>
      <c r="M78" s="302"/>
      <c r="N78" s="2"/>
      <c r="O78" s="2"/>
      <c r="P78" s="2"/>
    </row>
    <row r="79" spans="2:24">
      <c r="B79" s="2"/>
      <c r="C79" s="8"/>
      <c r="D79" s="8"/>
      <c r="E79" s="304"/>
      <c r="F79" s="304"/>
      <c r="G79" s="2"/>
      <c r="H79" s="2"/>
      <c r="I79" s="2"/>
      <c r="J79" s="302"/>
      <c r="K79" s="302"/>
      <c r="L79" s="302"/>
      <c r="M79" s="302"/>
      <c r="N79" s="2"/>
      <c r="O79" s="2"/>
      <c r="P79" s="2"/>
    </row>
    <row r="80" spans="2:24">
      <c r="B80" s="2"/>
      <c r="C80" s="8"/>
      <c r="D80" s="8"/>
      <c r="E80" s="304"/>
      <c r="F80" s="304"/>
      <c r="G80" s="2"/>
      <c r="H80" s="2"/>
      <c r="I80" s="2"/>
      <c r="J80" s="302"/>
      <c r="K80" s="302"/>
      <c r="L80" s="302"/>
      <c r="M80" s="302"/>
      <c r="N80" s="2"/>
      <c r="O80" s="2"/>
      <c r="P80" s="2"/>
    </row>
    <row r="81" spans="2:16">
      <c r="B81" s="2"/>
      <c r="C81" s="8"/>
      <c r="D81" s="8"/>
      <c r="E81" s="304"/>
      <c r="F81" s="304"/>
      <c r="G81" s="2"/>
      <c r="H81" s="2"/>
      <c r="I81" s="2"/>
      <c r="J81" s="302"/>
      <c r="K81" s="302"/>
      <c r="L81" s="302"/>
      <c r="M81" s="302"/>
      <c r="N81" s="2"/>
      <c r="O81" s="2"/>
      <c r="P81" s="2"/>
    </row>
    <row r="82" spans="2:16">
      <c r="B82" s="2"/>
      <c r="C82" s="8"/>
      <c r="D82" s="8"/>
      <c r="E82" s="304"/>
      <c r="F82" s="304"/>
      <c r="G82" s="2"/>
      <c r="H82" s="2"/>
      <c r="I82" s="2"/>
      <c r="J82" s="302"/>
      <c r="K82" s="302"/>
      <c r="L82" s="302"/>
      <c r="M82" s="302"/>
      <c r="N82" s="2"/>
      <c r="O82" s="2"/>
      <c r="P82" s="2"/>
    </row>
    <row r="83" spans="2:16">
      <c r="B83" s="2"/>
      <c r="C83" s="8"/>
      <c r="D83" s="8"/>
      <c r="E83" s="304"/>
      <c r="F83" s="304"/>
      <c r="G83" s="2"/>
      <c r="H83" s="2"/>
      <c r="I83" s="2"/>
      <c r="J83" s="302"/>
      <c r="K83" s="302"/>
      <c r="L83" s="302"/>
      <c r="M83" s="302"/>
      <c r="N83" s="2"/>
      <c r="O83" s="2"/>
      <c r="P83" s="2"/>
    </row>
    <row r="84" spans="2:16">
      <c r="B84" s="2"/>
      <c r="C84" s="8"/>
      <c r="D84" s="8"/>
      <c r="E84" s="304"/>
      <c r="F84" s="304"/>
      <c r="G84" s="2"/>
      <c r="H84" s="2"/>
      <c r="I84" s="2"/>
      <c r="J84" s="302"/>
      <c r="K84" s="302"/>
      <c r="L84" s="302"/>
      <c r="M84" s="302"/>
      <c r="N84" s="2"/>
      <c r="O84" s="2"/>
      <c r="P84" s="2"/>
    </row>
    <row r="85" spans="2:16">
      <c r="B85" s="2"/>
      <c r="C85" s="8"/>
      <c r="D85" s="8"/>
      <c r="E85" s="304"/>
      <c r="F85" s="304"/>
      <c r="G85" s="2"/>
      <c r="H85" s="2"/>
      <c r="I85" s="2"/>
      <c r="J85" s="302"/>
      <c r="K85" s="302"/>
      <c r="L85" s="302"/>
      <c r="M85" s="302"/>
      <c r="N85" s="2"/>
      <c r="O85" s="2"/>
      <c r="P85" s="2"/>
    </row>
    <row r="86" spans="2:16">
      <c r="B86" s="2"/>
      <c r="C86" s="8"/>
      <c r="D86" s="8"/>
      <c r="E86" s="304"/>
      <c r="F86" s="304"/>
      <c r="G86" s="2"/>
      <c r="H86" s="2"/>
      <c r="I86" s="2"/>
      <c r="J86" s="302"/>
      <c r="K86" s="302"/>
      <c r="L86" s="302"/>
      <c r="M86" s="302"/>
      <c r="N86" s="2"/>
      <c r="O86" s="2"/>
      <c r="P86" s="2"/>
    </row>
    <row r="87" spans="2:16">
      <c r="B87" s="2"/>
      <c r="C87" s="8"/>
      <c r="D87" s="8"/>
      <c r="E87" s="304"/>
      <c r="F87" s="304"/>
      <c r="G87" s="2"/>
      <c r="H87" s="2"/>
      <c r="I87" s="2"/>
      <c r="J87" s="302"/>
      <c r="K87" s="302"/>
      <c r="L87" s="302"/>
      <c r="M87" s="302"/>
      <c r="N87" s="2"/>
      <c r="O87" s="2"/>
      <c r="P87" s="2"/>
    </row>
    <row r="88" spans="2:16">
      <c r="B88" s="2"/>
      <c r="C88" s="8"/>
      <c r="D88" s="8"/>
      <c r="E88" s="304"/>
      <c r="F88" s="304"/>
      <c r="G88" s="2"/>
      <c r="H88" s="2"/>
      <c r="I88" s="2"/>
      <c r="J88" s="302"/>
      <c r="K88" s="302"/>
      <c r="L88" s="302"/>
      <c r="M88" s="302"/>
      <c r="N88" s="2"/>
      <c r="O88" s="2"/>
      <c r="P88" s="2"/>
    </row>
    <row r="89" spans="2:16">
      <c r="B89" s="2"/>
      <c r="C89" s="8"/>
      <c r="D89" s="8"/>
      <c r="E89" s="304"/>
      <c r="F89" s="304"/>
      <c r="G89" s="2"/>
      <c r="H89" s="2"/>
      <c r="I89" s="2"/>
      <c r="J89" s="302"/>
      <c r="K89" s="302"/>
      <c r="L89" s="302"/>
      <c r="M89" s="302"/>
      <c r="N89" s="2"/>
      <c r="O89" s="2"/>
      <c r="P89" s="2"/>
    </row>
  </sheetData>
  <sheetProtection algorithmName="SHA-512" hashValue="a72JXIRjChkqFJM1784x3HokQ7JSb9FBip8GL+bJGAh+y3uNcTUUqKVfh4fmSSoyc5eragnTitYa3CRJ5QEkGg==" saltValue="xNOEG5ZZQxF8nkcbUbARZA==" spinCount="100000" sheet="1" formatCells="0" formatColumns="0" formatRows="0" insertColumns="0" insertRows="0" insertHyperlinks="0" deleteColumns="0" deleteRows="0" sort="0" autoFilter="0" pivotTables="0"/>
  <mergeCells count="220">
    <mergeCell ref="Y56:Y57"/>
    <mergeCell ref="W48:Y48"/>
    <mergeCell ref="W49:Y49"/>
    <mergeCell ref="P56:P57"/>
    <mergeCell ref="Q56:Q57"/>
    <mergeCell ref="R56:R57"/>
    <mergeCell ref="S56:S57"/>
    <mergeCell ref="T56:T57"/>
    <mergeCell ref="U56:U57"/>
    <mergeCell ref="V56:V57"/>
    <mergeCell ref="W56:W57"/>
    <mergeCell ref="X56:X57"/>
    <mergeCell ref="B56:B57"/>
    <mergeCell ref="E56:F57"/>
    <mergeCell ref="G56:I57"/>
    <mergeCell ref="J56:J57"/>
    <mergeCell ref="K56:K57"/>
    <mergeCell ref="L56:L57"/>
    <mergeCell ref="M56:M57"/>
    <mergeCell ref="N56:N57"/>
    <mergeCell ref="O56:O57"/>
    <mergeCell ref="W12:W13"/>
    <mergeCell ref="X12:X13"/>
    <mergeCell ref="Y12:Y13"/>
    <mergeCell ref="B12:B13"/>
    <mergeCell ref="O12:O13"/>
    <mergeCell ref="P12:P13"/>
    <mergeCell ref="Q12:Q13"/>
    <mergeCell ref="R12:R13"/>
    <mergeCell ref="S12:S13"/>
    <mergeCell ref="T12:T13"/>
    <mergeCell ref="J12:J13"/>
    <mergeCell ref="K12:K13"/>
    <mergeCell ref="L12:L13"/>
    <mergeCell ref="M12:M13"/>
    <mergeCell ref="N12:N13"/>
    <mergeCell ref="Q14:Q15"/>
    <mergeCell ref="P14:P15"/>
    <mergeCell ref="U12:U13"/>
    <mergeCell ref="V12:V13"/>
    <mergeCell ref="C21:D21"/>
    <mergeCell ref="G21:I21"/>
    <mergeCell ref="E22:F31"/>
    <mergeCell ref="G22:I22"/>
    <mergeCell ref="G35:I35"/>
    <mergeCell ref="P33:P34"/>
    <mergeCell ref="P35:P37"/>
    <mergeCell ref="N14:N15"/>
    <mergeCell ref="J14:J15"/>
    <mergeCell ref="K14:K15"/>
    <mergeCell ref="L14:L15"/>
    <mergeCell ref="M14:M15"/>
    <mergeCell ref="G32:I32"/>
    <mergeCell ref="O33:O37"/>
    <mergeCell ref="G37:I37"/>
    <mergeCell ref="E32:F37"/>
    <mergeCell ref="Q29:Q30"/>
    <mergeCell ref="S19:S20"/>
    <mergeCell ref="B4:C4"/>
    <mergeCell ref="D4:G4"/>
    <mergeCell ref="B5:C5"/>
    <mergeCell ref="D5:G5"/>
    <mergeCell ref="H5:H7"/>
    <mergeCell ref="B6:C7"/>
    <mergeCell ref="C11:D20"/>
    <mergeCell ref="G29:I29"/>
    <mergeCell ref="G30:I31"/>
    <mergeCell ref="E11:F13"/>
    <mergeCell ref="G12:I13"/>
    <mergeCell ref="B9:B10"/>
    <mergeCell ref="C9:D10"/>
    <mergeCell ref="E9:F10"/>
    <mergeCell ref="G9:I10"/>
    <mergeCell ref="E21:F21"/>
    <mergeCell ref="G14:I15"/>
    <mergeCell ref="B2:Y2"/>
    <mergeCell ref="B3:Y3"/>
    <mergeCell ref="E14:F16"/>
    <mergeCell ref="G16:I16"/>
    <mergeCell ref="E17:F20"/>
    <mergeCell ref="G17:I17"/>
    <mergeCell ref="I5:Y7"/>
    <mergeCell ref="I4:Y4"/>
    <mergeCell ref="K9:K10"/>
    <mergeCell ref="L9:L10"/>
    <mergeCell ref="X14:X15"/>
    <mergeCell ref="Y14:Y15"/>
    <mergeCell ref="W14:W15"/>
    <mergeCell ref="V14:V15"/>
    <mergeCell ref="U14:U15"/>
    <mergeCell ref="T14:T15"/>
    <mergeCell ref="S14:S15"/>
    <mergeCell ref="R14:R15"/>
    <mergeCell ref="Q19:Q20"/>
    <mergeCell ref="R19:R20"/>
    <mergeCell ref="Q9:S9"/>
    <mergeCell ref="J9:J10"/>
    <mergeCell ref="G11:I11"/>
    <mergeCell ref="O14:O15"/>
    <mergeCell ref="O48:O49"/>
    <mergeCell ref="G46:I46"/>
    <mergeCell ref="G47:I47"/>
    <mergeCell ref="G41:I41"/>
    <mergeCell ref="D6:G7"/>
    <mergeCell ref="P23:P24"/>
    <mergeCell ref="G24:I24"/>
    <mergeCell ref="G25:I25"/>
    <mergeCell ref="G33:I33"/>
    <mergeCell ref="N33:N37"/>
    <mergeCell ref="J32:J37"/>
    <mergeCell ref="K32:K37"/>
    <mergeCell ref="L32:L37"/>
    <mergeCell ref="M32:M37"/>
    <mergeCell ref="G36:I36"/>
    <mergeCell ref="A8:Y8"/>
    <mergeCell ref="W28:Y28"/>
    <mergeCell ref="O19:O20"/>
    <mergeCell ref="P19:P20"/>
    <mergeCell ref="M9:M10"/>
    <mergeCell ref="N9:N10"/>
    <mergeCell ref="O9:O10"/>
    <mergeCell ref="P9:P10"/>
    <mergeCell ref="G18:I18"/>
    <mergeCell ref="E38:F41"/>
    <mergeCell ref="G43:I43"/>
    <mergeCell ref="E50:F50"/>
    <mergeCell ref="G50:I50"/>
    <mergeCell ref="M48:M49"/>
    <mergeCell ref="G42:I42"/>
    <mergeCell ref="G39:I39"/>
    <mergeCell ref="G49:I49"/>
    <mergeCell ref="G48:I48"/>
    <mergeCell ref="E42:F44"/>
    <mergeCell ref="N48:N49"/>
    <mergeCell ref="E51:F52"/>
    <mergeCell ref="G51:I51"/>
    <mergeCell ref="G52:I52"/>
    <mergeCell ref="E45:F49"/>
    <mergeCell ref="C56:D59"/>
    <mergeCell ref="G55:I55"/>
    <mergeCell ref="E54:F54"/>
    <mergeCell ref="G59:I59"/>
    <mergeCell ref="E59:F59"/>
    <mergeCell ref="E58:F58"/>
    <mergeCell ref="G58:I58"/>
    <mergeCell ref="E55:F55"/>
    <mergeCell ref="C50:D55"/>
    <mergeCell ref="G54:I54"/>
    <mergeCell ref="G53:I53"/>
    <mergeCell ref="E53:F53"/>
    <mergeCell ref="C22:D49"/>
    <mergeCell ref="G28:I28"/>
    <mergeCell ref="G27:I27"/>
    <mergeCell ref="G26:I26"/>
    <mergeCell ref="G34:I34"/>
    <mergeCell ref="G23:I23"/>
    <mergeCell ref="N23:N24"/>
    <mergeCell ref="B70:P72"/>
    <mergeCell ref="C60:D63"/>
    <mergeCell ref="E60:F63"/>
    <mergeCell ref="G61:I61"/>
    <mergeCell ref="G62:I62"/>
    <mergeCell ref="C66:G66"/>
    <mergeCell ref="H66:J66"/>
    <mergeCell ref="L66:N66"/>
    <mergeCell ref="O66:P66"/>
    <mergeCell ref="G63:I63"/>
    <mergeCell ref="G60:I60"/>
    <mergeCell ref="C68:H68"/>
    <mergeCell ref="K67:M67"/>
    <mergeCell ref="H67:J67"/>
    <mergeCell ref="B67:G67"/>
    <mergeCell ref="T9:V9"/>
    <mergeCell ref="W9:Y9"/>
    <mergeCell ref="W11:Y11"/>
    <mergeCell ref="W16:Y16"/>
    <mergeCell ref="T19:T20"/>
    <mergeCell ref="U19:U20"/>
    <mergeCell ref="V19:V20"/>
    <mergeCell ref="W37:Y37"/>
    <mergeCell ref="W38:Y38"/>
    <mergeCell ref="W19:W20"/>
    <mergeCell ref="X19:X20"/>
    <mergeCell ref="Y19:Y20"/>
    <mergeCell ref="W29:Y29"/>
    <mergeCell ref="W36:Y36"/>
    <mergeCell ref="W30:Y30"/>
    <mergeCell ref="W31:Y31"/>
    <mergeCell ref="W32:Y32"/>
    <mergeCell ref="W33:Y33"/>
    <mergeCell ref="W34:Y34"/>
    <mergeCell ref="W35:Y35"/>
    <mergeCell ref="V22:V44"/>
    <mergeCell ref="W22:Y22"/>
    <mergeCell ref="W44:Y44"/>
    <mergeCell ref="W23:Y23"/>
    <mergeCell ref="W64:W65"/>
    <mergeCell ref="X64:X65"/>
    <mergeCell ref="B14:B15"/>
    <mergeCell ref="B19:B20"/>
    <mergeCell ref="G19:I20"/>
    <mergeCell ref="J19:J20"/>
    <mergeCell ref="K19:K20"/>
    <mergeCell ref="L19:L20"/>
    <mergeCell ref="M19:M20"/>
    <mergeCell ref="N19:N20"/>
    <mergeCell ref="W41:Y41"/>
    <mergeCell ref="W42:Y42"/>
    <mergeCell ref="W43:Y43"/>
    <mergeCell ref="W39:Y39"/>
    <mergeCell ref="W40:Y40"/>
    <mergeCell ref="W24:Y24"/>
    <mergeCell ref="W25:Y25"/>
    <mergeCell ref="W26:Y26"/>
    <mergeCell ref="W27:Y27"/>
    <mergeCell ref="P48:P49"/>
    <mergeCell ref="G44:I44"/>
    <mergeCell ref="G45:I45"/>
    <mergeCell ref="G38:I38"/>
    <mergeCell ref="G40:I40"/>
  </mergeCells>
  <phoneticPr fontId="21" type="noConversion"/>
  <dataValidations count="1">
    <dataValidation allowBlank="1" showErrorMessage="1" sqref="K11 J16:K16 J9 J11:J12 J14" xr:uid="{00000000-0002-0000-0000-000000000000}">
      <formula1>0</formula1>
      <formula2>0</formula2>
    </dataValidation>
  </dataValidations>
  <hyperlinks>
    <hyperlink ref="S37" r:id="rId1" location="overlay-context=" display="https://www.subredsur.gov.co/?q=content/rendici%C3%B3n-de-cuentas-2021#overlay-context=" xr:uid="{00000000-0004-0000-0000-000000000000}"/>
    <hyperlink ref="S38" r:id="rId2" location="overlay-context=" display="https://www.subredsur.gov.co/?q=content/rendici%C3%B3n-de-cuentas-2021#overlay-context=" xr:uid="{00000000-0004-0000-0000-000001000000}"/>
  </hyperlinks>
  <printOptions horizontalCentered="1" verticalCentered="1"/>
  <pageMargins left="0.19685039370078741" right="0.51181102362204722" top="0.35433070866141736" bottom="0.15748031496062992" header="0.11811023622047245" footer="0.11811023622047245"/>
  <pageSetup scale="42" fitToHeight="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2EA87-980F-4FF5-9B4B-1EF2993202BE}">
  <dimension ref="A1:AN47"/>
  <sheetViews>
    <sheetView topLeftCell="AA19" workbookViewId="0">
      <selection activeCell="AH25" sqref="AH25:AM25"/>
    </sheetView>
  </sheetViews>
  <sheetFormatPr baseColWidth="10" defaultColWidth="9.140625" defaultRowHeight="15"/>
  <cols>
    <col min="1" max="1" width="4.7109375" bestFit="1" customWidth="1"/>
    <col min="2" max="2" width="3.42578125" bestFit="1" customWidth="1"/>
    <col min="3" max="3" width="6.42578125" bestFit="1" customWidth="1"/>
    <col min="4" max="4" width="7" bestFit="1" customWidth="1"/>
    <col min="5" max="5" width="10.140625" bestFit="1" customWidth="1"/>
    <col min="6" max="6" width="8.5703125" bestFit="1" customWidth="1"/>
    <col min="7" max="7" width="20.42578125" bestFit="1" customWidth="1"/>
    <col min="8" max="8" width="9.5703125" bestFit="1" customWidth="1"/>
    <col min="9" max="9" width="13.42578125" bestFit="1" customWidth="1"/>
    <col min="10" max="10" width="16.85546875" bestFit="1" customWidth="1"/>
    <col min="11" max="11" width="2.140625" bestFit="1" customWidth="1"/>
    <col min="12" max="12" width="5.5703125" bestFit="1" customWidth="1"/>
    <col min="13" max="13" width="9" bestFit="1" customWidth="1"/>
    <col min="14" max="14" width="4.7109375" bestFit="1" customWidth="1"/>
    <col min="15" max="15" width="8.7109375" bestFit="1" customWidth="1"/>
    <col min="16" max="16" width="8.28515625" bestFit="1" customWidth="1"/>
    <col min="17" max="17" width="8.5703125" bestFit="1" customWidth="1"/>
    <col min="18" max="18" width="16.85546875" bestFit="1" customWidth="1"/>
    <col min="19" max="19" width="7.7109375" bestFit="1" customWidth="1"/>
    <col min="20" max="20" width="4.85546875" bestFit="1" customWidth="1"/>
    <col min="21" max="21" width="17.140625" bestFit="1" customWidth="1"/>
    <col min="22" max="22" width="16.5703125" bestFit="1" customWidth="1"/>
    <col min="23" max="23" width="34" bestFit="1" customWidth="1"/>
    <col min="24" max="24" width="29.5703125" bestFit="1" customWidth="1"/>
    <col min="25" max="25" width="4.42578125" bestFit="1" customWidth="1"/>
    <col min="26" max="26" width="34" bestFit="1" customWidth="1"/>
    <col min="27" max="27" width="12.5703125" bestFit="1" customWidth="1"/>
    <col min="28" max="28" width="16.85546875" bestFit="1" customWidth="1"/>
    <col min="29" max="29" width="66.7109375" bestFit="1" customWidth="1"/>
    <col min="30" max="30" width="17" bestFit="1" customWidth="1"/>
    <col min="31" max="31" width="12.42578125" bestFit="1" customWidth="1"/>
    <col min="32" max="32" width="9.85546875" bestFit="1" customWidth="1"/>
    <col min="33" max="33" width="49.7109375" bestFit="1" customWidth="1"/>
    <col min="34" max="34" width="43.140625" bestFit="1" customWidth="1"/>
    <col min="35" max="35" width="12.42578125" bestFit="1" customWidth="1"/>
    <col min="36" max="36" width="3.42578125" bestFit="1" customWidth="1"/>
    <col min="37" max="37" width="1" bestFit="1" customWidth="1"/>
    <col min="38" max="38" width="0.140625" bestFit="1" customWidth="1"/>
    <col min="39" max="39" width="2.85546875" bestFit="1" customWidth="1"/>
    <col min="40" max="40" width="12.5703125" bestFit="1" customWidth="1"/>
    <col min="257" max="257" width="4.7109375" bestFit="1" customWidth="1"/>
    <col min="258" max="258" width="3.42578125" bestFit="1" customWidth="1"/>
    <col min="259" max="259" width="6.42578125" bestFit="1" customWidth="1"/>
    <col min="260" max="260" width="7" bestFit="1" customWidth="1"/>
    <col min="261" max="261" width="10.140625" bestFit="1" customWidth="1"/>
    <col min="262" max="262" width="8.5703125" bestFit="1" customWidth="1"/>
    <col min="263" max="263" width="20.42578125" bestFit="1" customWidth="1"/>
    <col min="264" max="264" width="9.5703125" bestFit="1" customWidth="1"/>
    <col min="265" max="265" width="13.42578125" bestFit="1" customWidth="1"/>
    <col min="266" max="266" width="16.85546875" bestFit="1" customWidth="1"/>
    <col min="267" max="267" width="2.140625" bestFit="1" customWidth="1"/>
    <col min="268" max="268" width="5.5703125" bestFit="1" customWidth="1"/>
    <col min="269" max="269" width="9" bestFit="1" customWidth="1"/>
    <col min="270" max="270" width="4.7109375" bestFit="1" customWidth="1"/>
    <col min="271" max="271" width="8.7109375" bestFit="1" customWidth="1"/>
    <col min="272" max="272" width="8.28515625" bestFit="1" customWidth="1"/>
    <col min="273" max="273" width="8.5703125" bestFit="1" customWidth="1"/>
    <col min="274" max="274" width="16.85546875" bestFit="1" customWidth="1"/>
    <col min="275" max="275" width="7.7109375" bestFit="1" customWidth="1"/>
    <col min="276" max="276" width="4.85546875" bestFit="1" customWidth="1"/>
    <col min="277" max="277" width="17.140625" bestFit="1" customWidth="1"/>
    <col min="278" max="278" width="16.5703125" bestFit="1" customWidth="1"/>
    <col min="279" max="279" width="34" bestFit="1" customWidth="1"/>
    <col min="280" max="280" width="29.5703125" bestFit="1" customWidth="1"/>
    <col min="281" max="281" width="4.42578125" bestFit="1" customWidth="1"/>
    <col min="282" max="282" width="34" bestFit="1" customWidth="1"/>
    <col min="283" max="283" width="12.5703125" bestFit="1" customWidth="1"/>
    <col min="284" max="284" width="16.85546875" bestFit="1" customWidth="1"/>
    <col min="285" max="285" width="66.7109375" bestFit="1" customWidth="1"/>
    <col min="286" max="286" width="17" bestFit="1" customWidth="1"/>
    <col min="287" max="287" width="12.42578125" bestFit="1" customWidth="1"/>
    <col min="288" max="288" width="9.85546875" bestFit="1" customWidth="1"/>
    <col min="289" max="289" width="49.7109375" bestFit="1" customWidth="1"/>
    <col min="290" max="290" width="43.140625" bestFit="1" customWidth="1"/>
    <col min="291" max="291" width="12.42578125" bestFit="1" customWidth="1"/>
    <col min="292" max="292" width="3.42578125" bestFit="1" customWidth="1"/>
    <col min="293" max="293" width="1" bestFit="1" customWidth="1"/>
    <col min="294" max="294" width="0.140625" bestFit="1" customWidth="1"/>
    <col min="295" max="295" width="2.85546875" bestFit="1" customWidth="1"/>
    <col min="296" max="296" width="12.5703125" bestFit="1" customWidth="1"/>
    <col min="513" max="513" width="4.7109375" bestFit="1" customWidth="1"/>
    <col min="514" max="514" width="3.42578125" bestFit="1" customWidth="1"/>
    <col min="515" max="515" width="6.42578125" bestFit="1" customWidth="1"/>
    <col min="516" max="516" width="7" bestFit="1" customWidth="1"/>
    <col min="517" max="517" width="10.140625" bestFit="1" customWidth="1"/>
    <col min="518" max="518" width="8.5703125" bestFit="1" customWidth="1"/>
    <col min="519" max="519" width="20.42578125" bestFit="1" customWidth="1"/>
    <col min="520" max="520" width="9.5703125" bestFit="1" customWidth="1"/>
    <col min="521" max="521" width="13.42578125" bestFit="1" customWidth="1"/>
    <col min="522" max="522" width="16.85546875" bestFit="1" customWidth="1"/>
    <col min="523" max="523" width="2.140625" bestFit="1" customWidth="1"/>
    <col min="524" max="524" width="5.5703125" bestFit="1" customWidth="1"/>
    <col min="525" max="525" width="9" bestFit="1" customWidth="1"/>
    <col min="526" max="526" width="4.7109375" bestFit="1" customWidth="1"/>
    <col min="527" max="527" width="8.7109375" bestFit="1" customWidth="1"/>
    <col min="528" max="528" width="8.28515625" bestFit="1" customWidth="1"/>
    <col min="529" max="529" width="8.5703125" bestFit="1" customWidth="1"/>
    <col min="530" max="530" width="16.85546875" bestFit="1" customWidth="1"/>
    <col min="531" max="531" width="7.7109375" bestFit="1" customWidth="1"/>
    <col min="532" max="532" width="4.85546875" bestFit="1" customWidth="1"/>
    <col min="533" max="533" width="17.140625" bestFit="1" customWidth="1"/>
    <col min="534" max="534" width="16.5703125" bestFit="1" customWidth="1"/>
    <col min="535" max="535" width="34" bestFit="1" customWidth="1"/>
    <col min="536" max="536" width="29.5703125" bestFit="1" customWidth="1"/>
    <col min="537" max="537" width="4.42578125" bestFit="1" customWidth="1"/>
    <col min="538" max="538" width="34" bestFit="1" customWidth="1"/>
    <col min="539" max="539" width="12.5703125" bestFit="1" customWidth="1"/>
    <col min="540" max="540" width="16.85546875" bestFit="1" customWidth="1"/>
    <col min="541" max="541" width="66.7109375" bestFit="1" customWidth="1"/>
    <col min="542" max="542" width="17" bestFit="1" customWidth="1"/>
    <col min="543" max="543" width="12.42578125" bestFit="1" customWidth="1"/>
    <col min="544" max="544" width="9.85546875" bestFit="1" customWidth="1"/>
    <col min="545" max="545" width="49.7109375" bestFit="1" customWidth="1"/>
    <col min="546" max="546" width="43.140625" bestFit="1" customWidth="1"/>
    <col min="547" max="547" width="12.42578125" bestFit="1" customWidth="1"/>
    <col min="548" max="548" width="3.42578125" bestFit="1" customWidth="1"/>
    <col min="549" max="549" width="1" bestFit="1" customWidth="1"/>
    <col min="550" max="550" width="0.140625" bestFit="1" customWidth="1"/>
    <col min="551" max="551" width="2.85546875" bestFit="1" customWidth="1"/>
    <col min="552" max="552" width="12.5703125" bestFit="1" customWidth="1"/>
    <col min="769" max="769" width="4.7109375" bestFit="1" customWidth="1"/>
    <col min="770" max="770" width="3.42578125" bestFit="1" customWidth="1"/>
    <col min="771" max="771" width="6.42578125" bestFit="1" customWidth="1"/>
    <col min="772" max="772" width="7" bestFit="1" customWidth="1"/>
    <col min="773" max="773" width="10.140625" bestFit="1" customWidth="1"/>
    <col min="774" max="774" width="8.5703125" bestFit="1" customWidth="1"/>
    <col min="775" max="775" width="20.42578125" bestFit="1" customWidth="1"/>
    <col min="776" max="776" width="9.5703125" bestFit="1" customWidth="1"/>
    <col min="777" max="777" width="13.42578125" bestFit="1" customWidth="1"/>
    <col min="778" max="778" width="16.85546875" bestFit="1" customWidth="1"/>
    <col min="779" max="779" width="2.140625" bestFit="1" customWidth="1"/>
    <col min="780" max="780" width="5.5703125" bestFit="1" customWidth="1"/>
    <col min="781" max="781" width="9" bestFit="1" customWidth="1"/>
    <col min="782" max="782" width="4.7109375" bestFit="1" customWidth="1"/>
    <col min="783" max="783" width="8.7109375" bestFit="1" customWidth="1"/>
    <col min="784" max="784" width="8.28515625" bestFit="1" customWidth="1"/>
    <col min="785" max="785" width="8.5703125" bestFit="1" customWidth="1"/>
    <col min="786" max="786" width="16.85546875" bestFit="1" customWidth="1"/>
    <col min="787" max="787" width="7.7109375" bestFit="1" customWidth="1"/>
    <col min="788" max="788" width="4.85546875" bestFit="1" customWidth="1"/>
    <col min="789" max="789" width="17.140625" bestFit="1" customWidth="1"/>
    <col min="790" max="790" width="16.5703125" bestFit="1" customWidth="1"/>
    <col min="791" max="791" width="34" bestFit="1" customWidth="1"/>
    <col min="792" max="792" width="29.5703125" bestFit="1" customWidth="1"/>
    <col min="793" max="793" width="4.42578125" bestFit="1" customWidth="1"/>
    <col min="794" max="794" width="34" bestFit="1" customWidth="1"/>
    <col min="795" max="795" width="12.5703125" bestFit="1" customWidth="1"/>
    <col min="796" max="796" width="16.85546875" bestFit="1" customWidth="1"/>
    <col min="797" max="797" width="66.7109375" bestFit="1" customWidth="1"/>
    <col min="798" max="798" width="17" bestFit="1" customWidth="1"/>
    <col min="799" max="799" width="12.42578125" bestFit="1" customWidth="1"/>
    <col min="800" max="800" width="9.85546875" bestFit="1" customWidth="1"/>
    <col min="801" max="801" width="49.7109375" bestFit="1" customWidth="1"/>
    <col min="802" max="802" width="43.140625" bestFit="1" customWidth="1"/>
    <col min="803" max="803" width="12.42578125" bestFit="1" customWidth="1"/>
    <col min="804" max="804" width="3.42578125" bestFit="1" customWidth="1"/>
    <col min="805" max="805" width="1" bestFit="1" customWidth="1"/>
    <col min="806" max="806" width="0.140625" bestFit="1" customWidth="1"/>
    <col min="807" max="807" width="2.85546875" bestFit="1" customWidth="1"/>
    <col min="808" max="808" width="12.5703125" bestFit="1" customWidth="1"/>
    <col min="1025" max="1025" width="4.7109375" bestFit="1" customWidth="1"/>
    <col min="1026" max="1026" width="3.42578125" bestFit="1" customWidth="1"/>
    <col min="1027" max="1027" width="6.42578125" bestFit="1" customWidth="1"/>
    <col min="1028" max="1028" width="7" bestFit="1" customWidth="1"/>
    <col min="1029" max="1029" width="10.140625" bestFit="1" customWidth="1"/>
    <col min="1030" max="1030" width="8.5703125" bestFit="1" customWidth="1"/>
    <col min="1031" max="1031" width="20.42578125" bestFit="1" customWidth="1"/>
    <col min="1032" max="1032" width="9.5703125" bestFit="1" customWidth="1"/>
    <col min="1033" max="1033" width="13.42578125" bestFit="1" customWidth="1"/>
    <col min="1034" max="1034" width="16.85546875" bestFit="1" customWidth="1"/>
    <col min="1035" max="1035" width="2.140625" bestFit="1" customWidth="1"/>
    <col min="1036" max="1036" width="5.5703125" bestFit="1" customWidth="1"/>
    <col min="1037" max="1037" width="9" bestFit="1" customWidth="1"/>
    <col min="1038" max="1038" width="4.7109375" bestFit="1" customWidth="1"/>
    <col min="1039" max="1039" width="8.7109375" bestFit="1" customWidth="1"/>
    <col min="1040" max="1040" width="8.28515625" bestFit="1" customWidth="1"/>
    <col min="1041" max="1041" width="8.5703125" bestFit="1" customWidth="1"/>
    <col min="1042" max="1042" width="16.85546875" bestFit="1" customWidth="1"/>
    <col min="1043" max="1043" width="7.7109375" bestFit="1" customWidth="1"/>
    <col min="1044" max="1044" width="4.85546875" bestFit="1" customWidth="1"/>
    <col min="1045" max="1045" width="17.140625" bestFit="1" customWidth="1"/>
    <col min="1046" max="1046" width="16.5703125" bestFit="1" customWidth="1"/>
    <col min="1047" max="1047" width="34" bestFit="1" customWidth="1"/>
    <col min="1048" max="1048" width="29.5703125" bestFit="1" customWidth="1"/>
    <col min="1049" max="1049" width="4.42578125" bestFit="1" customWidth="1"/>
    <col min="1050" max="1050" width="34" bestFit="1" customWidth="1"/>
    <col min="1051" max="1051" width="12.5703125" bestFit="1" customWidth="1"/>
    <col min="1052" max="1052" width="16.85546875" bestFit="1" customWidth="1"/>
    <col min="1053" max="1053" width="66.7109375" bestFit="1" customWidth="1"/>
    <col min="1054" max="1054" width="17" bestFit="1" customWidth="1"/>
    <col min="1055" max="1055" width="12.42578125" bestFit="1" customWidth="1"/>
    <col min="1056" max="1056" width="9.85546875" bestFit="1" customWidth="1"/>
    <col min="1057" max="1057" width="49.7109375" bestFit="1" customWidth="1"/>
    <col min="1058" max="1058" width="43.140625" bestFit="1" customWidth="1"/>
    <col min="1059" max="1059" width="12.42578125" bestFit="1" customWidth="1"/>
    <col min="1060" max="1060" width="3.42578125" bestFit="1" customWidth="1"/>
    <col min="1061" max="1061" width="1" bestFit="1" customWidth="1"/>
    <col min="1062" max="1062" width="0.140625" bestFit="1" customWidth="1"/>
    <col min="1063" max="1063" width="2.85546875" bestFit="1" customWidth="1"/>
    <col min="1064" max="1064" width="12.5703125" bestFit="1" customWidth="1"/>
    <col min="1281" max="1281" width="4.7109375" bestFit="1" customWidth="1"/>
    <col min="1282" max="1282" width="3.42578125" bestFit="1" customWidth="1"/>
    <col min="1283" max="1283" width="6.42578125" bestFit="1" customWidth="1"/>
    <col min="1284" max="1284" width="7" bestFit="1" customWidth="1"/>
    <col min="1285" max="1285" width="10.140625" bestFit="1" customWidth="1"/>
    <col min="1286" max="1286" width="8.5703125" bestFit="1" customWidth="1"/>
    <col min="1287" max="1287" width="20.42578125" bestFit="1" customWidth="1"/>
    <col min="1288" max="1288" width="9.5703125" bestFit="1" customWidth="1"/>
    <col min="1289" max="1289" width="13.42578125" bestFit="1" customWidth="1"/>
    <col min="1290" max="1290" width="16.85546875" bestFit="1" customWidth="1"/>
    <col min="1291" max="1291" width="2.140625" bestFit="1" customWidth="1"/>
    <col min="1292" max="1292" width="5.5703125" bestFit="1" customWidth="1"/>
    <col min="1293" max="1293" width="9" bestFit="1" customWidth="1"/>
    <col min="1294" max="1294" width="4.7109375" bestFit="1" customWidth="1"/>
    <col min="1295" max="1295" width="8.7109375" bestFit="1" customWidth="1"/>
    <col min="1296" max="1296" width="8.28515625" bestFit="1" customWidth="1"/>
    <col min="1297" max="1297" width="8.5703125" bestFit="1" customWidth="1"/>
    <col min="1298" max="1298" width="16.85546875" bestFit="1" customWidth="1"/>
    <col min="1299" max="1299" width="7.7109375" bestFit="1" customWidth="1"/>
    <col min="1300" max="1300" width="4.85546875" bestFit="1" customWidth="1"/>
    <col min="1301" max="1301" width="17.140625" bestFit="1" customWidth="1"/>
    <col min="1302" max="1302" width="16.5703125" bestFit="1" customWidth="1"/>
    <col min="1303" max="1303" width="34" bestFit="1" customWidth="1"/>
    <col min="1304" max="1304" width="29.5703125" bestFit="1" customWidth="1"/>
    <col min="1305" max="1305" width="4.42578125" bestFit="1" customWidth="1"/>
    <col min="1306" max="1306" width="34" bestFit="1" customWidth="1"/>
    <col min="1307" max="1307" width="12.5703125" bestFit="1" customWidth="1"/>
    <col min="1308" max="1308" width="16.85546875" bestFit="1" customWidth="1"/>
    <col min="1309" max="1309" width="66.7109375" bestFit="1" customWidth="1"/>
    <col min="1310" max="1310" width="17" bestFit="1" customWidth="1"/>
    <col min="1311" max="1311" width="12.42578125" bestFit="1" customWidth="1"/>
    <col min="1312" max="1312" width="9.85546875" bestFit="1" customWidth="1"/>
    <col min="1313" max="1313" width="49.7109375" bestFit="1" customWidth="1"/>
    <col min="1314" max="1314" width="43.140625" bestFit="1" customWidth="1"/>
    <col min="1315" max="1315" width="12.42578125" bestFit="1" customWidth="1"/>
    <col min="1316" max="1316" width="3.42578125" bestFit="1" customWidth="1"/>
    <col min="1317" max="1317" width="1" bestFit="1" customWidth="1"/>
    <col min="1318" max="1318" width="0.140625" bestFit="1" customWidth="1"/>
    <col min="1319" max="1319" width="2.85546875" bestFit="1" customWidth="1"/>
    <col min="1320" max="1320" width="12.5703125" bestFit="1" customWidth="1"/>
    <col min="1537" max="1537" width="4.7109375" bestFit="1" customWidth="1"/>
    <col min="1538" max="1538" width="3.42578125" bestFit="1" customWidth="1"/>
    <col min="1539" max="1539" width="6.42578125" bestFit="1" customWidth="1"/>
    <col min="1540" max="1540" width="7" bestFit="1" customWidth="1"/>
    <col min="1541" max="1541" width="10.140625" bestFit="1" customWidth="1"/>
    <col min="1542" max="1542" width="8.5703125" bestFit="1" customWidth="1"/>
    <col min="1543" max="1543" width="20.42578125" bestFit="1" customWidth="1"/>
    <col min="1544" max="1544" width="9.5703125" bestFit="1" customWidth="1"/>
    <col min="1545" max="1545" width="13.42578125" bestFit="1" customWidth="1"/>
    <col min="1546" max="1546" width="16.85546875" bestFit="1" customWidth="1"/>
    <col min="1547" max="1547" width="2.140625" bestFit="1" customWidth="1"/>
    <col min="1548" max="1548" width="5.5703125" bestFit="1" customWidth="1"/>
    <col min="1549" max="1549" width="9" bestFit="1" customWidth="1"/>
    <col min="1550" max="1550" width="4.7109375" bestFit="1" customWidth="1"/>
    <col min="1551" max="1551" width="8.7109375" bestFit="1" customWidth="1"/>
    <col min="1552" max="1552" width="8.28515625" bestFit="1" customWidth="1"/>
    <col min="1553" max="1553" width="8.5703125" bestFit="1" customWidth="1"/>
    <col min="1554" max="1554" width="16.85546875" bestFit="1" customWidth="1"/>
    <col min="1555" max="1555" width="7.7109375" bestFit="1" customWidth="1"/>
    <col min="1556" max="1556" width="4.85546875" bestFit="1" customWidth="1"/>
    <col min="1557" max="1557" width="17.140625" bestFit="1" customWidth="1"/>
    <col min="1558" max="1558" width="16.5703125" bestFit="1" customWidth="1"/>
    <col min="1559" max="1559" width="34" bestFit="1" customWidth="1"/>
    <col min="1560" max="1560" width="29.5703125" bestFit="1" customWidth="1"/>
    <col min="1561" max="1561" width="4.42578125" bestFit="1" customWidth="1"/>
    <col min="1562" max="1562" width="34" bestFit="1" customWidth="1"/>
    <col min="1563" max="1563" width="12.5703125" bestFit="1" customWidth="1"/>
    <col min="1564" max="1564" width="16.85546875" bestFit="1" customWidth="1"/>
    <col min="1565" max="1565" width="66.7109375" bestFit="1" customWidth="1"/>
    <col min="1566" max="1566" width="17" bestFit="1" customWidth="1"/>
    <col min="1567" max="1567" width="12.42578125" bestFit="1" customWidth="1"/>
    <col min="1568" max="1568" width="9.85546875" bestFit="1" customWidth="1"/>
    <col min="1569" max="1569" width="49.7109375" bestFit="1" customWidth="1"/>
    <col min="1570" max="1570" width="43.140625" bestFit="1" customWidth="1"/>
    <col min="1571" max="1571" width="12.42578125" bestFit="1" customWidth="1"/>
    <col min="1572" max="1572" width="3.42578125" bestFit="1" customWidth="1"/>
    <col min="1573" max="1573" width="1" bestFit="1" customWidth="1"/>
    <col min="1574" max="1574" width="0.140625" bestFit="1" customWidth="1"/>
    <col min="1575" max="1575" width="2.85546875" bestFit="1" customWidth="1"/>
    <col min="1576" max="1576" width="12.5703125" bestFit="1" customWidth="1"/>
    <col min="1793" max="1793" width="4.7109375" bestFit="1" customWidth="1"/>
    <col min="1794" max="1794" width="3.42578125" bestFit="1" customWidth="1"/>
    <col min="1795" max="1795" width="6.42578125" bestFit="1" customWidth="1"/>
    <col min="1796" max="1796" width="7" bestFit="1" customWidth="1"/>
    <col min="1797" max="1797" width="10.140625" bestFit="1" customWidth="1"/>
    <col min="1798" max="1798" width="8.5703125" bestFit="1" customWidth="1"/>
    <col min="1799" max="1799" width="20.42578125" bestFit="1" customWidth="1"/>
    <col min="1800" max="1800" width="9.5703125" bestFit="1" customWidth="1"/>
    <col min="1801" max="1801" width="13.42578125" bestFit="1" customWidth="1"/>
    <col min="1802" max="1802" width="16.85546875" bestFit="1" customWidth="1"/>
    <col min="1803" max="1803" width="2.140625" bestFit="1" customWidth="1"/>
    <col min="1804" max="1804" width="5.5703125" bestFit="1" customWidth="1"/>
    <col min="1805" max="1805" width="9" bestFit="1" customWidth="1"/>
    <col min="1806" max="1806" width="4.7109375" bestFit="1" customWidth="1"/>
    <col min="1807" max="1807" width="8.7109375" bestFit="1" customWidth="1"/>
    <col min="1808" max="1808" width="8.28515625" bestFit="1" customWidth="1"/>
    <col min="1809" max="1809" width="8.5703125" bestFit="1" customWidth="1"/>
    <col min="1810" max="1810" width="16.85546875" bestFit="1" customWidth="1"/>
    <col min="1811" max="1811" width="7.7109375" bestFit="1" customWidth="1"/>
    <col min="1812" max="1812" width="4.85546875" bestFit="1" customWidth="1"/>
    <col min="1813" max="1813" width="17.140625" bestFit="1" customWidth="1"/>
    <col min="1814" max="1814" width="16.5703125" bestFit="1" customWidth="1"/>
    <col min="1815" max="1815" width="34" bestFit="1" customWidth="1"/>
    <col min="1816" max="1816" width="29.5703125" bestFit="1" customWidth="1"/>
    <col min="1817" max="1817" width="4.42578125" bestFit="1" customWidth="1"/>
    <col min="1818" max="1818" width="34" bestFit="1" customWidth="1"/>
    <col min="1819" max="1819" width="12.5703125" bestFit="1" customWidth="1"/>
    <col min="1820" max="1820" width="16.85546875" bestFit="1" customWidth="1"/>
    <col min="1821" max="1821" width="66.7109375" bestFit="1" customWidth="1"/>
    <col min="1822" max="1822" width="17" bestFit="1" customWidth="1"/>
    <col min="1823" max="1823" width="12.42578125" bestFit="1" customWidth="1"/>
    <col min="1824" max="1824" width="9.85546875" bestFit="1" customWidth="1"/>
    <col min="1825" max="1825" width="49.7109375" bestFit="1" customWidth="1"/>
    <col min="1826" max="1826" width="43.140625" bestFit="1" customWidth="1"/>
    <col min="1827" max="1827" width="12.42578125" bestFit="1" customWidth="1"/>
    <col min="1828" max="1828" width="3.42578125" bestFit="1" customWidth="1"/>
    <col min="1829" max="1829" width="1" bestFit="1" customWidth="1"/>
    <col min="1830" max="1830" width="0.140625" bestFit="1" customWidth="1"/>
    <col min="1831" max="1831" width="2.85546875" bestFit="1" customWidth="1"/>
    <col min="1832" max="1832" width="12.5703125" bestFit="1" customWidth="1"/>
    <col min="2049" max="2049" width="4.7109375" bestFit="1" customWidth="1"/>
    <col min="2050" max="2050" width="3.42578125" bestFit="1" customWidth="1"/>
    <col min="2051" max="2051" width="6.42578125" bestFit="1" customWidth="1"/>
    <col min="2052" max="2052" width="7" bestFit="1" customWidth="1"/>
    <col min="2053" max="2053" width="10.140625" bestFit="1" customWidth="1"/>
    <col min="2054" max="2054" width="8.5703125" bestFit="1" customWidth="1"/>
    <col min="2055" max="2055" width="20.42578125" bestFit="1" customWidth="1"/>
    <col min="2056" max="2056" width="9.5703125" bestFit="1" customWidth="1"/>
    <col min="2057" max="2057" width="13.42578125" bestFit="1" customWidth="1"/>
    <col min="2058" max="2058" width="16.85546875" bestFit="1" customWidth="1"/>
    <col min="2059" max="2059" width="2.140625" bestFit="1" customWidth="1"/>
    <col min="2060" max="2060" width="5.5703125" bestFit="1" customWidth="1"/>
    <col min="2061" max="2061" width="9" bestFit="1" customWidth="1"/>
    <col min="2062" max="2062" width="4.7109375" bestFit="1" customWidth="1"/>
    <col min="2063" max="2063" width="8.7109375" bestFit="1" customWidth="1"/>
    <col min="2064" max="2064" width="8.28515625" bestFit="1" customWidth="1"/>
    <col min="2065" max="2065" width="8.5703125" bestFit="1" customWidth="1"/>
    <col min="2066" max="2066" width="16.85546875" bestFit="1" customWidth="1"/>
    <col min="2067" max="2067" width="7.7109375" bestFit="1" customWidth="1"/>
    <col min="2068" max="2068" width="4.85546875" bestFit="1" customWidth="1"/>
    <col min="2069" max="2069" width="17.140625" bestFit="1" customWidth="1"/>
    <col min="2070" max="2070" width="16.5703125" bestFit="1" customWidth="1"/>
    <col min="2071" max="2071" width="34" bestFit="1" customWidth="1"/>
    <col min="2072" max="2072" width="29.5703125" bestFit="1" customWidth="1"/>
    <col min="2073" max="2073" width="4.42578125" bestFit="1" customWidth="1"/>
    <col min="2074" max="2074" width="34" bestFit="1" customWidth="1"/>
    <col min="2075" max="2075" width="12.5703125" bestFit="1" customWidth="1"/>
    <col min="2076" max="2076" width="16.85546875" bestFit="1" customWidth="1"/>
    <col min="2077" max="2077" width="66.7109375" bestFit="1" customWidth="1"/>
    <col min="2078" max="2078" width="17" bestFit="1" customWidth="1"/>
    <col min="2079" max="2079" width="12.42578125" bestFit="1" customWidth="1"/>
    <col min="2080" max="2080" width="9.85546875" bestFit="1" customWidth="1"/>
    <col min="2081" max="2081" width="49.7109375" bestFit="1" customWidth="1"/>
    <col min="2082" max="2082" width="43.140625" bestFit="1" customWidth="1"/>
    <col min="2083" max="2083" width="12.42578125" bestFit="1" customWidth="1"/>
    <col min="2084" max="2084" width="3.42578125" bestFit="1" customWidth="1"/>
    <col min="2085" max="2085" width="1" bestFit="1" customWidth="1"/>
    <col min="2086" max="2086" width="0.140625" bestFit="1" customWidth="1"/>
    <col min="2087" max="2087" width="2.85546875" bestFit="1" customWidth="1"/>
    <col min="2088" max="2088" width="12.5703125" bestFit="1" customWidth="1"/>
    <col min="2305" max="2305" width="4.7109375" bestFit="1" customWidth="1"/>
    <col min="2306" max="2306" width="3.42578125" bestFit="1" customWidth="1"/>
    <col min="2307" max="2307" width="6.42578125" bestFit="1" customWidth="1"/>
    <col min="2308" max="2308" width="7" bestFit="1" customWidth="1"/>
    <col min="2309" max="2309" width="10.140625" bestFit="1" customWidth="1"/>
    <col min="2310" max="2310" width="8.5703125" bestFit="1" customWidth="1"/>
    <col min="2311" max="2311" width="20.42578125" bestFit="1" customWidth="1"/>
    <col min="2312" max="2312" width="9.5703125" bestFit="1" customWidth="1"/>
    <col min="2313" max="2313" width="13.42578125" bestFit="1" customWidth="1"/>
    <col min="2314" max="2314" width="16.85546875" bestFit="1" customWidth="1"/>
    <col min="2315" max="2315" width="2.140625" bestFit="1" customWidth="1"/>
    <col min="2316" max="2316" width="5.5703125" bestFit="1" customWidth="1"/>
    <col min="2317" max="2317" width="9" bestFit="1" customWidth="1"/>
    <col min="2318" max="2318" width="4.7109375" bestFit="1" customWidth="1"/>
    <col min="2319" max="2319" width="8.7109375" bestFit="1" customWidth="1"/>
    <col min="2320" max="2320" width="8.28515625" bestFit="1" customWidth="1"/>
    <col min="2321" max="2321" width="8.5703125" bestFit="1" customWidth="1"/>
    <col min="2322" max="2322" width="16.85546875" bestFit="1" customWidth="1"/>
    <col min="2323" max="2323" width="7.7109375" bestFit="1" customWidth="1"/>
    <col min="2324" max="2324" width="4.85546875" bestFit="1" customWidth="1"/>
    <col min="2325" max="2325" width="17.140625" bestFit="1" customWidth="1"/>
    <col min="2326" max="2326" width="16.5703125" bestFit="1" customWidth="1"/>
    <col min="2327" max="2327" width="34" bestFit="1" customWidth="1"/>
    <col min="2328" max="2328" width="29.5703125" bestFit="1" customWidth="1"/>
    <col min="2329" max="2329" width="4.42578125" bestFit="1" customWidth="1"/>
    <col min="2330" max="2330" width="34" bestFit="1" customWidth="1"/>
    <col min="2331" max="2331" width="12.5703125" bestFit="1" customWidth="1"/>
    <col min="2332" max="2332" width="16.85546875" bestFit="1" customWidth="1"/>
    <col min="2333" max="2333" width="66.7109375" bestFit="1" customWidth="1"/>
    <col min="2334" max="2334" width="17" bestFit="1" customWidth="1"/>
    <col min="2335" max="2335" width="12.42578125" bestFit="1" customWidth="1"/>
    <col min="2336" max="2336" width="9.85546875" bestFit="1" customWidth="1"/>
    <col min="2337" max="2337" width="49.7109375" bestFit="1" customWidth="1"/>
    <col min="2338" max="2338" width="43.140625" bestFit="1" customWidth="1"/>
    <col min="2339" max="2339" width="12.42578125" bestFit="1" customWidth="1"/>
    <col min="2340" max="2340" width="3.42578125" bestFit="1" customWidth="1"/>
    <col min="2341" max="2341" width="1" bestFit="1" customWidth="1"/>
    <col min="2342" max="2342" width="0.140625" bestFit="1" customWidth="1"/>
    <col min="2343" max="2343" width="2.85546875" bestFit="1" customWidth="1"/>
    <col min="2344" max="2344" width="12.5703125" bestFit="1" customWidth="1"/>
    <col min="2561" max="2561" width="4.7109375" bestFit="1" customWidth="1"/>
    <col min="2562" max="2562" width="3.42578125" bestFit="1" customWidth="1"/>
    <col min="2563" max="2563" width="6.42578125" bestFit="1" customWidth="1"/>
    <col min="2564" max="2564" width="7" bestFit="1" customWidth="1"/>
    <col min="2565" max="2565" width="10.140625" bestFit="1" customWidth="1"/>
    <col min="2566" max="2566" width="8.5703125" bestFit="1" customWidth="1"/>
    <col min="2567" max="2567" width="20.42578125" bestFit="1" customWidth="1"/>
    <col min="2568" max="2568" width="9.5703125" bestFit="1" customWidth="1"/>
    <col min="2569" max="2569" width="13.42578125" bestFit="1" customWidth="1"/>
    <col min="2570" max="2570" width="16.85546875" bestFit="1" customWidth="1"/>
    <col min="2571" max="2571" width="2.140625" bestFit="1" customWidth="1"/>
    <col min="2572" max="2572" width="5.5703125" bestFit="1" customWidth="1"/>
    <col min="2573" max="2573" width="9" bestFit="1" customWidth="1"/>
    <col min="2574" max="2574" width="4.7109375" bestFit="1" customWidth="1"/>
    <col min="2575" max="2575" width="8.7109375" bestFit="1" customWidth="1"/>
    <col min="2576" max="2576" width="8.28515625" bestFit="1" customWidth="1"/>
    <col min="2577" max="2577" width="8.5703125" bestFit="1" customWidth="1"/>
    <col min="2578" max="2578" width="16.85546875" bestFit="1" customWidth="1"/>
    <col min="2579" max="2579" width="7.7109375" bestFit="1" customWidth="1"/>
    <col min="2580" max="2580" width="4.85546875" bestFit="1" customWidth="1"/>
    <col min="2581" max="2581" width="17.140625" bestFit="1" customWidth="1"/>
    <col min="2582" max="2582" width="16.5703125" bestFit="1" customWidth="1"/>
    <col min="2583" max="2583" width="34" bestFit="1" customWidth="1"/>
    <col min="2584" max="2584" width="29.5703125" bestFit="1" customWidth="1"/>
    <col min="2585" max="2585" width="4.42578125" bestFit="1" customWidth="1"/>
    <col min="2586" max="2586" width="34" bestFit="1" customWidth="1"/>
    <col min="2587" max="2587" width="12.5703125" bestFit="1" customWidth="1"/>
    <col min="2588" max="2588" width="16.85546875" bestFit="1" customWidth="1"/>
    <col min="2589" max="2589" width="66.7109375" bestFit="1" customWidth="1"/>
    <col min="2590" max="2590" width="17" bestFit="1" customWidth="1"/>
    <col min="2591" max="2591" width="12.42578125" bestFit="1" customWidth="1"/>
    <col min="2592" max="2592" width="9.85546875" bestFit="1" customWidth="1"/>
    <col min="2593" max="2593" width="49.7109375" bestFit="1" customWidth="1"/>
    <col min="2594" max="2594" width="43.140625" bestFit="1" customWidth="1"/>
    <col min="2595" max="2595" width="12.42578125" bestFit="1" customWidth="1"/>
    <col min="2596" max="2596" width="3.42578125" bestFit="1" customWidth="1"/>
    <col min="2597" max="2597" width="1" bestFit="1" customWidth="1"/>
    <col min="2598" max="2598" width="0.140625" bestFit="1" customWidth="1"/>
    <col min="2599" max="2599" width="2.85546875" bestFit="1" customWidth="1"/>
    <col min="2600" max="2600" width="12.5703125" bestFit="1" customWidth="1"/>
    <col min="2817" max="2817" width="4.7109375" bestFit="1" customWidth="1"/>
    <col min="2818" max="2818" width="3.42578125" bestFit="1" customWidth="1"/>
    <col min="2819" max="2819" width="6.42578125" bestFit="1" customWidth="1"/>
    <col min="2820" max="2820" width="7" bestFit="1" customWidth="1"/>
    <col min="2821" max="2821" width="10.140625" bestFit="1" customWidth="1"/>
    <col min="2822" max="2822" width="8.5703125" bestFit="1" customWidth="1"/>
    <col min="2823" max="2823" width="20.42578125" bestFit="1" customWidth="1"/>
    <col min="2824" max="2824" width="9.5703125" bestFit="1" customWidth="1"/>
    <col min="2825" max="2825" width="13.42578125" bestFit="1" customWidth="1"/>
    <col min="2826" max="2826" width="16.85546875" bestFit="1" customWidth="1"/>
    <col min="2827" max="2827" width="2.140625" bestFit="1" customWidth="1"/>
    <col min="2828" max="2828" width="5.5703125" bestFit="1" customWidth="1"/>
    <col min="2829" max="2829" width="9" bestFit="1" customWidth="1"/>
    <col min="2830" max="2830" width="4.7109375" bestFit="1" customWidth="1"/>
    <col min="2831" max="2831" width="8.7109375" bestFit="1" customWidth="1"/>
    <col min="2832" max="2832" width="8.28515625" bestFit="1" customWidth="1"/>
    <col min="2833" max="2833" width="8.5703125" bestFit="1" customWidth="1"/>
    <col min="2834" max="2834" width="16.85546875" bestFit="1" customWidth="1"/>
    <col min="2835" max="2835" width="7.7109375" bestFit="1" customWidth="1"/>
    <col min="2836" max="2836" width="4.85546875" bestFit="1" customWidth="1"/>
    <col min="2837" max="2837" width="17.140625" bestFit="1" customWidth="1"/>
    <col min="2838" max="2838" width="16.5703125" bestFit="1" customWidth="1"/>
    <col min="2839" max="2839" width="34" bestFit="1" customWidth="1"/>
    <col min="2840" max="2840" width="29.5703125" bestFit="1" customWidth="1"/>
    <col min="2841" max="2841" width="4.42578125" bestFit="1" customWidth="1"/>
    <col min="2842" max="2842" width="34" bestFit="1" customWidth="1"/>
    <col min="2843" max="2843" width="12.5703125" bestFit="1" customWidth="1"/>
    <col min="2844" max="2844" width="16.85546875" bestFit="1" customWidth="1"/>
    <col min="2845" max="2845" width="66.7109375" bestFit="1" customWidth="1"/>
    <col min="2846" max="2846" width="17" bestFit="1" customWidth="1"/>
    <col min="2847" max="2847" width="12.42578125" bestFit="1" customWidth="1"/>
    <col min="2848" max="2848" width="9.85546875" bestFit="1" customWidth="1"/>
    <col min="2849" max="2849" width="49.7109375" bestFit="1" customWidth="1"/>
    <col min="2850" max="2850" width="43.140625" bestFit="1" customWidth="1"/>
    <col min="2851" max="2851" width="12.42578125" bestFit="1" customWidth="1"/>
    <col min="2852" max="2852" width="3.42578125" bestFit="1" customWidth="1"/>
    <col min="2853" max="2853" width="1" bestFit="1" customWidth="1"/>
    <col min="2854" max="2854" width="0.140625" bestFit="1" customWidth="1"/>
    <col min="2855" max="2855" width="2.85546875" bestFit="1" customWidth="1"/>
    <col min="2856" max="2856" width="12.5703125" bestFit="1" customWidth="1"/>
    <col min="3073" max="3073" width="4.7109375" bestFit="1" customWidth="1"/>
    <col min="3074" max="3074" width="3.42578125" bestFit="1" customWidth="1"/>
    <col min="3075" max="3075" width="6.42578125" bestFit="1" customWidth="1"/>
    <col min="3076" max="3076" width="7" bestFit="1" customWidth="1"/>
    <col min="3077" max="3077" width="10.140625" bestFit="1" customWidth="1"/>
    <col min="3078" max="3078" width="8.5703125" bestFit="1" customWidth="1"/>
    <col min="3079" max="3079" width="20.42578125" bestFit="1" customWidth="1"/>
    <col min="3080" max="3080" width="9.5703125" bestFit="1" customWidth="1"/>
    <col min="3081" max="3081" width="13.42578125" bestFit="1" customWidth="1"/>
    <col min="3082" max="3082" width="16.85546875" bestFit="1" customWidth="1"/>
    <col min="3083" max="3083" width="2.140625" bestFit="1" customWidth="1"/>
    <col min="3084" max="3084" width="5.5703125" bestFit="1" customWidth="1"/>
    <col min="3085" max="3085" width="9" bestFit="1" customWidth="1"/>
    <col min="3086" max="3086" width="4.7109375" bestFit="1" customWidth="1"/>
    <col min="3087" max="3087" width="8.7109375" bestFit="1" customWidth="1"/>
    <col min="3088" max="3088" width="8.28515625" bestFit="1" customWidth="1"/>
    <col min="3089" max="3089" width="8.5703125" bestFit="1" customWidth="1"/>
    <col min="3090" max="3090" width="16.85546875" bestFit="1" customWidth="1"/>
    <col min="3091" max="3091" width="7.7109375" bestFit="1" customWidth="1"/>
    <col min="3092" max="3092" width="4.85546875" bestFit="1" customWidth="1"/>
    <col min="3093" max="3093" width="17.140625" bestFit="1" customWidth="1"/>
    <col min="3094" max="3094" width="16.5703125" bestFit="1" customWidth="1"/>
    <col min="3095" max="3095" width="34" bestFit="1" customWidth="1"/>
    <col min="3096" max="3096" width="29.5703125" bestFit="1" customWidth="1"/>
    <col min="3097" max="3097" width="4.42578125" bestFit="1" customWidth="1"/>
    <col min="3098" max="3098" width="34" bestFit="1" customWidth="1"/>
    <col min="3099" max="3099" width="12.5703125" bestFit="1" customWidth="1"/>
    <col min="3100" max="3100" width="16.85546875" bestFit="1" customWidth="1"/>
    <col min="3101" max="3101" width="66.7109375" bestFit="1" customWidth="1"/>
    <col min="3102" max="3102" width="17" bestFit="1" customWidth="1"/>
    <col min="3103" max="3103" width="12.42578125" bestFit="1" customWidth="1"/>
    <col min="3104" max="3104" width="9.85546875" bestFit="1" customWidth="1"/>
    <col min="3105" max="3105" width="49.7109375" bestFit="1" customWidth="1"/>
    <col min="3106" max="3106" width="43.140625" bestFit="1" customWidth="1"/>
    <col min="3107" max="3107" width="12.42578125" bestFit="1" customWidth="1"/>
    <col min="3108" max="3108" width="3.42578125" bestFit="1" customWidth="1"/>
    <col min="3109" max="3109" width="1" bestFit="1" customWidth="1"/>
    <col min="3110" max="3110" width="0.140625" bestFit="1" customWidth="1"/>
    <col min="3111" max="3111" width="2.85546875" bestFit="1" customWidth="1"/>
    <col min="3112" max="3112" width="12.5703125" bestFit="1" customWidth="1"/>
    <col min="3329" max="3329" width="4.7109375" bestFit="1" customWidth="1"/>
    <col min="3330" max="3330" width="3.42578125" bestFit="1" customWidth="1"/>
    <col min="3331" max="3331" width="6.42578125" bestFit="1" customWidth="1"/>
    <col min="3332" max="3332" width="7" bestFit="1" customWidth="1"/>
    <col min="3333" max="3333" width="10.140625" bestFit="1" customWidth="1"/>
    <col min="3334" max="3334" width="8.5703125" bestFit="1" customWidth="1"/>
    <col min="3335" max="3335" width="20.42578125" bestFit="1" customWidth="1"/>
    <col min="3336" max="3336" width="9.5703125" bestFit="1" customWidth="1"/>
    <col min="3337" max="3337" width="13.42578125" bestFit="1" customWidth="1"/>
    <col min="3338" max="3338" width="16.85546875" bestFit="1" customWidth="1"/>
    <col min="3339" max="3339" width="2.140625" bestFit="1" customWidth="1"/>
    <col min="3340" max="3340" width="5.5703125" bestFit="1" customWidth="1"/>
    <col min="3341" max="3341" width="9" bestFit="1" customWidth="1"/>
    <col min="3342" max="3342" width="4.7109375" bestFit="1" customWidth="1"/>
    <col min="3343" max="3343" width="8.7109375" bestFit="1" customWidth="1"/>
    <col min="3344" max="3344" width="8.28515625" bestFit="1" customWidth="1"/>
    <col min="3345" max="3345" width="8.5703125" bestFit="1" customWidth="1"/>
    <col min="3346" max="3346" width="16.85546875" bestFit="1" customWidth="1"/>
    <col min="3347" max="3347" width="7.7109375" bestFit="1" customWidth="1"/>
    <col min="3348" max="3348" width="4.85546875" bestFit="1" customWidth="1"/>
    <col min="3349" max="3349" width="17.140625" bestFit="1" customWidth="1"/>
    <col min="3350" max="3350" width="16.5703125" bestFit="1" customWidth="1"/>
    <col min="3351" max="3351" width="34" bestFit="1" customWidth="1"/>
    <col min="3352" max="3352" width="29.5703125" bestFit="1" customWidth="1"/>
    <col min="3353" max="3353" width="4.42578125" bestFit="1" customWidth="1"/>
    <col min="3354" max="3354" width="34" bestFit="1" customWidth="1"/>
    <col min="3355" max="3355" width="12.5703125" bestFit="1" customWidth="1"/>
    <col min="3356" max="3356" width="16.85546875" bestFit="1" customWidth="1"/>
    <col min="3357" max="3357" width="66.7109375" bestFit="1" customWidth="1"/>
    <col min="3358" max="3358" width="17" bestFit="1" customWidth="1"/>
    <col min="3359" max="3359" width="12.42578125" bestFit="1" customWidth="1"/>
    <col min="3360" max="3360" width="9.85546875" bestFit="1" customWidth="1"/>
    <col min="3361" max="3361" width="49.7109375" bestFit="1" customWidth="1"/>
    <col min="3362" max="3362" width="43.140625" bestFit="1" customWidth="1"/>
    <col min="3363" max="3363" width="12.42578125" bestFit="1" customWidth="1"/>
    <col min="3364" max="3364" width="3.42578125" bestFit="1" customWidth="1"/>
    <col min="3365" max="3365" width="1" bestFit="1" customWidth="1"/>
    <col min="3366" max="3366" width="0.140625" bestFit="1" customWidth="1"/>
    <col min="3367" max="3367" width="2.85546875" bestFit="1" customWidth="1"/>
    <col min="3368" max="3368" width="12.5703125" bestFit="1" customWidth="1"/>
    <col min="3585" max="3585" width="4.7109375" bestFit="1" customWidth="1"/>
    <col min="3586" max="3586" width="3.42578125" bestFit="1" customWidth="1"/>
    <col min="3587" max="3587" width="6.42578125" bestFit="1" customWidth="1"/>
    <col min="3588" max="3588" width="7" bestFit="1" customWidth="1"/>
    <col min="3589" max="3589" width="10.140625" bestFit="1" customWidth="1"/>
    <col min="3590" max="3590" width="8.5703125" bestFit="1" customWidth="1"/>
    <col min="3591" max="3591" width="20.42578125" bestFit="1" customWidth="1"/>
    <col min="3592" max="3592" width="9.5703125" bestFit="1" customWidth="1"/>
    <col min="3593" max="3593" width="13.42578125" bestFit="1" customWidth="1"/>
    <col min="3594" max="3594" width="16.85546875" bestFit="1" customWidth="1"/>
    <col min="3595" max="3595" width="2.140625" bestFit="1" customWidth="1"/>
    <col min="3596" max="3596" width="5.5703125" bestFit="1" customWidth="1"/>
    <col min="3597" max="3597" width="9" bestFit="1" customWidth="1"/>
    <col min="3598" max="3598" width="4.7109375" bestFit="1" customWidth="1"/>
    <col min="3599" max="3599" width="8.7109375" bestFit="1" customWidth="1"/>
    <col min="3600" max="3600" width="8.28515625" bestFit="1" customWidth="1"/>
    <col min="3601" max="3601" width="8.5703125" bestFit="1" customWidth="1"/>
    <col min="3602" max="3602" width="16.85546875" bestFit="1" customWidth="1"/>
    <col min="3603" max="3603" width="7.7109375" bestFit="1" customWidth="1"/>
    <col min="3604" max="3604" width="4.85546875" bestFit="1" customWidth="1"/>
    <col min="3605" max="3605" width="17.140625" bestFit="1" customWidth="1"/>
    <col min="3606" max="3606" width="16.5703125" bestFit="1" customWidth="1"/>
    <col min="3607" max="3607" width="34" bestFit="1" customWidth="1"/>
    <col min="3608" max="3608" width="29.5703125" bestFit="1" customWidth="1"/>
    <col min="3609" max="3609" width="4.42578125" bestFit="1" customWidth="1"/>
    <col min="3610" max="3610" width="34" bestFit="1" customWidth="1"/>
    <col min="3611" max="3611" width="12.5703125" bestFit="1" customWidth="1"/>
    <col min="3612" max="3612" width="16.85546875" bestFit="1" customWidth="1"/>
    <col min="3613" max="3613" width="66.7109375" bestFit="1" customWidth="1"/>
    <col min="3614" max="3614" width="17" bestFit="1" customWidth="1"/>
    <col min="3615" max="3615" width="12.42578125" bestFit="1" customWidth="1"/>
    <col min="3616" max="3616" width="9.85546875" bestFit="1" customWidth="1"/>
    <col min="3617" max="3617" width="49.7109375" bestFit="1" customWidth="1"/>
    <col min="3618" max="3618" width="43.140625" bestFit="1" customWidth="1"/>
    <col min="3619" max="3619" width="12.42578125" bestFit="1" customWidth="1"/>
    <col min="3620" max="3620" width="3.42578125" bestFit="1" customWidth="1"/>
    <col min="3621" max="3621" width="1" bestFit="1" customWidth="1"/>
    <col min="3622" max="3622" width="0.140625" bestFit="1" customWidth="1"/>
    <col min="3623" max="3623" width="2.85546875" bestFit="1" customWidth="1"/>
    <col min="3624" max="3624" width="12.5703125" bestFit="1" customWidth="1"/>
    <col min="3841" max="3841" width="4.7109375" bestFit="1" customWidth="1"/>
    <col min="3842" max="3842" width="3.42578125" bestFit="1" customWidth="1"/>
    <col min="3843" max="3843" width="6.42578125" bestFit="1" customWidth="1"/>
    <col min="3844" max="3844" width="7" bestFit="1" customWidth="1"/>
    <col min="3845" max="3845" width="10.140625" bestFit="1" customWidth="1"/>
    <col min="3846" max="3846" width="8.5703125" bestFit="1" customWidth="1"/>
    <col min="3847" max="3847" width="20.42578125" bestFit="1" customWidth="1"/>
    <col min="3848" max="3848" width="9.5703125" bestFit="1" customWidth="1"/>
    <col min="3849" max="3849" width="13.42578125" bestFit="1" customWidth="1"/>
    <col min="3850" max="3850" width="16.85546875" bestFit="1" customWidth="1"/>
    <col min="3851" max="3851" width="2.140625" bestFit="1" customWidth="1"/>
    <col min="3852" max="3852" width="5.5703125" bestFit="1" customWidth="1"/>
    <col min="3853" max="3853" width="9" bestFit="1" customWidth="1"/>
    <col min="3854" max="3854" width="4.7109375" bestFit="1" customWidth="1"/>
    <col min="3855" max="3855" width="8.7109375" bestFit="1" customWidth="1"/>
    <col min="3856" max="3856" width="8.28515625" bestFit="1" customWidth="1"/>
    <col min="3857" max="3857" width="8.5703125" bestFit="1" customWidth="1"/>
    <col min="3858" max="3858" width="16.85546875" bestFit="1" customWidth="1"/>
    <col min="3859" max="3859" width="7.7109375" bestFit="1" customWidth="1"/>
    <col min="3860" max="3860" width="4.85546875" bestFit="1" customWidth="1"/>
    <col min="3861" max="3861" width="17.140625" bestFit="1" customWidth="1"/>
    <col min="3862" max="3862" width="16.5703125" bestFit="1" customWidth="1"/>
    <col min="3863" max="3863" width="34" bestFit="1" customWidth="1"/>
    <col min="3864" max="3864" width="29.5703125" bestFit="1" customWidth="1"/>
    <col min="3865" max="3865" width="4.42578125" bestFit="1" customWidth="1"/>
    <col min="3866" max="3866" width="34" bestFit="1" customWidth="1"/>
    <col min="3867" max="3867" width="12.5703125" bestFit="1" customWidth="1"/>
    <col min="3868" max="3868" width="16.85546875" bestFit="1" customWidth="1"/>
    <col min="3869" max="3869" width="66.7109375" bestFit="1" customWidth="1"/>
    <col min="3870" max="3870" width="17" bestFit="1" customWidth="1"/>
    <col min="3871" max="3871" width="12.42578125" bestFit="1" customWidth="1"/>
    <col min="3872" max="3872" width="9.85546875" bestFit="1" customWidth="1"/>
    <col min="3873" max="3873" width="49.7109375" bestFit="1" customWidth="1"/>
    <col min="3874" max="3874" width="43.140625" bestFit="1" customWidth="1"/>
    <col min="3875" max="3875" width="12.42578125" bestFit="1" customWidth="1"/>
    <col min="3876" max="3876" width="3.42578125" bestFit="1" customWidth="1"/>
    <col min="3877" max="3877" width="1" bestFit="1" customWidth="1"/>
    <col min="3878" max="3878" width="0.140625" bestFit="1" customWidth="1"/>
    <col min="3879" max="3879" width="2.85546875" bestFit="1" customWidth="1"/>
    <col min="3880" max="3880" width="12.5703125" bestFit="1" customWidth="1"/>
    <col min="4097" max="4097" width="4.7109375" bestFit="1" customWidth="1"/>
    <col min="4098" max="4098" width="3.42578125" bestFit="1" customWidth="1"/>
    <col min="4099" max="4099" width="6.42578125" bestFit="1" customWidth="1"/>
    <col min="4100" max="4100" width="7" bestFit="1" customWidth="1"/>
    <col min="4101" max="4101" width="10.140625" bestFit="1" customWidth="1"/>
    <col min="4102" max="4102" width="8.5703125" bestFit="1" customWidth="1"/>
    <col min="4103" max="4103" width="20.42578125" bestFit="1" customWidth="1"/>
    <col min="4104" max="4104" width="9.5703125" bestFit="1" customWidth="1"/>
    <col min="4105" max="4105" width="13.42578125" bestFit="1" customWidth="1"/>
    <col min="4106" max="4106" width="16.85546875" bestFit="1" customWidth="1"/>
    <col min="4107" max="4107" width="2.140625" bestFit="1" customWidth="1"/>
    <col min="4108" max="4108" width="5.5703125" bestFit="1" customWidth="1"/>
    <col min="4109" max="4109" width="9" bestFit="1" customWidth="1"/>
    <col min="4110" max="4110" width="4.7109375" bestFit="1" customWidth="1"/>
    <col min="4111" max="4111" width="8.7109375" bestFit="1" customWidth="1"/>
    <col min="4112" max="4112" width="8.28515625" bestFit="1" customWidth="1"/>
    <col min="4113" max="4113" width="8.5703125" bestFit="1" customWidth="1"/>
    <col min="4114" max="4114" width="16.85546875" bestFit="1" customWidth="1"/>
    <col min="4115" max="4115" width="7.7109375" bestFit="1" customWidth="1"/>
    <col min="4116" max="4116" width="4.85546875" bestFit="1" customWidth="1"/>
    <col min="4117" max="4117" width="17.140625" bestFit="1" customWidth="1"/>
    <col min="4118" max="4118" width="16.5703125" bestFit="1" customWidth="1"/>
    <col min="4119" max="4119" width="34" bestFit="1" customWidth="1"/>
    <col min="4120" max="4120" width="29.5703125" bestFit="1" customWidth="1"/>
    <col min="4121" max="4121" width="4.42578125" bestFit="1" customWidth="1"/>
    <col min="4122" max="4122" width="34" bestFit="1" customWidth="1"/>
    <col min="4123" max="4123" width="12.5703125" bestFit="1" customWidth="1"/>
    <col min="4124" max="4124" width="16.85546875" bestFit="1" customWidth="1"/>
    <col min="4125" max="4125" width="66.7109375" bestFit="1" customWidth="1"/>
    <col min="4126" max="4126" width="17" bestFit="1" customWidth="1"/>
    <col min="4127" max="4127" width="12.42578125" bestFit="1" customWidth="1"/>
    <col min="4128" max="4128" width="9.85546875" bestFit="1" customWidth="1"/>
    <col min="4129" max="4129" width="49.7109375" bestFit="1" customWidth="1"/>
    <col min="4130" max="4130" width="43.140625" bestFit="1" customWidth="1"/>
    <col min="4131" max="4131" width="12.42578125" bestFit="1" customWidth="1"/>
    <col min="4132" max="4132" width="3.42578125" bestFit="1" customWidth="1"/>
    <col min="4133" max="4133" width="1" bestFit="1" customWidth="1"/>
    <col min="4134" max="4134" width="0.140625" bestFit="1" customWidth="1"/>
    <col min="4135" max="4135" width="2.85546875" bestFit="1" customWidth="1"/>
    <col min="4136" max="4136" width="12.5703125" bestFit="1" customWidth="1"/>
    <col min="4353" max="4353" width="4.7109375" bestFit="1" customWidth="1"/>
    <col min="4354" max="4354" width="3.42578125" bestFit="1" customWidth="1"/>
    <col min="4355" max="4355" width="6.42578125" bestFit="1" customWidth="1"/>
    <col min="4356" max="4356" width="7" bestFit="1" customWidth="1"/>
    <col min="4357" max="4357" width="10.140625" bestFit="1" customWidth="1"/>
    <col min="4358" max="4358" width="8.5703125" bestFit="1" customWidth="1"/>
    <col min="4359" max="4359" width="20.42578125" bestFit="1" customWidth="1"/>
    <col min="4360" max="4360" width="9.5703125" bestFit="1" customWidth="1"/>
    <col min="4361" max="4361" width="13.42578125" bestFit="1" customWidth="1"/>
    <col min="4362" max="4362" width="16.85546875" bestFit="1" customWidth="1"/>
    <col min="4363" max="4363" width="2.140625" bestFit="1" customWidth="1"/>
    <col min="4364" max="4364" width="5.5703125" bestFit="1" customWidth="1"/>
    <col min="4365" max="4365" width="9" bestFit="1" customWidth="1"/>
    <col min="4366" max="4366" width="4.7109375" bestFit="1" customWidth="1"/>
    <col min="4367" max="4367" width="8.7109375" bestFit="1" customWidth="1"/>
    <col min="4368" max="4368" width="8.28515625" bestFit="1" customWidth="1"/>
    <col min="4369" max="4369" width="8.5703125" bestFit="1" customWidth="1"/>
    <col min="4370" max="4370" width="16.85546875" bestFit="1" customWidth="1"/>
    <col min="4371" max="4371" width="7.7109375" bestFit="1" customWidth="1"/>
    <col min="4372" max="4372" width="4.85546875" bestFit="1" customWidth="1"/>
    <col min="4373" max="4373" width="17.140625" bestFit="1" customWidth="1"/>
    <col min="4374" max="4374" width="16.5703125" bestFit="1" customWidth="1"/>
    <col min="4375" max="4375" width="34" bestFit="1" customWidth="1"/>
    <col min="4376" max="4376" width="29.5703125" bestFit="1" customWidth="1"/>
    <col min="4377" max="4377" width="4.42578125" bestFit="1" customWidth="1"/>
    <col min="4378" max="4378" width="34" bestFit="1" customWidth="1"/>
    <col min="4379" max="4379" width="12.5703125" bestFit="1" customWidth="1"/>
    <col min="4380" max="4380" width="16.85546875" bestFit="1" customWidth="1"/>
    <col min="4381" max="4381" width="66.7109375" bestFit="1" customWidth="1"/>
    <col min="4382" max="4382" width="17" bestFit="1" customWidth="1"/>
    <col min="4383" max="4383" width="12.42578125" bestFit="1" customWidth="1"/>
    <col min="4384" max="4384" width="9.85546875" bestFit="1" customWidth="1"/>
    <col min="4385" max="4385" width="49.7109375" bestFit="1" customWidth="1"/>
    <col min="4386" max="4386" width="43.140625" bestFit="1" customWidth="1"/>
    <col min="4387" max="4387" width="12.42578125" bestFit="1" customWidth="1"/>
    <col min="4388" max="4388" width="3.42578125" bestFit="1" customWidth="1"/>
    <col min="4389" max="4389" width="1" bestFit="1" customWidth="1"/>
    <col min="4390" max="4390" width="0.140625" bestFit="1" customWidth="1"/>
    <col min="4391" max="4391" width="2.85546875" bestFit="1" customWidth="1"/>
    <col min="4392" max="4392" width="12.5703125" bestFit="1" customWidth="1"/>
    <col min="4609" max="4609" width="4.7109375" bestFit="1" customWidth="1"/>
    <col min="4610" max="4610" width="3.42578125" bestFit="1" customWidth="1"/>
    <col min="4611" max="4611" width="6.42578125" bestFit="1" customWidth="1"/>
    <col min="4612" max="4612" width="7" bestFit="1" customWidth="1"/>
    <col min="4613" max="4613" width="10.140625" bestFit="1" customWidth="1"/>
    <col min="4614" max="4614" width="8.5703125" bestFit="1" customWidth="1"/>
    <col min="4615" max="4615" width="20.42578125" bestFit="1" customWidth="1"/>
    <col min="4616" max="4616" width="9.5703125" bestFit="1" customWidth="1"/>
    <col min="4617" max="4617" width="13.42578125" bestFit="1" customWidth="1"/>
    <col min="4618" max="4618" width="16.85546875" bestFit="1" customWidth="1"/>
    <col min="4619" max="4619" width="2.140625" bestFit="1" customWidth="1"/>
    <col min="4620" max="4620" width="5.5703125" bestFit="1" customWidth="1"/>
    <col min="4621" max="4621" width="9" bestFit="1" customWidth="1"/>
    <col min="4622" max="4622" width="4.7109375" bestFit="1" customWidth="1"/>
    <col min="4623" max="4623" width="8.7109375" bestFit="1" customWidth="1"/>
    <col min="4624" max="4624" width="8.28515625" bestFit="1" customWidth="1"/>
    <col min="4625" max="4625" width="8.5703125" bestFit="1" customWidth="1"/>
    <col min="4626" max="4626" width="16.85546875" bestFit="1" customWidth="1"/>
    <col min="4627" max="4627" width="7.7109375" bestFit="1" customWidth="1"/>
    <col min="4628" max="4628" width="4.85546875" bestFit="1" customWidth="1"/>
    <col min="4629" max="4629" width="17.140625" bestFit="1" customWidth="1"/>
    <col min="4630" max="4630" width="16.5703125" bestFit="1" customWidth="1"/>
    <col min="4631" max="4631" width="34" bestFit="1" customWidth="1"/>
    <col min="4632" max="4632" width="29.5703125" bestFit="1" customWidth="1"/>
    <col min="4633" max="4633" width="4.42578125" bestFit="1" customWidth="1"/>
    <col min="4634" max="4634" width="34" bestFit="1" customWidth="1"/>
    <col min="4635" max="4635" width="12.5703125" bestFit="1" customWidth="1"/>
    <col min="4636" max="4636" width="16.85546875" bestFit="1" customWidth="1"/>
    <col min="4637" max="4637" width="66.7109375" bestFit="1" customWidth="1"/>
    <col min="4638" max="4638" width="17" bestFit="1" customWidth="1"/>
    <col min="4639" max="4639" width="12.42578125" bestFit="1" customWidth="1"/>
    <col min="4640" max="4640" width="9.85546875" bestFit="1" customWidth="1"/>
    <col min="4641" max="4641" width="49.7109375" bestFit="1" customWidth="1"/>
    <col min="4642" max="4642" width="43.140625" bestFit="1" customWidth="1"/>
    <col min="4643" max="4643" width="12.42578125" bestFit="1" customWidth="1"/>
    <col min="4644" max="4644" width="3.42578125" bestFit="1" customWidth="1"/>
    <col min="4645" max="4645" width="1" bestFit="1" customWidth="1"/>
    <col min="4646" max="4646" width="0.140625" bestFit="1" customWidth="1"/>
    <col min="4647" max="4647" width="2.85546875" bestFit="1" customWidth="1"/>
    <col min="4648" max="4648" width="12.5703125" bestFit="1" customWidth="1"/>
    <col min="4865" max="4865" width="4.7109375" bestFit="1" customWidth="1"/>
    <col min="4866" max="4866" width="3.42578125" bestFit="1" customWidth="1"/>
    <col min="4867" max="4867" width="6.42578125" bestFit="1" customWidth="1"/>
    <col min="4868" max="4868" width="7" bestFit="1" customWidth="1"/>
    <col min="4869" max="4869" width="10.140625" bestFit="1" customWidth="1"/>
    <col min="4870" max="4870" width="8.5703125" bestFit="1" customWidth="1"/>
    <col min="4871" max="4871" width="20.42578125" bestFit="1" customWidth="1"/>
    <col min="4872" max="4872" width="9.5703125" bestFit="1" customWidth="1"/>
    <col min="4873" max="4873" width="13.42578125" bestFit="1" customWidth="1"/>
    <col min="4874" max="4874" width="16.85546875" bestFit="1" customWidth="1"/>
    <col min="4875" max="4875" width="2.140625" bestFit="1" customWidth="1"/>
    <col min="4876" max="4876" width="5.5703125" bestFit="1" customWidth="1"/>
    <col min="4877" max="4877" width="9" bestFit="1" customWidth="1"/>
    <col min="4878" max="4878" width="4.7109375" bestFit="1" customWidth="1"/>
    <col min="4879" max="4879" width="8.7109375" bestFit="1" customWidth="1"/>
    <col min="4880" max="4880" width="8.28515625" bestFit="1" customWidth="1"/>
    <col min="4881" max="4881" width="8.5703125" bestFit="1" customWidth="1"/>
    <col min="4882" max="4882" width="16.85546875" bestFit="1" customWidth="1"/>
    <col min="4883" max="4883" width="7.7109375" bestFit="1" customWidth="1"/>
    <col min="4884" max="4884" width="4.85546875" bestFit="1" customWidth="1"/>
    <col min="4885" max="4885" width="17.140625" bestFit="1" customWidth="1"/>
    <col min="4886" max="4886" width="16.5703125" bestFit="1" customWidth="1"/>
    <col min="4887" max="4887" width="34" bestFit="1" customWidth="1"/>
    <col min="4888" max="4888" width="29.5703125" bestFit="1" customWidth="1"/>
    <col min="4889" max="4889" width="4.42578125" bestFit="1" customWidth="1"/>
    <col min="4890" max="4890" width="34" bestFit="1" customWidth="1"/>
    <col min="4891" max="4891" width="12.5703125" bestFit="1" customWidth="1"/>
    <col min="4892" max="4892" width="16.85546875" bestFit="1" customWidth="1"/>
    <col min="4893" max="4893" width="66.7109375" bestFit="1" customWidth="1"/>
    <col min="4894" max="4894" width="17" bestFit="1" customWidth="1"/>
    <col min="4895" max="4895" width="12.42578125" bestFit="1" customWidth="1"/>
    <col min="4896" max="4896" width="9.85546875" bestFit="1" customWidth="1"/>
    <col min="4897" max="4897" width="49.7109375" bestFit="1" customWidth="1"/>
    <col min="4898" max="4898" width="43.140625" bestFit="1" customWidth="1"/>
    <col min="4899" max="4899" width="12.42578125" bestFit="1" customWidth="1"/>
    <col min="4900" max="4900" width="3.42578125" bestFit="1" customWidth="1"/>
    <col min="4901" max="4901" width="1" bestFit="1" customWidth="1"/>
    <col min="4902" max="4902" width="0.140625" bestFit="1" customWidth="1"/>
    <col min="4903" max="4903" width="2.85546875" bestFit="1" customWidth="1"/>
    <col min="4904" max="4904" width="12.5703125" bestFit="1" customWidth="1"/>
    <col min="5121" max="5121" width="4.7109375" bestFit="1" customWidth="1"/>
    <col min="5122" max="5122" width="3.42578125" bestFit="1" customWidth="1"/>
    <col min="5123" max="5123" width="6.42578125" bestFit="1" customWidth="1"/>
    <col min="5124" max="5124" width="7" bestFit="1" customWidth="1"/>
    <col min="5125" max="5125" width="10.140625" bestFit="1" customWidth="1"/>
    <col min="5126" max="5126" width="8.5703125" bestFit="1" customWidth="1"/>
    <col min="5127" max="5127" width="20.42578125" bestFit="1" customWidth="1"/>
    <col min="5128" max="5128" width="9.5703125" bestFit="1" customWidth="1"/>
    <col min="5129" max="5129" width="13.42578125" bestFit="1" customWidth="1"/>
    <col min="5130" max="5130" width="16.85546875" bestFit="1" customWidth="1"/>
    <col min="5131" max="5131" width="2.140625" bestFit="1" customWidth="1"/>
    <col min="5132" max="5132" width="5.5703125" bestFit="1" customWidth="1"/>
    <col min="5133" max="5133" width="9" bestFit="1" customWidth="1"/>
    <col min="5134" max="5134" width="4.7109375" bestFit="1" customWidth="1"/>
    <col min="5135" max="5135" width="8.7109375" bestFit="1" customWidth="1"/>
    <col min="5136" max="5136" width="8.28515625" bestFit="1" customWidth="1"/>
    <col min="5137" max="5137" width="8.5703125" bestFit="1" customWidth="1"/>
    <col min="5138" max="5138" width="16.85546875" bestFit="1" customWidth="1"/>
    <col min="5139" max="5139" width="7.7109375" bestFit="1" customWidth="1"/>
    <col min="5140" max="5140" width="4.85546875" bestFit="1" customWidth="1"/>
    <col min="5141" max="5141" width="17.140625" bestFit="1" customWidth="1"/>
    <col min="5142" max="5142" width="16.5703125" bestFit="1" customWidth="1"/>
    <col min="5143" max="5143" width="34" bestFit="1" customWidth="1"/>
    <col min="5144" max="5144" width="29.5703125" bestFit="1" customWidth="1"/>
    <col min="5145" max="5145" width="4.42578125" bestFit="1" customWidth="1"/>
    <col min="5146" max="5146" width="34" bestFit="1" customWidth="1"/>
    <col min="5147" max="5147" width="12.5703125" bestFit="1" customWidth="1"/>
    <col min="5148" max="5148" width="16.85546875" bestFit="1" customWidth="1"/>
    <col min="5149" max="5149" width="66.7109375" bestFit="1" customWidth="1"/>
    <col min="5150" max="5150" width="17" bestFit="1" customWidth="1"/>
    <col min="5151" max="5151" width="12.42578125" bestFit="1" customWidth="1"/>
    <col min="5152" max="5152" width="9.85546875" bestFit="1" customWidth="1"/>
    <col min="5153" max="5153" width="49.7109375" bestFit="1" customWidth="1"/>
    <col min="5154" max="5154" width="43.140625" bestFit="1" customWidth="1"/>
    <col min="5155" max="5155" width="12.42578125" bestFit="1" customWidth="1"/>
    <col min="5156" max="5156" width="3.42578125" bestFit="1" customWidth="1"/>
    <col min="5157" max="5157" width="1" bestFit="1" customWidth="1"/>
    <col min="5158" max="5158" width="0.140625" bestFit="1" customWidth="1"/>
    <col min="5159" max="5159" width="2.85546875" bestFit="1" customWidth="1"/>
    <col min="5160" max="5160" width="12.5703125" bestFit="1" customWidth="1"/>
    <col min="5377" max="5377" width="4.7109375" bestFit="1" customWidth="1"/>
    <col min="5378" max="5378" width="3.42578125" bestFit="1" customWidth="1"/>
    <col min="5379" max="5379" width="6.42578125" bestFit="1" customWidth="1"/>
    <col min="5380" max="5380" width="7" bestFit="1" customWidth="1"/>
    <col min="5381" max="5381" width="10.140625" bestFit="1" customWidth="1"/>
    <col min="5382" max="5382" width="8.5703125" bestFit="1" customWidth="1"/>
    <col min="5383" max="5383" width="20.42578125" bestFit="1" customWidth="1"/>
    <col min="5384" max="5384" width="9.5703125" bestFit="1" customWidth="1"/>
    <col min="5385" max="5385" width="13.42578125" bestFit="1" customWidth="1"/>
    <col min="5386" max="5386" width="16.85546875" bestFit="1" customWidth="1"/>
    <col min="5387" max="5387" width="2.140625" bestFit="1" customWidth="1"/>
    <col min="5388" max="5388" width="5.5703125" bestFit="1" customWidth="1"/>
    <col min="5389" max="5389" width="9" bestFit="1" customWidth="1"/>
    <col min="5390" max="5390" width="4.7109375" bestFit="1" customWidth="1"/>
    <col min="5391" max="5391" width="8.7109375" bestFit="1" customWidth="1"/>
    <col min="5392" max="5392" width="8.28515625" bestFit="1" customWidth="1"/>
    <col min="5393" max="5393" width="8.5703125" bestFit="1" customWidth="1"/>
    <col min="5394" max="5394" width="16.85546875" bestFit="1" customWidth="1"/>
    <col min="5395" max="5395" width="7.7109375" bestFit="1" customWidth="1"/>
    <col min="5396" max="5396" width="4.85546875" bestFit="1" customWidth="1"/>
    <col min="5397" max="5397" width="17.140625" bestFit="1" customWidth="1"/>
    <col min="5398" max="5398" width="16.5703125" bestFit="1" customWidth="1"/>
    <col min="5399" max="5399" width="34" bestFit="1" customWidth="1"/>
    <col min="5400" max="5400" width="29.5703125" bestFit="1" customWidth="1"/>
    <col min="5401" max="5401" width="4.42578125" bestFit="1" customWidth="1"/>
    <col min="5402" max="5402" width="34" bestFit="1" customWidth="1"/>
    <col min="5403" max="5403" width="12.5703125" bestFit="1" customWidth="1"/>
    <col min="5404" max="5404" width="16.85546875" bestFit="1" customWidth="1"/>
    <col min="5405" max="5405" width="66.7109375" bestFit="1" customWidth="1"/>
    <col min="5406" max="5406" width="17" bestFit="1" customWidth="1"/>
    <col min="5407" max="5407" width="12.42578125" bestFit="1" customWidth="1"/>
    <col min="5408" max="5408" width="9.85546875" bestFit="1" customWidth="1"/>
    <col min="5409" max="5409" width="49.7109375" bestFit="1" customWidth="1"/>
    <col min="5410" max="5410" width="43.140625" bestFit="1" customWidth="1"/>
    <col min="5411" max="5411" width="12.42578125" bestFit="1" customWidth="1"/>
    <col min="5412" max="5412" width="3.42578125" bestFit="1" customWidth="1"/>
    <col min="5413" max="5413" width="1" bestFit="1" customWidth="1"/>
    <col min="5414" max="5414" width="0.140625" bestFit="1" customWidth="1"/>
    <col min="5415" max="5415" width="2.85546875" bestFit="1" customWidth="1"/>
    <col min="5416" max="5416" width="12.5703125" bestFit="1" customWidth="1"/>
    <col min="5633" max="5633" width="4.7109375" bestFit="1" customWidth="1"/>
    <col min="5634" max="5634" width="3.42578125" bestFit="1" customWidth="1"/>
    <col min="5635" max="5635" width="6.42578125" bestFit="1" customWidth="1"/>
    <col min="5636" max="5636" width="7" bestFit="1" customWidth="1"/>
    <col min="5637" max="5637" width="10.140625" bestFit="1" customWidth="1"/>
    <col min="5638" max="5638" width="8.5703125" bestFit="1" customWidth="1"/>
    <col min="5639" max="5639" width="20.42578125" bestFit="1" customWidth="1"/>
    <col min="5640" max="5640" width="9.5703125" bestFit="1" customWidth="1"/>
    <col min="5641" max="5641" width="13.42578125" bestFit="1" customWidth="1"/>
    <col min="5642" max="5642" width="16.85546875" bestFit="1" customWidth="1"/>
    <col min="5643" max="5643" width="2.140625" bestFit="1" customWidth="1"/>
    <col min="5644" max="5644" width="5.5703125" bestFit="1" customWidth="1"/>
    <col min="5645" max="5645" width="9" bestFit="1" customWidth="1"/>
    <col min="5646" max="5646" width="4.7109375" bestFit="1" customWidth="1"/>
    <col min="5647" max="5647" width="8.7109375" bestFit="1" customWidth="1"/>
    <col min="5648" max="5648" width="8.28515625" bestFit="1" customWidth="1"/>
    <col min="5649" max="5649" width="8.5703125" bestFit="1" customWidth="1"/>
    <col min="5650" max="5650" width="16.85546875" bestFit="1" customWidth="1"/>
    <col min="5651" max="5651" width="7.7109375" bestFit="1" customWidth="1"/>
    <col min="5652" max="5652" width="4.85546875" bestFit="1" customWidth="1"/>
    <col min="5653" max="5653" width="17.140625" bestFit="1" customWidth="1"/>
    <col min="5654" max="5654" width="16.5703125" bestFit="1" customWidth="1"/>
    <col min="5655" max="5655" width="34" bestFit="1" customWidth="1"/>
    <col min="5656" max="5656" width="29.5703125" bestFit="1" customWidth="1"/>
    <col min="5657" max="5657" width="4.42578125" bestFit="1" customWidth="1"/>
    <col min="5658" max="5658" width="34" bestFit="1" customWidth="1"/>
    <col min="5659" max="5659" width="12.5703125" bestFit="1" customWidth="1"/>
    <col min="5660" max="5660" width="16.85546875" bestFit="1" customWidth="1"/>
    <col min="5661" max="5661" width="66.7109375" bestFit="1" customWidth="1"/>
    <col min="5662" max="5662" width="17" bestFit="1" customWidth="1"/>
    <col min="5663" max="5663" width="12.42578125" bestFit="1" customWidth="1"/>
    <col min="5664" max="5664" width="9.85546875" bestFit="1" customWidth="1"/>
    <col min="5665" max="5665" width="49.7109375" bestFit="1" customWidth="1"/>
    <col min="5666" max="5666" width="43.140625" bestFit="1" customWidth="1"/>
    <col min="5667" max="5667" width="12.42578125" bestFit="1" customWidth="1"/>
    <col min="5668" max="5668" width="3.42578125" bestFit="1" customWidth="1"/>
    <col min="5669" max="5669" width="1" bestFit="1" customWidth="1"/>
    <col min="5670" max="5670" width="0.140625" bestFit="1" customWidth="1"/>
    <col min="5671" max="5671" width="2.85546875" bestFit="1" customWidth="1"/>
    <col min="5672" max="5672" width="12.5703125" bestFit="1" customWidth="1"/>
    <col min="5889" max="5889" width="4.7109375" bestFit="1" customWidth="1"/>
    <col min="5890" max="5890" width="3.42578125" bestFit="1" customWidth="1"/>
    <col min="5891" max="5891" width="6.42578125" bestFit="1" customWidth="1"/>
    <col min="5892" max="5892" width="7" bestFit="1" customWidth="1"/>
    <col min="5893" max="5893" width="10.140625" bestFit="1" customWidth="1"/>
    <col min="5894" max="5894" width="8.5703125" bestFit="1" customWidth="1"/>
    <col min="5895" max="5895" width="20.42578125" bestFit="1" customWidth="1"/>
    <col min="5896" max="5896" width="9.5703125" bestFit="1" customWidth="1"/>
    <col min="5897" max="5897" width="13.42578125" bestFit="1" customWidth="1"/>
    <col min="5898" max="5898" width="16.85546875" bestFit="1" customWidth="1"/>
    <col min="5899" max="5899" width="2.140625" bestFit="1" customWidth="1"/>
    <col min="5900" max="5900" width="5.5703125" bestFit="1" customWidth="1"/>
    <col min="5901" max="5901" width="9" bestFit="1" customWidth="1"/>
    <col min="5902" max="5902" width="4.7109375" bestFit="1" customWidth="1"/>
    <col min="5903" max="5903" width="8.7109375" bestFit="1" customWidth="1"/>
    <col min="5904" max="5904" width="8.28515625" bestFit="1" customWidth="1"/>
    <col min="5905" max="5905" width="8.5703125" bestFit="1" customWidth="1"/>
    <col min="5906" max="5906" width="16.85546875" bestFit="1" customWidth="1"/>
    <col min="5907" max="5907" width="7.7109375" bestFit="1" customWidth="1"/>
    <col min="5908" max="5908" width="4.85546875" bestFit="1" customWidth="1"/>
    <col min="5909" max="5909" width="17.140625" bestFit="1" customWidth="1"/>
    <col min="5910" max="5910" width="16.5703125" bestFit="1" customWidth="1"/>
    <col min="5911" max="5911" width="34" bestFit="1" customWidth="1"/>
    <col min="5912" max="5912" width="29.5703125" bestFit="1" customWidth="1"/>
    <col min="5913" max="5913" width="4.42578125" bestFit="1" customWidth="1"/>
    <col min="5914" max="5914" width="34" bestFit="1" customWidth="1"/>
    <col min="5915" max="5915" width="12.5703125" bestFit="1" customWidth="1"/>
    <col min="5916" max="5916" width="16.85546875" bestFit="1" customWidth="1"/>
    <col min="5917" max="5917" width="66.7109375" bestFit="1" customWidth="1"/>
    <col min="5918" max="5918" width="17" bestFit="1" customWidth="1"/>
    <col min="5919" max="5919" width="12.42578125" bestFit="1" customWidth="1"/>
    <col min="5920" max="5920" width="9.85546875" bestFit="1" customWidth="1"/>
    <col min="5921" max="5921" width="49.7109375" bestFit="1" customWidth="1"/>
    <col min="5922" max="5922" width="43.140625" bestFit="1" customWidth="1"/>
    <col min="5923" max="5923" width="12.42578125" bestFit="1" customWidth="1"/>
    <col min="5924" max="5924" width="3.42578125" bestFit="1" customWidth="1"/>
    <col min="5925" max="5925" width="1" bestFit="1" customWidth="1"/>
    <col min="5926" max="5926" width="0.140625" bestFit="1" customWidth="1"/>
    <col min="5927" max="5927" width="2.85546875" bestFit="1" customWidth="1"/>
    <col min="5928" max="5928" width="12.5703125" bestFit="1" customWidth="1"/>
    <col min="6145" max="6145" width="4.7109375" bestFit="1" customWidth="1"/>
    <col min="6146" max="6146" width="3.42578125" bestFit="1" customWidth="1"/>
    <col min="6147" max="6147" width="6.42578125" bestFit="1" customWidth="1"/>
    <col min="6148" max="6148" width="7" bestFit="1" customWidth="1"/>
    <col min="6149" max="6149" width="10.140625" bestFit="1" customWidth="1"/>
    <col min="6150" max="6150" width="8.5703125" bestFit="1" customWidth="1"/>
    <col min="6151" max="6151" width="20.42578125" bestFit="1" customWidth="1"/>
    <col min="6152" max="6152" width="9.5703125" bestFit="1" customWidth="1"/>
    <col min="6153" max="6153" width="13.42578125" bestFit="1" customWidth="1"/>
    <col min="6154" max="6154" width="16.85546875" bestFit="1" customWidth="1"/>
    <col min="6155" max="6155" width="2.140625" bestFit="1" customWidth="1"/>
    <col min="6156" max="6156" width="5.5703125" bestFit="1" customWidth="1"/>
    <col min="6157" max="6157" width="9" bestFit="1" customWidth="1"/>
    <col min="6158" max="6158" width="4.7109375" bestFit="1" customWidth="1"/>
    <col min="6159" max="6159" width="8.7109375" bestFit="1" customWidth="1"/>
    <col min="6160" max="6160" width="8.28515625" bestFit="1" customWidth="1"/>
    <col min="6161" max="6161" width="8.5703125" bestFit="1" customWidth="1"/>
    <col min="6162" max="6162" width="16.85546875" bestFit="1" customWidth="1"/>
    <col min="6163" max="6163" width="7.7109375" bestFit="1" customWidth="1"/>
    <col min="6164" max="6164" width="4.85546875" bestFit="1" customWidth="1"/>
    <col min="6165" max="6165" width="17.140625" bestFit="1" customWidth="1"/>
    <col min="6166" max="6166" width="16.5703125" bestFit="1" customWidth="1"/>
    <col min="6167" max="6167" width="34" bestFit="1" customWidth="1"/>
    <col min="6168" max="6168" width="29.5703125" bestFit="1" customWidth="1"/>
    <col min="6169" max="6169" width="4.42578125" bestFit="1" customWidth="1"/>
    <col min="6170" max="6170" width="34" bestFit="1" customWidth="1"/>
    <col min="6171" max="6171" width="12.5703125" bestFit="1" customWidth="1"/>
    <col min="6172" max="6172" width="16.85546875" bestFit="1" customWidth="1"/>
    <col min="6173" max="6173" width="66.7109375" bestFit="1" customWidth="1"/>
    <col min="6174" max="6174" width="17" bestFit="1" customWidth="1"/>
    <col min="6175" max="6175" width="12.42578125" bestFit="1" customWidth="1"/>
    <col min="6176" max="6176" width="9.85546875" bestFit="1" customWidth="1"/>
    <col min="6177" max="6177" width="49.7109375" bestFit="1" customWidth="1"/>
    <col min="6178" max="6178" width="43.140625" bestFit="1" customWidth="1"/>
    <col min="6179" max="6179" width="12.42578125" bestFit="1" customWidth="1"/>
    <col min="6180" max="6180" width="3.42578125" bestFit="1" customWidth="1"/>
    <col min="6181" max="6181" width="1" bestFit="1" customWidth="1"/>
    <col min="6182" max="6182" width="0.140625" bestFit="1" customWidth="1"/>
    <col min="6183" max="6183" width="2.85546875" bestFit="1" customWidth="1"/>
    <col min="6184" max="6184" width="12.5703125" bestFit="1" customWidth="1"/>
    <col min="6401" max="6401" width="4.7109375" bestFit="1" customWidth="1"/>
    <col min="6402" max="6402" width="3.42578125" bestFit="1" customWidth="1"/>
    <col min="6403" max="6403" width="6.42578125" bestFit="1" customWidth="1"/>
    <col min="6404" max="6404" width="7" bestFit="1" customWidth="1"/>
    <col min="6405" max="6405" width="10.140625" bestFit="1" customWidth="1"/>
    <col min="6406" max="6406" width="8.5703125" bestFit="1" customWidth="1"/>
    <col min="6407" max="6407" width="20.42578125" bestFit="1" customWidth="1"/>
    <col min="6408" max="6408" width="9.5703125" bestFit="1" customWidth="1"/>
    <col min="6409" max="6409" width="13.42578125" bestFit="1" customWidth="1"/>
    <col min="6410" max="6410" width="16.85546875" bestFit="1" customWidth="1"/>
    <col min="6411" max="6411" width="2.140625" bestFit="1" customWidth="1"/>
    <col min="6412" max="6412" width="5.5703125" bestFit="1" customWidth="1"/>
    <col min="6413" max="6413" width="9" bestFit="1" customWidth="1"/>
    <col min="6414" max="6414" width="4.7109375" bestFit="1" customWidth="1"/>
    <col min="6415" max="6415" width="8.7109375" bestFit="1" customWidth="1"/>
    <col min="6416" max="6416" width="8.28515625" bestFit="1" customWidth="1"/>
    <col min="6417" max="6417" width="8.5703125" bestFit="1" customWidth="1"/>
    <col min="6418" max="6418" width="16.85546875" bestFit="1" customWidth="1"/>
    <col min="6419" max="6419" width="7.7109375" bestFit="1" customWidth="1"/>
    <col min="6420" max="6420" width="4.85546875" bestFit="1" customWidth="1"/>
    <col min="6421" max="6421" width="17.140625" bestFit="1" customWidth="1"/>
    <col min="6422" max="6422" width="16.5703125" bestFit="1" customWidth="1"/>
    <col min="6423" max="6423" width="34" bestFit="1" customWidth="1"/>
    <col min="6424" max="6424" width="29.5703125" bestFit="1" customWidth="1"/>
    <col min="6425" max="6425" width="4.42578125" bestFit="1" customWidth="1"/>
    <col min="6426" max="6426" width="34" bestFit="1" customWidth="1"/>
    <col min="6427" max="6427" width="12.5703125" bestFit="1" customWidth="1"/>
    <col min="6428" max="6428" width="16.85546875" bestFit="1" customWidth="1"/>
    <col min="6429" max="6429" width="66.7109375" bestFit="1" customWidth="1"/>
    <col min="6430" max="6430" width="17" bestFit="1" customWidth="1"/>
    <col min="6431" max="6431" width="12.42578125" bestFit="1" customWidth="1"/>
    <col min="6432" max="6432" width="9.85546875" bestFit="1" customWidth="1"/>
    <col min="6433" max="6433" width="49.7109375" bestFit="1" customWidth="1"/>
    <col min="6434" max="6434" width="43.140625" bestFit="1" customWidth="1"/>
    <col min="6435" max="6435" width="12.42578125" bestFit="1" customWidth="1"/>
    <col min="6436" max="6436" width="3.42578125" bestFit="1" customWidth="1"/>
    <col min="6437" max="6437" width="1" bestFit="1" customWidth="1"/>
    <col min="6438" max="6438" width="0.140625" bestFit="1" customWidth="1"/>
    <col min="6439" max="6439" width="2.85546875" bestFit="1" customWidth="1"/>
    <col min="6440" max="6440" width="12.5703125" bestFit="1" customWidth="1"/>
    <col min="6657" max="6657" width="4.7109375" bestFit="1" customWidth="1"/>
    <col min="6658" max="6658" width="3.42578125" bestFit="1" customWidth="1"/>
    <col min="6659" max="6659" width="6.42578125" bestFit="1" customWidth="1"/>
    <col min="6660" max="6660" width="7" bestFit="1" customWidth="1"/>
    <col min="6661" max="6661" width="10.140625" bestFit="1" customWidth="1"/>
    <col min="6662" max="6662" width="8.5703125" bestFit="1" customWidth="1"/>
    <col min="6663" max="6663" width="20.42578125" bestFit="1" customWidth="1"/>
    <col min="6664" max="6664" width="9.5703125" bestFit="1" customWidth="1"/>
    <col min="6665" max="6665" width="13.42578125" bestFit="1" customWidth="1"/>
    <col min="6666" max="6666" width="16.85546875" bestFit="1" customWidth="1"/>
    <col min="6667" max="6667" width="2.140625" bestFit="1" customWidth="1"/>
    <col min="6668" max="6668" width="5.5703125" bestFit="1" customWidth="1"/>
    <col min="6669" max="6669" width="9" bestFit="1" customWidth="1"/>
    <col min="6670" max="6670" width="4.7109375" bestFit="1" customWidth="1"/>
    <col min="6671" max="6671" width="8.7109375" bestFit="1" customWidth="1"/>
    <col min="6672" max="6672" width="8.28515625" bestFit="1" customWidth="1"/>
    <col min="6673" max="6673" width="8.5703125" bestFit="1" customWidth="1"/>
    <col min="6674" max="6674" width="16.85546875" bestFit="1" customWidth="1"/>
    <col min="6675" max="6675" width="7.7109375" bestFit="1" customWidth="1"/>
    <col min="6676" max="6676" width="4.85546875" bestFit="1" customWidth="1"/>
    <col min="6677" max="6677" width="17.140625" bestFit="1" customWidth="1"/>
    <col min="6678" max="6678" width="16.5703125" bestFit="1" customWidth="1"/>
    <col min="6679" max="6679" width="34" bestFit="1" customWidth="1"/>
    <col min="6680" max="6680" width="29.5703125" bestFit="1" customWidth="1"/>
    <col min="6681" max="6681" width="4.42578125" bestFit="1" customWidth="1"/>
    <col min="6682" max="6682" width="34" bestFit="1" customWidth="1"/>
    <col min="6683" max="6683" width="12.5703125" bestFit="1" customWidth="1"/>
    <col min="6684" max="6684" width="16.85546875" bestFit="1" customWidth="1"/>
    <col min="6685" max="6685" width="66.7109375" bestFit="1" customWidth="1"/>
    <col min="6686" max="6686" width="17" bestFit="1" customWidth="1"/>
    <col min="6687" max="6687" width="12.42578125" bestFit="1" customWidth="1"/>
    <col min="6688" max="6688" width="9.85546875" bestFit="1" customWidth="1"/>
    <col min="6689" max="6689" width="49.7109375" bestFit="1" customWidth="1"/>
    <col min="6690" max="6690" width="43.140625" bestFit="1" customWidth="1"/>
    <col min="6691" max="6691" width="12.42578125" bestFit="1" customWidth="1"/>
    <col min="6692" max="6692" width="3.42578125" bestFit="1" customWidth="1"/>
    <col min="6693" max="6693" width="1" bestFit="1" customWidth="1"/>
    <col min="6694" max="6694" width="0.140625" bestFit="1" customWidth="1"/>
    <col min="6695" max="6695" width="2.85546875" bestFit="1" customWidth="1"/>
    <col min="6696" max="6696" width="12.5703125" bestFit="1" customWidth="1"/>
    <col min="6913" max="6913" width="4.7109375" bestFit="1" customWidth="1"/>
    <col min="6914" max="6914" width="3.42578125" bestFit="1" customWidth="1"/>
    <col min="6915" max="6915" width="6.42578125" bestFit="1" customWidth="1"/>
    <col min="6916" max="6916" width="7" bestFit="1" customWidth="1"/>
    <col min="6917" max="6917" width="10.140625" bestFit="1" customWidth="1"/>
    <col min="6918" max="6918" width="8.5703125" bestFit="1" customWidth="1"/>
    <col min="6919" max="6919" width="20.42578125" bestFit="1" customWidth="1"/>
    <col min="6920" max="6920" width="9.5703125" bestFit="1" customWidth="1"/>
    <col min="6921" max="6921" width="13.42578125" bestFit="1" customWidth="1"/>
    <col min="6922" max="6922" width="16.85546875" bestFit="1" customWidth="1"/>
    <col min="6923" max="6923" width="2.140625" bestFit="1" customWidth="1"/>
    <col min="6924" max="6924" width="5.5703125" bestFit="1" customWidth="1"/>
    <col min="6925" max="6925" width="9" bestFit="1" customWidth="1"/>
    <col min="6926" max="6926" width="4.7109375" bestFit="1" customWidth="1"/>
    <col min="6927" max="6927" width="8.7109375" bestFit="1" customWidth="1"/>
    <col min="6928" max="6928" width="8.28515625" bestFit="1" customWidth="1"/>
    <col min="6929" max="6929" width="8.5703125" bestFit="1" customWidth="1"/>
    <col min="6930" max="6930" width="16.85546875" bestFit="1" customWidth="1"/>
    <col min="6931" max="6931" width="7.7109375" bestFit="1" customWidth="1"/>
    <col min="6932" max="6932" width="4.85546875" bestFit="1" customWidth="1"/>
    <col min="6933" max="6933" width="17.140625" bestFit="1" customWidth="1"/>
    <col min="6934" max="6934" width="16.5703125" bestFit="1" customWidth="1"/>
    <col min="6935" max="6935" width="34" bestFit="1" customWidth="1"/>
    <col min="6936" max="6936" width="29.5703125" bestFit="1" customWidth="1"/>
    <col min="6937" max="6937" width="4.42578125" bestFit="1" customWidth="1"/>
    <col min="6938" max="6938" width="34" bestFit="1" customWidth="1"/>
    <col min="6939" max="6939" width="12.5703125" bestFit="1" customWidth="1"/>
    <col min="6940" max="6940" width="16.85546875" bestFit="1" customWidth="1"/>
    <col min="6941" max="6941" width="66.7109375" bestFit="1" customWidth="1"/>
    <col min="6942" max="6942" width="17" bestFit="1" customWidth="1"/>
    <col min="6943" max="6943" width="12.42578125" bestFit="1" customWidth="1"/>
    <col min="6944" max="6944" width="9.85546875" bestFit="1" customWidth="1"/>
    <col min="6945" max="6945" width="49.7109375" bestFit="1" customWidth="1"/>
    <col min="6946" max="6946" width="43.140625" bestFit="1" customWidth="1"/>
    <col min="6947" max="6947" width="12.42578125" bestFit="1" customWidth="1"/>
    <col min="6948" max="6948" width="3.42578125" bestFit="1" customWidth="1"/>
    <col min="6949" max="6949" width="1" bestFit="1" customWidth="1"/>
    <col min="6950" max="6950" width="0.140625" bestFit="1" customWidth="1"/>
    <col min="6951" max="6951" width="2.85546875" bestFit="1" customWidth="1"/>
    <col min="6952" max="6952" width="12.5703125" bestFit="1" customWidth="1"/>
    <col min="7169" max="7169" width="4.7109375" bestFit="1" customWidth="1"/>
    <col min="7170" max="7170" width="3.42578125" bestFit="1" customWidth="1"/>
    <col min="7171" max="7171" width="6.42578125" bestFit="1" customWidth="1"/>
    <col min="7172" max="7172" width="7" bestFit="1" customWidth="1"/>
    <col min="7173" max="7173" width="10.140625" bestFit="1" customWidth="1"/>
    <col min="7174" max="7174" width="8.5703125" bestFit="1" customWidth="1"/>
    <col min="7175" max="7175" width="20.42578125" bestFit="1" customWidth="1"/>
    <col min="7176" max="7176" width="9.5703125" bestFit="1" customWidth="1"/>
    <col min="7177" max="7177" width="13.42578125" bestFit="1" customWidth="1"/>
    <col min="7178" max="7178" width="16.85546875" bestFit="1" customWidth="1"/>
    <col min="7179" max="7179" width="2.140625" bestFit="1" customWidth="1"/>
    <col min="7180" max="7180" width="5.5703125" bestFit="1" customWidth="1"/>
    <col min="7181" max="7181" width="9" bestFit="1" customWidth="1"/>
    <col min="7182" max="7182" width="4.7109375" bestFit="1" customWidth="1"/>
    <col min="7183" max="7183" width="8.7109375" bestFit="1" customWidth="1"/>
    <col min="7184" max="7184" width="8.28515625" bestFit="1" customWidth="1"/>
    <col min="7185" max="7185" width="8.5703125" bestFit="1" customWidth="1"/>
    <col min="7186" max="7186" width="16.85546875" bestFit="1" customWidth="1"/>
    <col min="7187" max="7187" width="7.7109375" bestFit="1" customWidth="1"/>
    <col min="7188" max="7188" width="4.85546875" bestFit="1" customWidth="1"/>
    <col min="7189" max="7189" width="17.140625" bestFit="1" customWidth="1"/>
    <col min="7190" max="7190" width="16.5703125" bestFit="1" customWidth="1"/>
    <col min="7191" max="7191" width="34" bestFit="1" customWidth="1"/>
    <col min="7192" max="7192" width="29.5703125" bestFit="1" customWidth="1"/>
    <col min="7193" max="7193" width="4.42578125" bestFit="1" customWidth="1"/>
    <col min="7194" max="7194" width="34" bestFit="1" customWidth="1"/>
    <col min="7195" max="7195" width="12.5703125" bestFit="1" customWidth="1"/>
    <col min="7196" max="7196" width="16.85546875" bestFit="1" customWidth="1"/>
    <col min="7197" max="7197" width="66.7109375" bestFit="1" customWidth="1"/>
    <col min="7198" max="7198" width="17" bestFit="1" customWidth="1"/>
    <col min="7199" max="7199" width="12.42578125" bestFit="1" customWidth="1"/>
    <col min="7200" max="7200" width="9.85546875" bestFit="1" customWidth="1"/>
    <col min="7201" max="7201" width="49.7109375" bestFit="1" customWidth="1"/>
    <col min="7202" max="7202" width="43.140625" bestFit="1" customWidth="1"/>
    <col min="7203" max="7203" width="12.42578125" bestFit="1" customWidth="1"/>
    <col min="7204" max="7204" width="3.42578125" bestFit="1" customWidth="1"/>
    <col min="7205" max="7205" width="1" bestFit="1" customWidth="1"/>
    <col min="7206" max="7206" width="0.140625" bestFit="1" customWidth="1"/>
    <col min="7207" max="7207" width="2.85546875" bestFit="1" customWidth="1"/>
    <col min="7208" max="7208" width="12.5703125" bestFit="1" customWidth="1"/>
    <col min="7425" max="7425" width="4.7109375" bestFit="1" customWidth="1"/>
    <col min="7426" max="7426" width="3.42578125" bestFit="1" customWidth="1"/>
    <col min="7427" max="7427" width="6.42578125" bestFit="1" customWidth="1"/>
    <col min="7428" max="7428" width="7" bestFit="1" customWidth="1"/>
    <col min="7429" max="7429" width="10.140625" bestFit="1" customWidth="1"/>
    <col min="7430" max="7430" width="8.5703125" bestFit="1" customWidth="1"/>
    <col min="7431" max="7431" width="20.42578125" bestFit="1" customWidth="1"/>
    <col min="7432" max="7432" width="9.5703125" bestFit="1" customWidth="1"/>
    <col min="7433" max="7433" width="13.42578125" bestFit="1" customWidth="1"/>
    <col min="7434" max="7434" width="16.85546875" bestFit="1" customWidth="1"/>
    <col min="7435" max="7435" width="2.140625" bestFit="1" customWidth="1"/>
    <col min="7436" max="7436" width="5.5703125" bestFit="1" customWidth="1"/>
    <col min="7437" max="7437" width="9" bestFit="1" customWidth="1"/>
    <col min="7438" max="7438" width="4.7109375" bestFit="1" customWidth="1"/>
    <col min="7439" max="7439" width="8.7109375" bestFit="1" customWidth="1"/>
    <col min="7440" max="7440" width="8.28515625" bestFit="1" customWidth="1"/>
    <col min="7441" max="7441" width="8.5703125" bestFit="1" customWidth="1"/>
    <col min="7442" max="7442" width="16.85546875" bestFit="1" customWidth="1"/>
    <col min="7443" max="7443" width="7.7109375" bestFit="1" customWidth="1"/>
    <col min="7444" max="7444" width="4.85546875" bestFit="1" customWidth="1"/>
    <col min="7445" max="7445" width="17.140625" bestFit="1" customWidth="1"/>
    <col min="7446" max="7446" width="16.5703125" bestFit="1" customWidth="1"/>
    <col min="7447" max="7447" width="34" bestFit="1" customWidth="1"/>
    <col min="7448" max="7448" width="29.5703125" bestFit="1" customWidth="1"/>
    <col min="7449" max="7449" width="4.42578125" bestFit="1" customWidth="1"/>
    <col min="7450" max="7450" width="34" bestFit="1" customWidth="1"/>
    <col min="7451" max="7451" width="12.5703125" bestFit="1" customWidth="1"/>
    <col min="7452" max="7452" width="16.85546875" bestFit="1" customWidth="1"/>
    <col min="7453" max="7453" width="66.7109375" bestFit="1" customWidth="1"/>
    <col min="7454" max="7454" width="17" bestFit="1" customWidth="1"/>
    <col min="7455" max="7455" width="12.42578125" bestFit="1" customWidth="1"/>
    <col min="7456" max="7456" width="9.85546875" bestFit="1" customWidth="1"/>
    <col min="7457" max="7457" width="49.7109375" bestFit="1" customWidth="1"/>
    <col min="7458" max="7458" width="43.140625" bestFit="1" customWidth="1"/>
    <col min="7459" max="7459" width="12.42578125" bestFit="1" customWidth="1"/>
    <col min="7460" max="7460" width="3.42578125" bestFit="1" customWidth="1"/>
    <col min="7461" max="7461" width="1" bestFit="1" customWidth="1"/>
    <col min="7462" max="7462" width="0.140625" bestFit="1" customWidth="1"/>
    <col min="7463" max="7463" width="2.85546875" bestFit="1" customWidth="1"/>
    <col min="7464" max="7464" width="12.5703125" bestFit="1" customWidth="1"/>
    <col min="7681" max="7681" width="4.7109375" bestFit="1" customWidth="1"/>
    <col min="7682" max="7682" width="3.42578125" bestFit="1" customWidth="1"/>
    <col min="7683" max="7683" width="6.42578125" bestFit="1" customWidth="1"/>
    <col min="7684" max="7684" width="7" bestFit="1" customWidth="1"/>
    <col min="7685" max="7685" width="10.140625" bestFit="1" customWidth="1"/>
    <col min="7686" max="7686" width="8.5703125" bestFit="1" customWidth="1"/>
    <col min="7687" max="7687" width="20.42578125" bestFit="1" customWidth="1"/>
    <col min="7688" max="7688" width="9.5703125" bestFit="1" customWidth="1"/>
    <col min="7689" max="7689" width="13.42578125" bestFit="1" customWidth="1"/>
    <col min="7690" max="7690" width="16.85546875" bestFit="1" customWidth="1"/>
    <col min="7691" max="7691" width="2.140625" bestFit="1" customWidth="1"/>
    <col min="7692" max="7692" width="5.5703125" bestFit="1" customWidth="1"/>
    <col min="7693" max="7693" width="9" bestFit="1" customWidth="1"/>
    <col min="7694" max="7694" width="4.7109375" bestFit="1" customWidth="1"/>
    <col min="7695" max="7695" width="8.7109375" bestFit="1" customWidth="1"/>
    <col min="7696" max="7696" width="8.28515625" bestFit="1" customWidth="1"/>
    <col min="7697" max="7697" width="8.5703125" bestFit="1" customWidth="1"/>
    <col min="7698" max="7698" width="16.85546875" bestFit="1" customWidth="1"/>
    <col min="7699" max="7699" width="7.7109375" bestFit="1" customWidth="1"/>
    <col min="7700" max="7700" width="4.85546875" bestFit="1" customWidth="1"/>
    <col min="7701" max="7701" width="17.140625" bestFit="1" customWidth="1"/>
    <col min="7702" max="7702" width="16.5703125" bestFit="1" customWidth="1"/>
    <col min="7703" max="7703" width="34" bestFit="1" customWidth="1"/>
    <col min="7704" max="7704" width="29.5703125" bestFit="1" customWidth="1"/>
    <col min="7705" max="7705" width="4.42578125" bestFit="1" customWidth="1"/>
    <col min="7706" max="7706" width="34" bestFit="1" customWidth="1"/>
    <col min="7707" max="7707" width="12.5703125" bestFit="1" customWidth="1"/>
    <col min="7708" max="7708" width="16.85546875" bestFit="1" customWidth="1"/>
    <col min="7709" max="7709" width="66.7109375" bestFit="1" customWidth="1"/>
    <col min="7710" max="7710" width="17" bestFit="1" customWidth="1"/>
    <col min="7711" max="7711" width="12.42578125" bestFit="1" customWidth="1"/>
    <col min="7712" max="7712" width="9.85546875" bestFit="1" customWidth="1"/>
    <col min="7713" max="7713" width="49.7109375" bestFit="1" customWidth="1"/>
    <col min="7714" max="7714" width="43.140625" bestFit="1" customWidth="1"/>
    <col min="7715" max="7715" width="12.42578125" bestFit="1" customWidth="1"/>
    <col min="7716" max="7716" width="3.42578125" bestFit="1" customWidth="1"/>
    <col min="7717" max="7717" width="1" bestFit="1" customWidth="1"/>
    <col min="7718" max="7718" width="0.140625" bestFit="1" customWidth="1"/>
    <col min="7719" max="7719" width="2.85546875" bestFit="1" customWidth="1"/>
    <col min="7720" max="7720" width="12.5703125" bestFit="1" customWidth="1"/>
    <col min="7937" max="7937" width="4.7109375" bestFit="1" customWidth="1"/>
    <col min="7938" max="7938" width="3.42578125" bestFit="1" customWidth="1"/>
    <col min="7939" max="7939" width="6.42578125" bestFit="1" customWidth="1"/>
    <col min="7940" max="7940" width="7" bestFit="1" customWidth="1"/>
    <col min="7941" max="7941" width="10.140625" bestFit="1" customWidth="1"/>
    <col min="7942" max="7942" width="8.5703125" bestFit="1" customWidth="1"/>
    <col min="7943" max="7943" width="20.42578125" bestFit="1" customWidth="1"/>
    <col min="7944" max="7944" width="9.5703125" bestFit="1" customWidth="1"/>
    <col min="7945" max="7945" width="13.42578125" bestFit="1" customWidth="1"/>
    <col min="7946" max="7946" width="16.85546875" bestFit="1" customWidth="1"/>
    <col min="7947" max="7947" width="2.140625" bestFit="1" customWidth="1"/>
    <col min="7948" max="7948" width="5.5703125" bestFit="1" customWidth="1"/>
    <col min="7949" max="7949" width="9" bestFit="1" customWidth="1"/>
    <col min="7950" max="7950" width="4.7109375" bestFit="1" customWidth="1"/>
    <col min="7951" max="7951" width="8.7109375" bestFit="1" customWidth="1"/>
    <col min="7952" max="7952" width="8.28515625" bestFit="1" customWidth="1"/>
    <col min="7953" max="7953" width="8.5703125" bestFit="1" customWidth="1"/>
    <col min="7954" max="7954" width="16.85546875" bestFit="1" customWidth="1"/>
    <col min="7955" max="7955" width="7.7109375" bestFit="1" customWidth="1"/>
    <col min="7956" max="7956" width="4.85546875" bestFit="1" customWidth="1"/>
    <col min="7957" max="7957" width="17.140625" bestFit="1" customWidth="1"/>
    <col min="7958" max="7958" width="16.5703125" bestFit="1" customWidth="1"/>
    <col min="7959" max="7959" width="34" bestFit="1" customWidth="1"/>
    <col min="7960" max="7960" width="29.5703125" bestFit="1" customWidth="1"/>
    <col min="7961" max="7961" width="4.42578125" bestFit="1" customWidth="1"/>
    <col min="7962" max="7962" width="34" bestFit="1" customWidth="1"/>
    <col min="7963" max="7963" width="12.5703125" bestFit="1" customWidth="1"/>
    <col min="7964" max="7964" width="16.85546875" bestFit="1" customWidth="1"/>
    <col min="7965" max="7965" width="66.7109375" bestFit="1" customWidth="1"/>
    <col min="7966" max="7966" width="17" bestFit="1" customWidth="1"/>
    <col min="7967" max="7967" width="12.42578125" bestFit="1" customWidth="1"/>
    <col min="7968" max="7968" width="9.85546875" bestFit="1" customWidth="1"/>
    <col min="7969" max="7969" width="49.7109375" bestFit="1" customWidth="1"/>
    <col min="7970" max="7970" width="43.140625" bestFit="1" customWidth="1"/>
    <col min="7971" max="7971" width="12.42578125" bestFit="1" customWidth="1"/>
    <col min="7972" max="7972" width="3.42578125" bestFit="1" customWidth="1"/>
    <col min="7973" max="7973" width="1" bestFit="1" customWidth="1"/>
    <col min="7974" max="7974" width="0.140625" bestFit="1" customWidth="1"/>
    <col min="7975" max="7975" width="2.85546875" bestFit="1" customWidth="1"/>
    <col min="7976" max="7976" width="12.5703125" bestFit="1" customWidth="1"/>
    <col min="8193" max="8193" width="4.7109375" bestFit="1" customWidth="1"/>
    <col min="8194" max="8194" width="3.42578125" bestFit="1" customWidth="1"/>
    <col min="8195" max="8195" width="6.42578125" bestFit="1" customWidth="1"/>
    <col min="8196" max="8196" width="7" bestFit="1" customWidth="1"/>
    <col min="8197" max="8197" width="10.140625" bestFit="1" customWidth="1"/>
    <col min="8198" max="8198" width="8.5703125" bestFit="1" customWidth="1"/>
    <col min="8199" max="8199" width="20.42578125" bestFit="1" customWidth="1"/>
    <col min="8200" max="8200" width="9.5703125" bestFit="1" customWidth="1"/>
    <col min="8201" max="8201" width="13.42578125" bestFit="1" customWidth="1"/>
    <col min="8202" max="8202" width="16.85546875" bestFit="1" customWidth="1"/>
    <col min="8203" max="8203" width="2.140625" bestFit="1" customWidth="1"/>
    <col min="8204" max="8204" width="5.5703125" bestFit="1" customWidth="1"/>
    <col min="8205" max="8205" width="9" bestFit="1" customWidth="1"/>
    <col min="8206" max="8206" width="4.7109375" bestFit="1" customWidth="1"/>
    <col min="8207" max="8207" width="8.7109375" bestFit="1" customWidth="1"/>
    <col min="8208" max="8208" width="8.28515625" bestFit="1" customWidth="1"/>
    <col min="8209" max="8209" width="8.5703125" bestFit="1" customWidth="1"/>
    <col min="8210" max="8210" width="16.85546875" bestFit="1" customWidth="1"/>
    <col min="8211" max="8211" width="7.7109375" bestFit="1" customWidth="1"/>
    <col min="8212" max="8212" width="4.85546875" bestFit="1" customWidth="1"/>
    <col min="8213" max="8213" width="17.140625" bestFit="1" customWidth="1"/>
    <col min="8214" max="8214" width="16.5703125" bestFit="1" customWidth="1"/>
    <col min="8215" max="8215" width="34" bestFit="1" customWidth="1"/>
    <col min="8216" max="8216" width="29.5703125" bestFit="1" customWidth="1"/>
    <col min="8217" max="8217" width="4.42578125" bestFit="1" customWidth="1"/>
    <col min="8218" max="8218" width="34" bestFit="1" customWidth="1"/>
    <col min="8219" max="8219" width="12.5703125" bestFit="1" customWidth="1"/>
    <col min="8220" max="8220" width="16.85546875" bestFit="1" customWidth="1"/>
    <col min="8221" max="8221" width="66.7109375" bestFit="1" customWidth="1"/>
    <col min="8222" max="8222" width="17" bestFit="1" customWidth="1"/>
    <col min="8223" max="8223" width="12.42578125" bestFit="1" customWidth="1"/>
    <col min="8224" max="8224" width="9.85546875" bestFit="1" customWidth="1"/>
    <col min="8225" max="8225" width="49.7109375" bestFit="1" customWidth="1"/>
    <col min="8226" max="8226" width="43.140625" bestFit="1" customWidth="1"/>
    <col min="8227" max="8227" width="12.42578125" bestFit="1" customWidth="1"/>
    <col min="8228" max="8228" width="3.42578125" bestFit="1" customWidth="1"/>
    <col min="8229" max="8229" width="1" bestFit="1" customWidth="1"/>
    <col min="8230" max="8230" width="0.140625" bestFit="1" customWidth="1"/>
    <col min="8231" max="8231" width="2.85546875" bestFit="1" customWidth="1"/>
    <col min="8232" max="8232" width="12.5703125" bestFit="1" customWidth="1"/>
    <col min="8449" max="8449" width="4.7109375" bestFit="1" customWidth="1"/>
    <col min="8450" max="8450" width="3.42578125" bestFit="1" customWidth="1"/>
    <col min="8451" max="8451" width="6.42578125" bestFit="1" customWidth="1"/>
    <col min="8452" max="8452" width="7" bestFit="1" customWidth="1"/>
    <col min="8453" max="8453" width="10.140625" bestFit="1" customWidth="1"/>
    <col min="8454" max="8454" width="8.5703125" bestFit="1" customWidth="1"/>
    <col min="8455" max="8455" width="20.42578125" bestFit="1" customWidth="1"/>
    <col min="8456" max="8456" width="9.5703125" bestFit="1" customWidth="1"/>
    <col min="8457" max="8457" width="13.42578125" bestFit="1" customWidth="1"/>
    <col min="8458" max="8458" width="16.85546875" bestFit="1" customWidth="1"/>
    <col min="8459" max="8459" width="2.140625" bestFit="1" customWidth="1"/>
    <col min="8460" max="8460" width="5.5703125" bestFit="1" customWidth="1"/>
    <col min="8461" max="8461" width="9" bestFit="1" customWidth="1"/>
    <col min="8462" max="8462" width="4.7109375" bestFit="1" customWidth="1"/>
    <col min="8463" max="8463" width="8.7109375" bestFit="1" customWidth="1"/>
    <col min="8464" max="8464" width="8.28515625" bestFit="1" customWidth="1"/>
    <col min="8465" max="8465" width="8.5703125" bestFit="1" customWidth="1"/>
    <col min="8466" max="8466" width="16.85546875" bestFit="1" customWidth="1"/>
    <col min="8467" max="8467" width="7.7109375" bestFit="1" customWidth="1"/>
    <col min="8468" max="8468" width="4.85546875" bestFit="1" customWidth="1"/>
    <col min="8469" max="8469" width="17.140625" bestFit="1" customWidth="1"/>
    <col min="8470" max="8470" width="16.5703125" bestFit="1" customWidth="1"/>
    <col min="8471" max="8471" width="34" bestFit="1" customWidth="1"/>
    <col min="8472" max="8472" width="29.5703125" bestFit="1" customWidth="1"/>
    <col min="8473" max="8473" width="4.42578125" bestFit="1" customWidth="1"/>
    <col min="8474" max="8474" width="34" bestFit="1" customWidth="1"/>
    <col min="8475" max="8475" width="12.5703125" bestFit="1" customWidth="1"/>
    <col min="8476" max="8476" width="16.85546875" bestFit="1" customWidth="1"/>
    <col min="8477" max="8477" width="66.7109375" bestFit="1" customWidth="1"/>
    <col min="8478" max="8478" width="17" bestFit="1" customWidth="1"/>
    <col min="8479" max="8479" width="12.42578125" bestFit="1" customWidth="1"/>
    <col min="8480" max="8480" width="9.85546875" bestFit="1" customWidth="1"/>
    <col min="8481" max="8481" width="49.7109375" bestFit="1" customWidth="1"/>
    <col min="8482" max="8482" width="43.140625" bestFit="1" customWidth="1"/>
    <col min="8483" max="8483" width="12.42578125" bestFit="1" customWidth="1"/>
    <col min="8484" max="8484" width="3.42578125" bestFit="1" customWidth="1"/>
    <col min="8485" max="8485" width="1" bestFit="1" customWidth="1"/>
    <col min="8486" max="8486" width="0.140625" bestFit="1" customWidth="1"/>
    <col min="8487" max="8487" width="2.85546875" bestFit="1" customWidth="1"/>
    <col min="8488" max="8488" width="12.5703125" bestFit="1" customWidth="1"/>
    <col min="8705" max="8705" width="4.7109375" bestFit="1" customWidth="1"/>
    <col min="8706" max="8706" width="3.42578125" bestFit="1" customWidth="1"/>
    <col min="8707" max="8707" width="6.42578125" bestFit="1" customWidth="1"/>
    <col min="8708" max="8708" width="7" bestFit="1" customWidth="1"/>
    <col min="8709" max="8709" width="10.140625" bestFit="1" customWidth="1"/>
    <col min="8710" max="8710" width="8.5703125" bestFit="1" customWidth="1"/>
    <col min="8711" max="8711" width="20.42578125" bestFit="1" customWidth="1"/>
    <col min="8712" max="8712" width="9.5703125" bestFit="1" customWidth="1"/>
    <col min="8713" max="8713" width="13.42578125" bestFit="1" customWidth="1"/>
    <col min="8714" max="8714" width="16.85546875" bestFit="1" customWidth="1"/>
    <col min="8715" max="8715" width="2.140625" bestFit="1" customWidth="1"/>
    <col min="8716" max="8716" width="5.5703125" bestFit="1" customWidth="1"/>
    <col min="8717" max="8717" width="9" bestFit="1" customWidth="1"/>
    <col min="8718" max="8718" width="4.7109375" bestFit="1" customWidth="1"/>
    <col min="8719" max="8719" width="8.7109375" bestFit="1" customWidth="1"/>
    <col min="8720" max="8720" width="8.28515625" bestFit="1" customWidth="1"/>
    <col min="8721" max="8721" width="8.5703125" bestFit="1" customWidth="1"/>
    <col min="8722" max="8722" width="16.85546875" bestFit="1" customWidth="1"/>
    <col min="8723" max="8723" width="7.7109375" bestFit="1" customWidth="1"/>
    <col min="8724" max="8724" width="4.85546875" bestFit="1" customWidth="1"/>
    <col min="8725" max="8725" width="17.140625" bestFit="1" customWidth="1"/>
    <col min="8726" max="8726" width="16.5703125" bestFit="1" customWidth="1"/>
    <col min="8727" max="8727" width="34" bestFit="1" customWidth="1"/>
    <col min="8728" max="8728" width="29.5703125" bestFit="1" customWidth="1"/>
    <col min="8729" max="8729" width="4.42578125" bestFit="1" customWidth="1"/>
    <col min="8730" max="8730" width="34" bestFit="1" customWidth="1"/>
    <col min="8731" max="8731" width="12.5703125" bestFit="1" customWidth="1"/>
    <col min="8732" max="8732" width="16.85546875" bestFit="1" customWidth="1"/>
    <col min="8733" max="8733" width="66.7109375" bestFit="1" customWidth="1"/>
    <col min="8734" max="8734" width="17" bestFit="1" customWidth="1"/>
    <col min="8735" max="8735" width="12.42578125" bestFit="1" customWidth="1"/>
    <col min="8736" max="8736" width="9.85546875" bestFit="1" customWidth="1"/>
    <col min="8737" max="8737" width="49.7109375" bestFit="1" customWidth="1"/>
    <col min="8738" max="8738" width="43.140625" bestFit="1" customWidth="1"/>
    <col min="8739" max="8739" width="12.42578125" bestFit="1" customWidth="1"/>
    <col min="8740" max="8740" width="3.42578125" bestFit="1" customWidth="1"/>
    <col min="8741" max="8741" width="1" bestFit="1" customWidth="1"/>
    <col min="8742" max="8742" width="0.140625" bestFit="1" customWidth="1"/>
    <col min="8743" max="8743" width="2.85546875" bestFit="1" customWidth="1"/>
    <col min="8744" max="8744" width="12.5703125" bestFit="1" customWidth="1"/>
    <col min="8961" max="8961" width="4.7109375" bestFit="1" customWidth="1"/>
    <col min="8962" max="8962" width="3.42578125" bestFit="1" customWidth="1"/>
    <col min="8963" max="8963" width="6.42578125" bestFit="1" customWidth="1"/>
    <col min="8964" max="8964" width="7" bestFit="1" customWidth="1"/>
    <col min="8965" max="8965" width="10.140625" bestFit="1" customWidth="1"/>
    <col min="8966" max="8966" width="8.5703125" bestFit="1" customWidth="1"/>
    <col min="8967" max="8967" width="20.42578125" bestFit="1" customWidth="1"/>
    <col min="8968" max="8968" width="9.5703125" bestFit="1" customWidth="1"/>
    <col min="8969" max="8969" width="13.42578125" bestFit="1" customWidth="1"/>
    <col min="8970" max="8970" width="16.85546875" bestFit="1" customWidth="1"/>
    <col min="8971" max="8971" width="2.140625" bestFit="1" customWidth="1"/>
    <col min="8972" max="8972" width="5.5703125" bestFit="1" customWidth="1"/>
    <col min="8973" max="8973" width="9" bestFit="1" customWidth="1"/>
    <col min="8974" max="8974" width="4.7109375" bestFit="1" customWidth="1"/>
    <col min="8975" max="8975" width="8.7109375" bestFit="1" customWidth="1"/>
    <col min="8976" max="8976" width="8.28515625" bestFit="1" customWidth="1"/>
    <col min="8977" max="8977" width="8.5703125" bestFit="1" customWidth="1"/>
    <col min="8978" max="8978" width="16.85546875" bestFit="1" customWidth="1"/>
    <col min="8979" max="8979" width="7.7109375" bestFit="1" customWidth="1"/>
    <col min="8980" max="8980" width="4.85546875" bestFit="1" customWidth="1"/>
    <col min="8981" max="8981" width="17.140625" bestFit="1" customWidth="1"/>
    <col min="8982" max="8982" width="16.5703125" bestFit="1" customWidth="1"/>
    <col min="8983" max="8983" width="34" bestFit="1" customWidth="1"/>
    <col min="8984" max="8984" width="29.5703125" bestFit="1" customWidth="1"/>
    <col min="8985" max="8985" width="4.42578125" bestFit="1" customWidth="1"/>
    <col min="8986" max="8986" width="34" bestFit="1" customWidth="1"/>
    <col min="8987" max="8987" width="12.5703125" bestFit="1" customWidth="1"/>
    <col min="8988" max="8988" width="16.85546875" bestFit="1" customWidth="1"/>
    <col min="8989" max="8989" width="66.7109375" bestFit="1" customWidth="1"/>
    <col min="8990" max="8990" width="17" bestFit="1" customWidth="1"/>
    <col min="8991" max="8991" width="12.42578125" bestFit="1" customWidth="1"/>
    <col min="8992" max="8992" width="9.85546875" bestFit="1" customWidth="1"/>
    <col min="8993" max="8993" width="49.7109375" bestFit="1" customWidth="1"/>
    <col min="8994" max="8994" width="43.140625" bestFit="1" customWidth="1"/>
    <col min="8995" max="8995" width="12.42578125" bestFit="1" customWidth="1"/>
    <col min="8996" max="8996" width="3.42578125" bestFit="1" customWidth="1"/>
    <col min="8997" max="8997" width="1" bestFit="1" customWidth="1"/>
    <col min="8998" max="8998" width="0.140625" bestFit="1" customWidth="1"/>
    <col min="8999" max="8999" width="2.85546875" bestFit="1" customWidth="1"/>
    <col min="9000" max="9000" width="12.5703125" bestFit="1" customWidth="1"/>
    <col min="9217" max="9217" width="4.7109375" bestFit="1" customWidth="1"/>
    <col min="9218" max="9218" width="3.42578125" bestFit="1" customWidth="1"/>
    <col min="9219" max="9219" width="6.42578125" bestFit="1" customWidth="1"/>
    <col min="9220" max="9220" width="7" bestFit="1" customWidth="1"/>
    <col min="9221" max="9221" width="10.140625" bestFit="1" customWidth="1"/>
    <col min="9222" max="9222" width="8.5703125" bestFit="1" customWidth="1"/>
    <col min="9223" max="9223" width="20.42578125" bestFit="1" customWidth="1"/>
    <col min="9224" max="9224" width="9.5703125" bestFit="1" customWidth="1"/>
    <col min="9225" max="9225" width="13.42578125" bestFit="1" customWidth="1"/>
    <col min="9226" max="9226" width="16.85546875" bestFit="1" customWidth="1"/>
    <col min="9227" max="9227" width="2.140625" bestFit="1" customWidth="1"/>
    <col min="9228" max="9228" width="5.5703125" bestFit="1" customWidth="1"/>
    <col min="9229" max="9229" width="9" bestFit="1" customWidth="1"/>
    <col min="9230" max="9230" width="4.7109375" bestFit="1" customWidth="1"/>
    <col min="9231" max="9231" width="8.7109375" bestFit="1" customWidth="1"/>
    <col min="9232" max="9232" width="8.28515625" bestFit="1" customWidth="1"/>
    <col min="9233" max="9233" width="8.5703125" bestFit="1" customWidth="1"/>
    <col min="9234" max="9234" width="16.85546875" bestFit="1" customWidth="1"/>
    <col min="9235" max="9235" width="7.7109375" bestFit="1" customWidth="1"/>
    <col min="9236" max="9236" width="4.85546875" bestFit="1" customWidth="1"/>
    <col min="9237" max="9237" width="17.140625" bestFit="1" customWidth="1"/>
    <col min="9238" max="9238" width="16.5703125" bestFit="1" customWidth="1"/>
    <col min="9239" max="9239" width="34" bestFit="1" customWidth="1"/>
    <col min="9240" max="9240" width="29.5703125" bestFit="1" customWidth="1"/>
    <col min="9241" max="9241" width="4.42578125" bestFit="1" customWidth="1"/>
    <col min="9242" max="9242" width="34" bestFit="1" customWidth="1"/>
    <col min="9243" max="9243" width="12.5703125" bestFit="1" customWidth="1"/>
    <col min="9244" max="9244" width="16.85546875" bestFit="1" customWidth="1"/>
    <col min="9245" max="9245" width="66.7109375" bestFit="1" customWidth="1"/>
    <col min="9246" max="9246" width="17" bestFit="1" customWidth="1"/>
    <col min="9247" max="9247" width="12.42578125" bestFit="1" customWidth="1"/>
    <col min="9248" max="9248" width="9.85546875" bestFit="1" customWidth="1"/>
    <col min="9249" max="9249" width="49.7109375" bestFit="1" customWidth="1"/>
    <col min="9250" max="9250" width="43.140625" bestFit="1" customWidth="1"/>
    <col min="9251" max="9251" width="12.42578125" bestFit="1" customWidth="1"/>
    <col min="9252" max="9252" width="3.42578125" bestFit="1" customWidth="1"/>
    <col min="9253" max="9253" width="1" bestFit="1" customWidth="1"/>
    <col min="9254" max="9254" width="0.140625" bestFit="1" customWidth="1"/>
    <col min="9255" max="9255" width="2.85546875" bestFit="1" customWidth="1"/>
    <col min="9256" max="9256" width="12.5703125" bestFit="1" customWidth="1"/>
    <col min="9473" max="9473" width="4.7109375" bestFit="1" customWidth="1"/>
    <col min="9474" max="9474" width="3.42578125" bestFit="1" customWidth="1"/>
    <col min="9475" max="9475" width="6.42578125" bestFit="1" customWidth="1"/>
    <col min="9476" max="9476" width="7" bestFit="1" customWidth="1"/>
    <col min="9477" max="9477" width="10.140625" bestFit="1" customWidth="1"/>
    <col min="9478" max="9478" width="8.5703125" bestFit="1" customWidth="1"/>
    <col min="9479" max="9479" width="20.42578125" bestFit="1" customWidth="1"/>
    <col min="9480" max="9480" width="9.5703125" bestFit="1" customWidth="1"/>
    <col min="9481" max="9481" width="13.42578125" bestFit="1" customWidth="1"/>
    <col min="9482" max="9482" width="16.85546875" bestFit="1" customWidth="1"/>
    <col min="9483" max="9483" width="2.140625" bestFit="1" customWidth="1"/>
    <col min="9484" max="9484" width="5.5703125" bestFit="1" customWidth="1"/>
    <col min="9485" max="9485" width="9" bestFit="1" customWidth="1"/>
    <col min="9486" max="9486" width="4.7109375" bestFit="1" customWidth="1"/>
    <col min="9487" max="9487" width="8.7109375" bestFit="1" customWidth="1"/>
    <col min="9488" max="9488" width="8.28515625" bestFit="1" customWidth="1"/>
    <col min="9489" max="9489" width="8.5703125" bestFit="1" customWidth="1"/>
    <col min="9490" max="9490" width="16.85546875" bestFit="1" customWidth="1"/>
    <col min="9491" max="9491" width="7.7109375" bestFit="1" customWidth="1"/>
    <col min="9492" max="9492" width="4.85546875" bestFit="1" customWidth="1"/>
    <col min="9493" max="9493" width="17.140625" bestFit="1" customWidth="1"/>
    <col min="9494" max="9494" width="16.5703125" bestFit="1" customWidth="1"/>
    <col min="9495" max="9495" width="34" bestFit="1" customWidth="1"/>
    <col min="9496" max="9496" width="29.5703125" bestFit="1" customWidth="1"/>
    <col min="9497" max="9497" width="4.42578125" bestFit="1" customWidth="1"/>
    <col min="9498" max="9498" width="34" bestFit="1" customWidth="1"/>
    <col min="9499" max="9499" width="12.5703125" bestFit="1" customWidth="1"/>
    <col min="9500" max="9500" width="16.85546875" bestFit="1" customWidth="1"/>
    <col min="9501" max="9501" width="66.7109375" bestFit="1" customWidth="1"/>
    <col min="9502" max="9502" width="17" bestFit="1" customWidth="1"/>
    <col min="9503" max="9503" width="12.42578125" bestFit="1" customWidth="1"/>
    <col min="9504" max="9504" width="9.85546875" bestFit="1" customWidth="1"/>
    <col min="9505" max="9505" width="49.7109375" bestFit="1" customWidth="1"/>
    <col min="9506" max="9506" width="43.140625" bestFit="1" customWidth="1"/>
    <col min="9507" max="9507" width="12.42578125" bestFit="1" customWidth="1"/>
    <col min="9508" max="9508" width="3.42578125" bestFit="1" customWidth="1"/>
    <col min="9509" max="9509" width="1" bestFit="1" customWidth="1"/>
    <col min="9510" max="9510" width="0.140625" bestFit="1" customWidth="1"/>
    <col min="9511" max="9511" width="2.85546875" bestFit="1" customWidth="1"/>
    <col min="9512" max="9512" width="12.5703125" bestFit="1" customWidth="1"/>
    <col min="9729" max="9729" width="4.7109375" bestFit="1" customWidth="1"/>
    <col min="9730" max="9730" width="3.42578125" bestFit="1" customWidth="1"/>
    <col min="9731" max="9731" width="6.42578125" bestFit="1" customWidth="1"/>
    <col min="9732" max="9732" width="7" bestFit="1" customWidth="1"/>
    <col min="9733" max="9733" width="10.140625" bestFit="1" customWidth="1"/>
    <col min="9734" max="9734" width="8.5703125" bestFit="1" customWidth="1"/>
    <col min="9735" max="9735" width="20.42578125" bestFit="1" customWidth="1"/>
    <col min="9736" max="9736" width="9.5703125" bestFit="1" customWidth="1"/>
    <col min="9737" max="9737" width="13.42578125" bestFit="1" customWidth="1"/>
    <col min="9738" max="9738" width="16.85546875" bestFit="1" customWidth="1"/>
    <col min="9739" max="9739" width="2.140625" bestFit="1" customWidth="1"/>
    <col min="9740" max="9740" width="5.5703125" bestFit="1" customWidth="1"/>
    <col min="9741" max="9741" width="9" bestFit="1" customWidth="1"/>
    <col min="9742" max="9742" width="4.7109375" bestFit="1" customWidth="1"/>
    <col min="9743" max="9743" width="8.7109375" bestFit="1" customWidth="1"/>
    <col min="9744" max="9744" width="8.28515625" bestFit="1" customWidth="1"/>
    <col min="9745" max="9745" width="8.5703125" bestFit="1" customWidth="1"/>
    <col min="9746" max="9746" width="16.85546875" bestFit="1" customWidth="1"/>
    <col min="9747" max="9747" width="7.7109375" bestFit="1" customWidth="1"/>
    <col min="9748" max="9748" width="4.85546875" bestFit="1" customWidth="1"/>
    <col min="9749" max="9749" width="17.140625" bestFit="1" customWidth="1"/>
    <col min="9750" max="9750" width="16.5703125" bestFit="1" customWidth="1"/>
    <col min="9751" max="9751" width="34" bestFit="1" customWidth="1"/>
    <col min="9752" max="9752" width="29.5703125" bestFit="1" customWidth="1"/>
    <col min="9753" max="9753" width="4.42578125" bestFit="1" customWidth="1"/>
    <col min="9754" max="9754" width="34" bestFit="1" customWidth="1"/>
    <col min="9755" max="9755" width="12.5703125" bestFit="1" customWidth="1"/>
    <col min="9756" max="9756" width="16.85546875" bestFit="1" customWidth="1"/>
    <col min="9757" max="9757" width="66.7109375" bestFit="1" customWidth="1"/>
    <col min="9758" max="9758" width="17" bestFit="1" customWidth="1"/>
    <col min="9759" max="9759" width="12.42578125" bestFit="1" customWidth="1"/>
    <col min="9760" max="9760" width="9.85546875" bestFit="1" customWidth="1"/>
    <col min="9761" max="9761" width="49.7109375" bestFit="1" customWidth="1"/>
    <col min="9762" max="9762" width="43.140625" bestFit="1" customWidth="1"/>
    <col min="9763" max="9763" width="12.42578125" bestFit="1" customWidth="1"/>
    <col min="9764" max="9764" width="3.42578125" bestFit="1" customWidth="1"/>
    <col min="9765" max="9765" width="1" bestFit="1" customWidth="1"/>
    <col min="9766" max="9766" width="0.140625" bestFit="1" customWidth="1"/>
    <col min="9767" max="9767" width="2.85546875" bestFit="1" customWidth="1"/>
    <col min="9768" max="9768" width="12.5703125" bestFit="1" customWidth="1"/>
    <col min="9985" max="9985" width="4.7109375" bestFit="1" customWidth="1"/>
    <col min="9986" max="9986" width="3.42578125" bestFit="1" customWidth="1"/>
    <col min="9987" max="9987" width="6.42578125" bestFit="1" customWidth="1"/>
    <col min="9988" max="9988" width="7" bestFit="1" customWidth="1"/>
    <col min="9989" max="9989" width="10.140625" bestFit="1" customWidth="1"/>
    <col min="9990" max="9990" width="8.5703125" bestFit="1" customWidth="1"/>
    <col min="9991" max="9991" width="20.42578125" bestFit="1" customWidth="1"/>
    <col min="9992" max="9992" width="9.5703125" bestFit="1" customWidth="1"/>
    <col min="9993" max="9993" width="13.42578125" bestFit="1" customWidth="1"/>
    <col min="9994" max="9994" width="16.85546875" bestFit="1" customWidth="1"/>
    <col min="9995" max="9995" width="2.140625" bestFit="1" customWidth="1"/>
    <col min="9996" max="9996" width="5.5703125" bestFit="1" customWidth="1"/>
    <col min="9997" max="9997" width="9" bestFit="1" customWidth="1"/>
    <col min="9998" max="9998" width="4.7109375" bestFit="1" customWidth="1"/>
    <col min="9999" max="9999" width="8.7109375" bestFit="1" customWidth="1"/>
    <col min="10000" max="10000" width="8.28515625" bestFit="1" customWidth="1"/>
    <col min="10001" max="10001" width="8.5703125" bestFit="1" customWidth="1"/>
    <col min="10002" max="10002" width="16.85546875" bestFit="1" customWidth="1"/>
    <col min="10003" max="10003" width="7.7109375" bestFit="1" customWidth="1"/>
    <col min="10004" max="10004" width="4.85546875" bestFit="1" customWidth="1"/>
    <col min="10005" max="10005" width="17.140625" bestFit="1" customWidth="1"/>
    <col min="10006" max="10006" width="16.5703125" bestFit="1" customWidth="1"/>
    <col min="10007" max="10007" width="34" bestFit="1" customWidth="1"/>
    <col min="10008" max="10008" width="29.5703125" bestFit="1" customWidth="1"/>
    <col min="10009" max="10009" width="4.42578125" bestFit="1" customWidth="1"/>
    <col min="10010" max="10010" width="34" bestFit="1" customWidth="1"/>
    <col min="10011" max="10011" width="12.5703125" bestFit="1" customWidth="1"/>
    <col min="10012" max="10012" width="16.85546875" bestFit="1" customWidth="1"/>
    <col min="10013" max="10013" width="66.7109375" bestFit="1" customWidth="1"/>
    <col min="10014" max="10014" width="17" bestFit="1" customWidth="1"/>
    <col min="10015" max="10015" width="12.42578125" bestFit="1" customWidth="1"/>
    <col min="10016" max="10016" width="9.85546875" bestFit="1" customWidth="1"/>
    <col min="10017" max="10017" width="49.7109375" bestFit="1" customWidth="1"/>
    <col min="10018" max="10018" width="43.140625" bestFit="1" customWidth="1"/>
    <col min="10019" max="10019" width="12.42578125" bestFit="1" customWidth="1"/>
    <col min="10020" max="10020" width="3.42578125" bestFit="1" customWidth="1"/>
    <col min="10021" max="10021" width="1" bestFit="1" customWidth="1"/>
    <col min="10022" max="10022" width="0.140625" bestFit="1" customWidth="1"/>
    <col min="10023" max="10023" width="2.85546875" bestFit="1" customWidth="1"/>
    <col min="10024" max="10024" width="12.5703125" bestFit="1" customWidth="1"/>
    <col min="10241" max="10241" width="4.7109375" bestFit="1" customWidth="1"/>
    <col min="10242" max="10242" width="3.42578125" bestFit="1" customWidth="1"/>
    <col min="10243" max="10243" width="6.42578125" bestFit="1" customWidth="1"/>
    <col min="10244" max="10244" width="7" bestFit="1" customWidth="1"/>
    <col min="10245" max="10245" width="10.140625" bestFit="1" customWidth="1"/>
    <col min="10246" max="10246" width="8.5703125" bestFit="1" customWidth="1"/>
    <col min="10247" max="10247" width="20.42578125" bestFit="1" customWidth="1"/>
    <col min="10248" max="10248" width="9.5703125" bestFit="1" customWidth="1"/>
    <col min="10249" max="10249" width="13.42578125" bestFit="1" customWidth="1"/>
    <col min="10250" max="10250" width="16.85546875" bestFit="1" customWidth="1"/>
    <col min="10251" max="10251" width="2.140625" bestFit="1" customWidth="1"/>
    <col min="10252" max="10252" width="5.5703125" bestFit="1" customWidth="1"/>
    <col min="10253" max="10253" width="9" bestFit="1" customWidth="1"/>
    <col min="10254" max="10254" width="4.7109375" bestFit="1" customWidth="1"/>
    <col min="10255" max="10255" width="8.7109375" bestFit="1" customWidth="1"/>
    <col min="10256" max="10256" width="8.28515625" bestFit="1" customWidth="1"/>
    <col min="10257" max="10257" width="8.5703125" bestFit="1" customWidth="1"/>
    <col min="10258" max="10258" width="16.85546875" bestFit="1" customWidth="1"/>
    <col min="10259" max="10259" width="7.7109375" bestFit="1" customWidth="1"/>
    <col min="10260" max="10260" width="4.85546875" bestFit="1" customWidth="1"/>
    <col min="10261" max="10261" width="17.140625" bestFit="1" customWidth="1"/>
    <col min="10262" max="10262" width="16.5703125" bestFit="1" customWidth="1"/>
    <col min="10263" max="10263" width="34" bestFit="1" customWidth="1"/>
    <col min="10264" max="10264" width="29.5703125" bestFit="1" customWidth="1"/>
    <col min="10265" max="10265" width="4.42578125" bestFit="1" customWidth="1"/>
    <col min="10266" max="10266" width="34" bestFit="1" customWidth="1"/>
    <col min="10267" max="10267" width="12.5703125" bestFit="1" customWidth="1"/>
    <col min="10268" max="10268" width="16.85546875" bestFit="1" customWidth="1"/>
    <col min="10269" max="10269" width="66.7109375" bestFit="1" customWidth="1"/>
    <col min="10270" max="10270" width="17" bestFit="1" customWidth="1"/>
    <col min="10271" max="10271" width="12.42578125" bestFit="1" customWidth="1"/>
    <col min="10272" max="10272" width="9.85546875" bestFit="1" customWidth="1"/>
    <col min="10273" max="10273" width="49.7109375" bestFit="1" customWidth="1"/>
    <col min="10274" max="10274" width="43.140625" bestFit="1" customWidth="1"/>
    <col min="10275" max="10275" width="12.42578125" bestFit="1" customWidth="1"/>
    <col min="10276" max="10276" width="3.42578125" bestFit="1" customWidth="1"/>
    <col min="10277" max="10277" width="1" bestFit="1" customWidth="1"/>
    <col min="10278" max="10278" width="0.140625" bestFit="1" customWidth="1"/>
    <col min="10279" max="10279" width="2.85546875" bestFit="1" customWidth="1"/>
    <col min="10280" max="10280" width="12.5703125" bestFit="1" customWidth="1"/>
    <col min="10497" max="10497" width="4.7109375" bestFit="1" customWidth="1"/>
    <col min="10498" max="10498" width="3.42578125" bestFit="1" customWidth="1"/>
    <col min="10499" max="10499" width="6.42578125" bestFit="1" customWidth="1"/>
    <col min="10500" max="10500" width="7" bestFit="1" customWidth="1"/>
    <col min="10501" max="10501" width="10.140625" bestFit="1" customWidth="1"/>
    <col min="10502" max="10502" width="8.5703125" bestFit="1" customWidth="1"/>
    <col min="10503" max="10503" width="20.42578125" bestFit="1" customWidth="1"/>
    <col min="10504" max="10504" width="9.5703125" bestFit="1" customWidth="1"/>
    <col min="10505" max="10505" width="13.42578125" bestFit="1" customWidth="1"/>
    <col min="10506" max="10506" width="16.85546875" bestFit="1" customWidth="1"/>
    <col min="10507" max="10507" width="2.140625" bestFit="1" customWidth="1"/>
    <col min="10508" max="10508" width="5.5703125" bestFit="1" customWidth="1"/>
    <col min="10509" max="10509" width="9" bestFit="1" customWidth="1"/>
    <col min="10510" max="10510" width="4.7109375" bestFit="1" customWidth="1"/>
    <col min="10511" max="10511" width="8.7109375" bestFit="1" customWidth="1"/>
    <col min="10512" max="10512" width="8.28515625" bestFit="1" customWidth="1"/>
    <col min="10513" max="10513" width="8.5703125" bestFit="1" customWidth="1"/>
    <col min="10514" max="10514" width="16.85546875" bestFit="1" customWidth="1"/>
    <col min="10515" max="10515" width="7.7109375" bestFit="1" customWidth="1"/>
    <col min="10516" max="10516" width="4.85546875" bestFit="1" customWidth="1"/>
    <col min="10517" max="10517" width="17.140625" bestFit="1" customWidth="1"/>
    <col min="10518" max="10518" width="16.5703125" bestFit="1" customWidth="1"/>
    <col min="10519" max="10519" width="34" bestFit="1" customWidth="1"/>
    <col min="10520" max="10520" width="29.5703125" bestFit="1" customWidth="1"/>
    <col min="10521" max="10521" width="4.42578125" bestFit="1" customWidth="1"/>
    <col min="10522" max="10522" width="34" bestFit="1" customWidth="1"/>
    <col min="10523" max="10523" width="12.5703125" bestFit="1" customWidth="1"/>
    <col min="10524" max="10524" width="16.85546875" bestFit="1" customWidth="1"/>
    <col min="10525" max="10525" width="66.7109375" bestFit="1" customWidth="1"/>
    <col min="10526" max="10526" width="17" bestFit="1" customWidth="1"/>
    <col min="10527" max="10527" width="12.42578125" bestFit="1" customWidth="1"/>
    <col min="10528" max="10528" width="9.85546875" bestFit="1" customWidth="1"/>
    <col min="10529" max="10529" width="49.7109375" bestFit="1" customWidth="1"/>
    <col min="10530" max="10530" width="43.140625" bestFit="1" customWidth="1"/>
    <col min="10531" max="10531" width="12.42578125" bestFit="1" customWidth="1"/>
    <col min="10532" max="10532" width="3.42578125" bestFit="1" customWidth="1"/>
    <col min="10533" max="10533" width="1" bestFit="1" customWidth="1"/>
    <col min="10534" max="10534" width="0.140625" bestFit="1" customWidth="1"/>
    <col min="10535" max="10535" width="2.85546875" bestFit="1" customWidth="1"/>
    <col min="10536" max="10536" width="12.5703125" bestFit="1" customWidth="1"/>
    <col min="10753" max="10753" width="4.7109375" bestFit="1" customWidth="1"/>
    <col min="10754" max="10754" width="3.42578125" bestFit="1" customWidth="1"/>
    <col min="10755" max="10755" width="6.42578125" bestFit="1" customWidth="1"/>
    <col min="10756" max="10756" width="7" bestFit="1" customWidth="1"/>
    <col min="10757" max="10757" width="10.140625" bestFit="1" customWidth="1"/>
    <col min="10758" max="10758" width="8.5703125" bestFit="1" customWidth="1"/>
    <col min="10759" max="10759" width="20.42578125" bestFit="1" customWidth="1"/>
    <col min="10760" max="10760" width="9.5703125" bestFit="1" customWidth="1"/>
    <col min="10761" max="10761" width="13.42578125" bestFit="1" customWidth="1"/>
    <col min="10762" max="10762" width="16.85546875" bestFit="1" customWidth="1"/>
    <col min="10763" max="10763" width="2.140625" bestFit="1" customWidth="1"/>
    <col min="10764" max="10764" width="5.5703125" bestFit="1" customWidth="1"/>
    <col min="10765" max="10765" width="9" bestFit="1" customWidth="1"/>
    <col min="10766" max="10766" width="4.7109375" bestFit="1" customWidth="1"/>
    <col min="10767" max="10767" width="8.7109375" bestFit="1" customWidth="1"/>
    <col min="10768" max="10768" width="8.28515625" bestFit="1" customWidth="1"/>
    <col min="10769" max="10769" width="8.5703125" bestFit="1" customWidth="1"/>
    <col min="10770" max="10770" width="16.85546875" bestFit="1" customWidth="1"/>
    <col min="10771" max="10771" width="7.7109375" bestFit="1" customWidth="1"/>
    <col min="10772" max="10772" width="4.85546875" bestFit="1" customWidth="1"/>
    <col min="10773" max="10773" width="17.140625" bestFit="1" customWidth="1"/>
    <col min="10774" max="10774" width="16.5703125" bestFit="1" customWidth="1"/>
    <col min="10775" max="10775" width="34" bestFit="1" customWidth="1"/>
    <col min="10776" max="10776" width="29.5703125" bestFit="1" customWidth="1"/>
    <col min="10777" max="10777" width="4.42578125" bestFit="1" customWidth="1"/>
    <col min="10778" max="10778" width="34" bestFit="1" customWidth="1"/>
    <col min="10779" max="10779" width="12.5703125" bestFit="1" customWidth="1"/>
    <col min="10780" max="10780" width="16.85546875" bestFit="1" customWidth="1"/>
    <col min="10781" max="10781" width="66.7109375" bestFit="1" customWidth="1"/>
    <col min="10782" max="10782" width="17" bestFit="1" customWidth="1"/>
    <col min="10783" max="10783" width="12.42578125" bestFit="1" customWidth="1"/>
    <col min="10784" max="10784" width="9.85546875" bestFit="1" customWidth="1"/>
    <col min="10785" max="10785" width="49.7109375" bestFit="1" customWidth="1"/>
    <col min="10786" max="10786" width="43.140625" bestFit="1" customWidth="1"/>
    <col min="10787" max="10787" width="12.42578125" bestFit="1" customWidth="1"/>
    <col min="10788" max="10788" width="3.42578125" bestFit="1" customWidth="1"/>
    <col min="10789" max="10789" width="1" bestFit="1" customWidth="1"/>
    <col min="10790" max="10790" width="0.140625" bestFit="1" customWidth="1"/>
    <col min="10791" max="10791" width="2.85546875" bestFit="1" customWidth="1"/>
    <col min="10792" max="10792" width="12.5703125" bestFit="1" customWidth="1"/>
    <col min="11009" max="11009" width="4.7109375" bestFit="1" customWidth="1"/>
    <col min="11010" max="11010" width="3.42578125" bestFit="1" customWidth="1"/>
    <col min="11011" max="11011" width="6.42578125" bestFit="1" customWidth="1"/>
    <col min="11012" max="11012" width="7" bestFit="1" customWidth="1"/>
    <col min="11013" max="11013" width="10.140625" bestFit="1" customWidth="1"/>
    <col min="11014" max="11014" width="8.5703125" bestFit="1" customWidth="1"/>
    <col min="11015" max="11015" width="20.42578125" bestFit="1" customWidth="1"/>
    <col min="11016" max="11016" width="9.5703125" bestFit="1" customWidth="1"/>
    <col min="11017" max="11017" width="13.42578125" bestFit="1" customWidth="1"/>
    <col min="11018" max="11018" width="16.85546875" bestFit="1" customWidth="1"/>
    <col min="11019" max="11019" width="2.140625" bestFit="1" customWidth="1"/>
    <col min="11020" max="11020" width="5.5703125" bestFit="1" customWidth="1"/>
    <col min="11021" max="11021" width="9" bestFit="1" customWidth="1"/>
    <col min="11022" max="11022" width="4.7109375" bestFit="1" customWidth="1"/>
    <col min="11023" max="11023" width="8.7109375" bestFit="1" customWidth="1"/>
    <col min="11024" max="11024" width="8.28515625" bestFit="1" customWidth="1"/>
    <col min="11025" max="11025" width="8.5703125" bestFit="1" customWidth="1"/>
    <col min="11026" max="11026" width="16.85546875" bestFit="1" customWidth="1"/>
    <col min="11027" max="11027" width="7.7109375" bestFit="1" customWidth="1"/>
    <col min="11028" max="11028" width="4.85546875" bestFit="1" customWidth="1"/>
    <col min="11029" max="11029" width="17.140625" bestFit="1" customWidth="1"/>
    <col min="11030" max="11030" width="16.5703125" bestFit="1" customWidth="1"/>
    <col min="11031" max="11031" width="34" bestFit="1" customWidth="1"/>
    <col min="11032" max="11032" width="29.5703125" bestFit="1" customWidth="1"/>
    <col min="11033" max="11033" width="4.42578125" bestFit="1" customWidth="1"/>
    <col min="11034" max="11034" width="34" bestFit="1" customWidth="1"/>
    <col min="11035" max="11035" width="12.5703125" bestFit="1" customWidth="1"/>
    <col min="11036" max="11036" width="16.85546875" bestFit="1" customWidth="1"/>
    <col min="11037" max="11037" width="66.7109375" bestFit="1" customWidth="1"/>
    <col min="11038" max="11038" width="17" bestFit="1" customWidth="1"/>
    <col min="11039" max="11039" width="12.42578125" bestFit="1" customWidth="1"/>
    <col min="11040" max="11040" width="9.85546875" bestFit="1" customWidth="1"/>
    <col min="11041" max="11041" width="49.7109375" bestFit="1" customWidth="1"/>
    <col min="11042" max="11042" width="43.140625" bestFit="1" customWidth="1"/>
    <col min="11043" max="11043" width="12.42578125" bestFit="1" customWidth="1"/>
    <col min="11044" max="11044" width="3.42578125" bestFit="1" customWidth="1"/>
    <col min="11045" max="11045" width="1" bestFit="1" customWidth="1"/>
    <col min="11046" max="11046" width="0.140625" bestFit="1" customWidth="1"/>
    <col min="11047" max="11047" width="2.85546875" bestFit="1" customWidth="1"/>
    <col min="11048" max="11048" width="12.5703125" bestFit="1" customWidth="1"/>
    <col min="11265" max="11265" width="4.7109375" bestFit="1" customWidth="1"/>
    <col min="11266" max="11266" width="3.42578125" bestFit="1" customWidth="1"/>
    <col min="11267" max="11267" width="6.42578125" bestFit="1" customWidth="1"/>
    <col min="11268" max="11268" width="7" bestFit="1" customWidth="1"/>
    <col min="11269" max="11269" width="10.140625" bestFit="1" customWidth="1"/>
    <col min="11270" max="11270" width="8.5703125" bestFit="1" customWidth="1"/>
    <col min="11271" max="11271" width="20.42578125" bestFit="1" customWidth="1"/>
    <col min="11272" max="11272" width="9.5703125" bestFit="1" customWidth="1"/>
    <col min="11273" max="11273" width="13.42578125" bestFit="1" customWidth="1"/>
    <col min="11274" max="11274" width="16.85546875" bestFit="1" customWidth="1"/>
    <col min="11275" max="11275" width="2.140625" bestFit="1" customWidth="1"/>
    <col min="11276" max="11276" width="5.5703125" bestFit="1" customWidth="1"/>
    <col min="11277" max="11277" width="9" bestFit="1" customWidth="1"/>
    <col min="11278" max="11278" width="4.7109375" bestFit="1" customWidth="1"/>
    <col min="11279" max="11279" width="8.7109375" bestFit="1" customWidth="1"/>
    <col min="11280" max="11280" width="8.28515625" bestFit="1" customWidth="1"/>
    <col min="11281" max="11281" width="8.5703125" bestFit="1" customWidth="1"/>
    <col min="11282" max="11282" width="16.85546875" bestFit="1" customWidth="1"/>
    <col min="11283" max="11283" width="7.7109375" bestFit="1" customWidth="1"/>
    <col min="11284" max="11284" width="4.85546875" bestFit="1" customWidth="1"/>
    <col min="11285" max="11285" width="17.140625" bestFit="1" customWidth="1"/>
    <col min="11286" max="11286" width="16.5703125" bestFit="1" customWidth="1"/>
    <col min="11287" max="11287" width="34" bestFit="1" customWidth="1"/>
    <col min="11288" max="11288" width="29.5703125" bestFit="1" customWidth="1"/>
    <col min="11289" max="11289" width="4.42578125" bestFit="1" customWidth="1"/>
    <col min="11290" max="11290" width="34" bestFit="1" customWidth="1"/>
    <col min="11291" max="11291" width="12.5703125" bestFit="1" customWidth="1"/>
    <col min="11292" max="11292" width="16.85546875" bestFit="1" customWidth="1"/>
    <col min="11293" max="11293" width="66.7109375" bestFit="1" customWidth="1"/>
    <col min="11294" max="11294" width="17" bestFit="1" customWidth="1"/>
    <col min="11295" max="11295" width="12.42578125" bestFit="1" customWidth="1"/>
    <col min="11296" max="11296" width="9.85546875" bestFit="1" customWidth="1"/>
    <col min="11297" max="11297" width="49.7109375" bestFit="1" customWidth="1"/>
    <col min="11298" max="11298" width="43.140625" bestFit="1" customWidth="1"/>
    <col min="11299" max="11299" width="12.42578125" bestFit="1" customWidth="1"/>
    <col min="11300" max="11300" width="3.42578125" bestFit="1" customWidth="1"/>
    <col min="11301" max="11301" width="1" bestFit="1" customWidth="1"/>
    <col min="11302" max="11302" width="0.140625" bestFit="1" customWidth="1"/>
    <col min="11303" max="11303" width="2.85546875" bestFit="1" customWidth="1"/>
    <col min="11304" max="11304" width="12.5703125" bestFit="1" customWidth="1"/>
    <col min="11521" max="11521" width="4.7109375" bestFit="1" customWidth="1"/>
    <col min="11522" max="11522" width="3.42578125" bestFit="1" customWidth="1"/>
    <col min="11523" max="11523" width="6.42578125" bestFit="1" customWidth="1"/>
    <col min="11524" max="11524" width="7" bestFit="1" customWidth="1"/>
    <col min="11525" max="11525" width="10.140625" bestFit="1" customWidth="1"/>
    <col min="11526" max="11526" width="8.5703125" bestFit="1" customWidth="1"/>
    <col min="11527" max="11527" width="20.42578125" bestFit="1" customWidth="1"/>
    <col min="11528" max="11528" width="9.5703125" bestFit="1" customWidth="1"/>
    <col min="11529" max="11529" width="13.42578125" bestFit="1" customWidth="1"/>
    <col min="11530" max="11530" width="16.85546875" bestFit="1" customWidth="1"/>
    <col min="11531" max="11531" width="2.140625" bestFit="1" customWidth="1"/>
    <col min="11532" max="11532" width="5.5703125" bestFit="1" customWidth="1"/>
    <col min="11533" max="11533" width="9" bestFit="1" customWidth="1"/>
    <col min="11534" max="11534" width="4.7109375" bestFit="1" customWidth="1"/>
    <col min="11535" max="11535" width="8.7109375" bestFit="1" customWidth="1"/>
    <col min="11536" max="11536" width="8.28515625" bestFit="1" customWidth="1"/>
    <col min="11537" max="11537" width="8.5703125" bestFit="1" customWidth="1"/>
    <col min="11538" max="11538" width="16.85546875" bestFit="1" customWidth="1"/>
    <col min="11539" max="11539" width="7.7109375" bestFit="1" customWidth="1"/>
    <col min="11540" max="11540" width="4.85546875" bestFit="1" customWidth="1"/>
    <col min="11541" max="11541" width="17.140625" bestFit="1" customWidth="1"/>
    <col min="11542" max="11542" width="16.5703125" bestFit="1" customWidth="1"/>
    <col min="11543" max="11543" width="34" bestFit="1" customWidth="1"/>
    <col min="11544" max="11544" width="29.5703125" bestFit="1" customWidth="1"/>
    <col min="11545" max="11545" width="4.42578125" bestFit="1" customWidth="1"/>
    <col min="11546" max="11546" width="34" bestFit="1" customWidth="1"/>
    <col min="11547" max="11547" width="12.5703125" bestFit="1" customWidth="1"/>
    <col min="11548" max="11548" width="16.85546875" bestFit="1" customWidth="1"/>
    <col min="11549" max="11549" width="66.7109375" bestFit="1" customWidth="1"/>
    <col min="11550" max="11550" width="17" bestFit="1" customWidth="1"/>
    <col min="11551" max="11551" width="12.42578125" bestFit="1" customWidth="1"/>
    <col min="11552" max="11552" width="9.85546875" bestFit="1" customWidth="1"/>
    <col min="11553" max="11553" width="49.7109375" bestFit="1" customWidth="1"/>
    <col min="11554" max="11554" width="43.140625" bestFit="1" customWidth="1"/>
    <col min="11555" max="11555" width="12.42578125" bestFit="1" customWidth="1"/>
    <col min="11556" max="11556" width="3.42578125" bestFit="1" customWidth="1"/>
    <col min="11557" max="11557" width="1" bestFit="1" customWidth="1"/>
    <col min="11558" max="11558" width="0.140625" bestFit="1" customWidth="1"/>
    <col min="11559" max="11559" width="2.85546875" bestFit="1" customWidth="1"/>
    <col min="11560" max="11560" width="12.5703125" bestFit="1" customWidth="1"/>
    <col min="11777" max="11777" width="4.7109375" bestFit="1" customWidth="1"/>
    <col min="11778" max="11778" width="3.42578125" bestFit="1" customWidth="1"/>
    <col min="11779" max="11779" width="6.42578125" bestFit="1" customWidth="1"/>
    <col min="11780" max="11780" width="7" bestFit="1" customWidth="1"/>
    <col min="11781" max="11781" width="10.140625" bestFit="1" customWidth="1"/>
    <col min="11782" max="11782" width="8.5703125" bestFit="1" customWidth="1"/>
    <col min="11783" max="11783" width="20.42578125" bestFit="1" customWidth="1"/>
    <col min="11784" max="11784" width="9.5703125" bestFit="1" customWidth="1"/>
    <col min="11785" max="11785" width="13.42578125" bestFit="1" customWidth="1"/>
    <col min="11786" max="11786" width="16.85546875" bestFit="1" customWidth="1"/>
    <col min="11787" max="11787" width="2.140625" bestFit="1" customWidth="1"/>
    <col min="11788" max="11788" width="5.5703125" bestFit="1" customWidth="1"/>
    <col min="11789" max="11789" width="9" bestFit="1" customWidth="1"/>
    <col min="11790" max="11790" width="4.7109375" bestFit="1" customWidth="1"/>
    <col min="11791" max="11791" width="8.7109375" bestFit="1" customWidth="1"/>
    <col min="11792" max="11792" width="8.28515625" bestFit="1" customWidth="1"/>
    <col min="11793" max="11793" width="8.5703125" bestFit="1" customWidth="1"/>
    <col min="11794" max="11794" width="16.85546875" bestFit="1" customWidth="1"/>
    <col min="11795" max="11795" width="7.7109375" bestFit="1" customWidth="1"/>
    <col min="11796" max="11796" width="4.85546875" bestFit="1" customWidth="1"/>
    <col min="11797" max="11797" width="17.140625" bestFit="1" customWidth="1"/>
    <col min="11798" max="11798" width="16.5703125" bestFit="1" customWidth="1"/>
    <col min="11799" max="11799" width="34" bestFit="1" customWidth="1"/>
    <col min="11800" max="11800" width="29.5703125" bestFit="1" customWidth="1"/>
    <col min="11801" max="11801" width="4.42578125" bestFit="1" customWidth="1"/>
    <col min="11802" max="11802" width="34" bestFit="1" customWidth="1"/>
    <col min="11803" max="11803" width="12.5703125" bestFit="1" customWidth="1"/>
    <col min="11804" max="11804" width="16.85546875" bestFit="1" customWidth="1"/>
    <col min="11805" max="11805" width="66.7109375" bestFit="1" customWidth="1"/>
    <col min="11806" max="11806" width="17" bestFit="1" customWidth="1"/>
    <col min="11807" max="11807" width="12.42578125" bestFit="1" customWidth="1"/>
    <col min="11808" max="11808" width="9.85546875" bestFit="1" customWidth="1"/>
    <col min="11809" max="11809" width="49.7109375" bestFit="1" customWidth="1"/>
    <col min="11810" max="11810" width="43.140625" bestFit="1" customWidth="1"/>
    <col min="11811" max="11811" width="12.42578125" bestFit="1" customWidth="1"/>
    <col min="11812" max="11812" width="3.42578125" bestFit="1" customWidth="1"/>
    <col min="11813" max="11813" width="1" bestFit="1" customWidth="1"/>
    <col min="11814" max="11814" width="0.140625" bestFit="1" customWidth="1"/>
    <col min="11815" max="11815" width="2.85546875" bestFit="1" customWidth="1"/>
    <col min="11816" max="11816" width="12.5703125" bestFit="1" customWidth="1"/>
    <col min="12033" max="12033" width="4.7109375" bestFit="1" customWidth="1"/>
    <col min="12034" max="12034" width="3.42578125" bestFit="1" customWidth="1"/>
    <col min="12035" max="12035" width="6.42578125" bestFit="1" customWidth="1"/>
    <col min="12036" max="12036" width="7" bestFit="1" customWidth="1"/>
    <col min="12037" max="12037" width="10.140625" bestFit="1" customWidth="1"/>
    <col min="12038" max="12038" width="8.5703125" bestFit="1" customWidth="1"/>
    <col min="12039" max="12039" width="20.42578125" bestFit="1" customWidth="1"/>
    <col min="12040" max="12040" width="9.5703125" bestFit="1" customWidth="1"/>
    <col min="12041" max="12041" width="13.42578125" bestFit="1" customWidth="1"/>
    <col min="12042" max="12042" width="16.85546875" bestFit="1" customWidth="1"/>
    <col min="12043" max="12043" width="2.140625" bestFit="1" customWidth="1"/>
    <col min="12044" max="12044" width="5.5703125" bestFit="1" customWidth="1"/>
    <col min="12045" max="12045" width="9" bestFit="1" customWidth="1"/>
    <col min="12046" max="12046" width="4.7109375" bestFit="1" customWidth="1"/>
    <col min="12047" max="12047" width="8.7109375" bestFit="1" customWidth="1"/>
    <col min="12048" max="12048" width="8.28515625" bestFit="1" customWidth="1"/>
    <col min="12049" max="12049" width="8.5703125" bestFit="1" customWidth="1"/>
    <col min="12050" max="12050" width="16.85546875" bestFit="1" customWidth="1"/>
    <col min="12051" max="12051" width="7.7109375" bestFit="1" customWidth="1"/>
    <col min="12052" max="12052" width="4.85546875" bestFit="1" customWidth="1"/>
    <col min="12053" max="12053" width="17.140625" bestFit="1" customWidth="1"/>
    <col min="12054" max="12054" width="16.5703125" bestFit="1" customWidth="1"/>
    <col min="12055" max="12055" width="34" bestFit="1" customWidth="1"/>
    <col min="12056" max="12056" width="29.5703125" bestFit="1" customWidth="1"/>
    <col min="12057" max="12057" width="4.42578125" bestFit="1" customWidth="1"/>
    <col min="12058" max="12058" width="34" bestFit="1" customWidth="1"/>
    <col min="12059" max="12059" width="12.5703125" bestFit="1" customWidth="1"/>
    <col min="12060" max="12060" width="16.85546875" bestFit="1" customWidth="1"/>
    <col min="12061" max="12061" width="66.7109375" bestFit="1" customWidth="1"/>
    <col min="12062" max="12062" width="17" bestFit="1" customWidth="1"/>
    <col min="12063" max="12063" width="12.42578125" bestFit="1" customWidth="1"/>
    <col min="12064" max="12064" width="9.85546875" bestFit="1" customWidth="1"/>
    <col min="12065" max="12065" width="49.7109375" bestFit="1" customWidth="1"/>
    <col min="12066" max="12066" width="43.140625" bestFit="1" customWidth="1"/>
    <col min="12067" max="12067" width="12.42578125" bestFit="1" customWidth="1"/>
    <col min="12068" max="12068" width="3.42578125" bestFit="1" customWidth="1"/>
    <col min="12069" max="12069" width="1" bestFit="1" customWidth="1"/>
    <col min="12070" max="12070" width="0.140625" bestFit="1" customWidth="1"/>
    <col min="12071" max="12071" width="2.85546875" bestFit="1" customWidth="1"/>
    <col min="12072" max="12072" width="12.5703125" bestFit="1" customWidth="1"/>
    <col min="12289" max="12289" width="4.7109375" bestFit="1" customWidth="1"/>
    <col min="12290" max="12290" width="3.42578125" bestFit="1" customWidth="1"/>
    <col min="12291" max="12291" width="6.42578125" bestFit="1" customWidth="1"/>
    <col min="12292" max="12292" width="7" bestFit="1" customWidth="1"/>
    <col min="12293" max="12293" width="10.140625" bestFit="1" customWidth="1"/>
    <col min="12294" max="12294" width="8.5703125" bestFit="1" customWidth="1"/>
    <col min="12295" max="12295" width="20.42578125" bestFit="1" customWidth="1"/>
    <col min="12296" max="12296" width="9.5703125" bestFit="1" customWidth="1"/>
    <col min="12297" max="12297" width="13.42578125" bestFit="1" customWidth="1"/>
    <col min="12298" max="12298" width="16.85546875" bestFit="1" customWidth="1"/>
    <col min="12299" max="12299" width="2.140625" bestFit="1" customWidth="1"/>
    <col min="12300" max="12300" width="5.5703125" bestFit="1" customWidth="1"/>
    <col min="12301" max="12301" width="9" bestFit="1" customWidth="1"/>
    <col min="12302" max="12302" width="4.7109375" bestFit="1" customWidth="1"/>
    <col min="12303" max="12303" width="8.7109375" bestFit="1" customWidth="1"/>
    <col min="12304" max="12304" width="8.28515625" bestFit="1" customWidth="1"/>
    <col min="12305" max="12305" width="8.5703125" bestFit="1" customWidth="1"/>
    <col min="12306" max="12306" width="16.85546875" bestFit="1" customWidth="1"/>
    <col min="12307" max="12307" width="7.7109375" bestFit="1" customWidth="1"/>
    <col min="12308" max="12308" width="4.85546875" bestFit="1" customWidth="1"/>
    <col min="12309" max="12309" width="17.140625" bestFit="1" customWidth="1"/>
    <col min="12310" max="12310" width="16.5703125" bestFit="1" customWidth="1"/>
    <col min="12311" max="12311" width="34" bestFit="1" customWidth="1"/>
    <col min="12312" max="12312" width="29.5703125" bestFit="1" customWidth="1"/>
    <col min="12313" max="12313" width="4.42578125" bestFit="1" customWidth="1"/>
    <col min="12314" max="12314" width="34" bestFit="1" customWidth="1"/>
    <col min="12315" max="12315" width="12.5703125" bestFit="1" customWidth="1"/>
    <col min="12316" max="12316" width="16.85546875" bestFit="1" customWidth="1"/>
    <col min="12317" max="12317" width="66.7109375" bestFit="1" customWidth="1"/>
    <col min="12318" max="12318" width="17" bestFit="1" customWidth="1"/>
    <col min="12319" max="12319" width="12.42578125" bestFit="1" customWidth="1"/>
    <col min="12320" max="12320" width="9.85546875" bestFit="1" customWidth="1"/>
    <col min="12321" max="12321" width="49.7109375" bestFit="1" customWidth="1"/>
    <col min="12322" max="12322" width="43.140625" bestFit="1" customWidth="1"/>
    <col min="12323" max="12323" width="12.42578125" bestFit="1" customWidth="1"/>
    <col min="12324" max="12324" width="3.42578125" bestFit="1" customWidth="1"/>
    <col min="12325" max="12325" width="1" bestFit="1" customWidth="1"/>
    <col min="12326" max="12326" width="0.140625" bestFit="1" customWidth="1"/>
    <col min="12327" max="12327" width="2.85546875" bestFit="1" customWidth="1"/>
    <col min="12328" max="12328" width="12.5703125" bestFit="1" customWidth="1"/>
    <col min="12545" max="12545" width="4.7109375" bestFit="1" customWidth="1"/>
    <col min="12546" max="12546" width="3.42578125" bestFit="1" customWidth="1"/>
    <col min="12547" max="12547" width="6.42578125" bestFit="1" customWidth="1"/>
    <col min="12548" max="12548" width="7" bestFit="1" customWidth="1"/>
    <col min="12549" max="12549" width="10.140625" bestFit="1" customWidth="1"/>
    <col min="12550" max="12550" width="8.5703125" bestFit="1" customWidth="1"/>
    <col min="12551" max="12551" width="20.42578125" bestFit="1" customWidth="1"/>
    <col min="12552" max="12552" width="9.5703125" bestFit="1" customWidth="1"/>
    <col min="12553" max="12553" width="13.42578125" bestFit="1" customWidth="1"/>
    <col min="12554" max="12554" width="16.85546875" bestFit="1" customWidth="1"/>
    <col min="12555" max="12555" width="2.140625" bestFit="1" customWidth="1"/>
    <col min="12556" max="12556" width="5.5703125" bestFit="1" customWidth="1"/>
    <col min="12557" max="12557" width="9" bestFit="1" customWidth="1"/>
    <col min="12558" max="12558" width="4.7109375" bestFit="1" customWidth="1"/>
    <col min="12559" max="12559" width="8.7109375" bestFit="1" customWidth="1"/>
    <col min="12560" max="12560" width="8.28515625" bestFit="1" customWidth="1"/>
    <col min="12561" max="12561" width="8.5703125" bestFit="1" customWidth="1"/>
    <col min="12562" max="12562" width="16.85546875" bestFit="1" customWidth="1"/>
    <col min="12563" max="12563" width="7.7109375" bestFit="1" customWidth="1"/>
    <col min="12564" max="12564" width="4.85546875" bestFit="1" customWidth="1"/>
    <col min="12565" max="12565" width="17.140625" bestFit="1" customWidth="1"/>
    <col min="12566" max="12566" width="16.5703125" bestFit="1" customWidth="1"/>
    <col min="12567" max="12567" width="34" bestFit="1" customWidth="1"/>
    <col min="12568" max="12568" width="29.5703125" bestFit="1" customWidth="1"/>
    <col min="12569" max="12569" width="4.42578125" bestFit="1" customWidth="1"/>
    <col min="12570" max="12570" width="34" bestFit="1" customWidth="1"/>
    <col min="12571" max="12571" width="12.5703125" bestFit="1" customWidth="1"/>
    <col min="12572" max="12572" width="16.85546875" bestFit="1" customWidth="1"/>
    <col min="12573" max="12573" width="66.7109375" bestFit="1" customWidth="1"/>
    <col min="12574" max="12574" width="17" bestFit="1" customWidth="1"/>
    <col min="12575" max="12575" width="12.42578125" bestFit="1" customWidth="1"/>
    <col min="12576" max="12576" width="9.85546875" bestFit="1" customWidth="1"/>
    <col min="12577" max="12577" width="49.7109375" bestFit="1" customWidth="1"/>
    <col min="12578" max="12578" width="43.140625" bestFit="1" customWidth="1"/>
    <col min="12579" max="12579" width="12.42578125" bestFit="1" customWidth="1"/>
    <col min="12580" max="12580" width="3.42578125" bestFit="1" customWidth="1"/>
    <col min="12581" max="12581" width="1" bestFit="1" customWidth="1"/>
    <col min="12582" max="12582" width="0.140625" bestFit="1" customWidth="1"/>
    <col min="12583" max="12583" width="2.85546875" bestFit="1" customWidth="1"/>
    <col min="12584" max="12584" width="12.5703125" bestFit="1" customWidth="1"/>
    <col min="12801" max="12801" width="4.7109375" bestFit="1" customWidth="1"/>
    <col min="12802" max="12802" width="3.42578125" bestFit="1" customWidth="1"/>
    <col min="12803" max="12803" width="6.42578125" bestFit="1" customWidth="1"/>
    <col min="12804" max="12804" width="7" bestFit="1" customWidth="1"/>
    <col min="12805" max="12805" width="10.140625" bestFit="1" customWidth="1"/>
    <col min="12806" max="12806" width="8.5703125" bestFit="1" customWidth="1"/>
    <col min="12807" max="12807" width="20.42578125" bestFit="1" customWidth="1"/>
    <col min="12808" max="12808" width="9.5703125" bestFit="1" customWidth="1"/>
    <col min="12809" max="12809" width="13.42578125" bestFit="1" customWidth="1"/>
    <col min="12810" max="12810" width="16.85546875" bestFit="1" customWidth="1"/>
    <col min="12811" max="12811" width="2.140625" bestFit="1" customWidth="1"/>
    <col min="12812" max="12812" width="5.5703125" bestFit="1" customWidth="1"/>
    <col min="12813" max="12813" width="9" bestFit="1" customWidth="1"/>
    <col min="12814" max="12814" width="4.7109375" bestFit="1" customWidth="1"/>
    <col min="12815" max="12815" width="8.7109375" bestFit="1" customWidth="1"/>
    <col min="12816" max="12816" width="8.28515625" bestFit="1" customWidth="1"/>
    <col min="12817" max="12817" width="8.5703125" bestFit="1" customWidth="1"/>
    <col min="12818" max="12818" width="16.85546875" bestFit="1" customWidth="1"/>
    <col min="12819" max="12819" width="7.7109375" bestFit="1" customWidth="1"/>
    <col min="12820" max="12820" width="4.85546875" bestFit="1" customWidth="1"/>
    <col min="12821" max="12821" width="17.140625" bestFit="1" customWidth="1"/>
    <col min="12822" max="12822" width="16.5703125" bestFit="1" customWidth="1"/>
    <col min="12823" max="12823" width="34" bestFit="1" customWidth="1"/>
    <col min="12824" max="12824" width="29.5703125" bestFit="1" customWidth="1"/>
    <col min="12825" max="12825" width="4.42578125" bestFit="1" customWidth="1"/>
    <col min="12826" max="12826" width="34" bestFit="1" customWidth="1"/>
    <col min="12827" max="12827" width="12.5703125" bestFit="1" customWidth="1"/>
    <col min="12828" max="12828" width="16.85546875" bestFit="1" customWidth="1"/>
    <col min="12829" max="12829" width="66.7109375" bestFit="1" customWidth="1"/>
    <col min="12830" max="12830" width="17" bestFit="1" customWidth="1"/>
    <col min="12831" max="12831" width="12.42578125" bestFit="1" customWidth="1"/>
    <col min="12832" max="12832" width="9.85546875" bestFit="1" customWidth="1"/>
    <col min="12833" max="12833" width="49.7109375" bestFit="1" customWidth="1"/>
    <col min="12834" max="12834" width="43.140625" bestFit="1" customWidth="1"/>
    <col min="12835" max="12835" width="12.42578125" bestFit="1" customWidth="1"/>
    <col min="12836" max="12836" width="3.42578125" bestFit="1" customWidth="1"/>
    <col min="12837" max="12837" width="1" bestFit="1" customWidth="1"/>
    <col min="12838" max="12838" width="0.140625" bestFit="1" customWidth="1"/>
    <col min="12839" max="12839" width="2.85546875" bestFit="1" customWidth="1"/>
    <col min="12840" max="12840" width="12.5703125" bestFit="1" customWidth="1"/>
    <col min="13057" max="13057" width="4.7109375" bestFit="1" customWidth="1"/>
    <col min="13058" max="13058" width="3.42578125" bestFit="1" customWidth="1"/>
    <col min="13059" max="13059" width="6.42578125" bestFit="1" customWidth="1"/>
    <col min="13060" max="13060" width="7" bestFit="1" customWidth="1"/>
    <col min="13061" max="13061" width="10.140625" bestFit="1" customWidth="1"/>
    <col min="13062" max="13062" width="8.5703125" bestFit="1" customWidth="1"/>
    <col min="13063" max="13063" width="20.42578125" bestFit="1" customWidth="1"/>
    <col min="13064" max="13064" width="9.5703125" bestFit="1" customWidth="1"/>
    <col min="13065" max="13065" width="13.42578125" bestFit="1" customWidth="1"/>
    <col min="13066" max="13066" width="16.85546875" bestFit="1" customWidth="1"/>
    <col min="13067" max="13067" width="2.140625" bestFit="1" customWidth="1"/>
    <col min="13068" max="13068" width="5.5703125" bestFit="1" customWidth="1"/>
    <col min="13069" max="13069" width="9" bestFit="1" customWidth="1"/>
    <col min="13070" max="13070" width="4.7109375" bestFit="1" customWidth="1"/>
    <col min="13071" max="13071" width="8.7109375" bestFit="1" customWidth="1"/>
    <col min="13072" max="13072" width="8.28515625" bestFit="1" customWidth="1"/>
    <col min="13073" max="13073" width="8.5703125" bestFit="1" customWidth="1"/>
    <col min="13074" max="13074" width="16.85546875" bestFit="1" customWidth="1"/>
    <col min="13075" max="13075" width="7.7109375" bestFit="1" customWidth="1"/>
    <col min="13076" max="13076" width="4.85546875" bestFit="1" customWidth="1"/>
    <col min="13077" max="13077" width="17.140625" bestFit="1" customWidth="1"/>
    <col min="13078" max="13078" width="16.5703125" bestFit="1" customWidth="1"/>
    <col min="13079" max="13079" width="34" bestFit="1" customWidth="1"/>
    <col min="13080" max="13080" width="29.5703125" bestFit="1" customWidth="1"/>
    <col min="13081" max="13081" width="4.42578125" bestFit="1" customWidth="1"/>
    <col min="13082" max="13082" width="34" bestFit="1" customWidth="1"/>
    <col min="13083" max="13083" width="12.5703125" bestFit="1" customWidth="1"/>
    <col min="13084" max="13084" width="16.85546875" bestFit="1" customWidth="1"/>
    <col min="13085" max="13085" width="66.7109375" bestFit="1" customWidth="1"/>
    <col min="13086" max="13086" width="17" bestFit="1" customWidth="1"/>
    <col min="13087" max="13087" width="12.42578125" bestFit="1" customWidth="1"/>
    <col min="13088" max="13088" width="9.85546875" bestFit="1" customWidth="1"/>
    <col min="13089" max="13089" width="49.7109375" bestFit="1" customWidth="1"/>
    <col min="13090" max="13090" width="43.140625" bestFit="1" customWidth="1"/>
    <col min="13091" max="13091" width="12.42578125" bestFit="1" customWidth="1"/>
    <col min="13092" max="13092" width="3.42578125" bestFit="1" customWidth="1"/>
    <col min="13093" max="13093" width="1" bestFit="1" customWidth="1"/>
    <col min="13094" max="13094" width="0.140625" bestFit="1" customWidth="1"/>
    <col min="13095" max="13095" width="2.85546875" bestFit="1" customWidth="1"/>
    <col min="13096" max="13096" width="12.5703125" bestFit="1" customWidth="1"/>
    <col min="13313" max="13313" width="4.7109375" bestFit="1" customWidth="1"/>
    <col min="13314" max="13314" width="3.42578125" bestFit="1" customWidth="1"/>
    <col min="13315" max="13315" width="6.42578125" bestFit="1" customWidth="1"/>
    <col min="13316" max="13316" width="7" bestFit="1" customWidth="1"/>
    <col min="13317" max="13317" width="10.140625" bestFit="1" customWidth="1"/>
    <col min="13318" max="13318" width="8.5703125" bestFit="1" customWidth="1"/>
    <col min="13319" max="13319" width="20.42578125" bestFit="1" customWidth="1"/>
    <col min="13320" max="13320" width="9.5703125" bestFit="1" customWidth="1"/>
    <col min="13321" max="13321" width="13.42578125" bestFit="1" customWidth="1"/>
    <col min="13322" max="13322" width="16.85546875" bestFit="1" customWidth="1"/>
    <col min="13323" max="13323" width="2.140625" bestFit="1" customWidth="1"/>
    <col min="13324" max="13324" width="5.5703125" bestFit="1" customWidth="1"/>
    <col min="13325" max="13325" width="9" bestFit="1" customWidth="1"/>
    <col min="13326" max="13326" width="4.7109375" bestFit="1" customWidth="1"/>
    <col min="13327" max="13327" width="8.7109375" bestFit="1" customWidth="1"/>
    <col min="13328" max="13328" width="8.28515625" bestFit="1" customWidth="1"/>
    <col min="13329" max="13329" width="8.5703125" bestFit="1" customWidth="1"/>
    <col min="13330" max="13330" width="16.85546875" bestFit="1" customWidth="1"/>
    <col min="13331" max="13331" width="7.7109375" bestFit="1" customWidth="1"/>
    <col min="13332" max="13332" width="4.85546875" bestFit="1" customWidth="1"/>
    <col min="13333" max="13333" width="17.140625" bestFit="1" customWidth="1"/>
    <col min="13334" max="13334" width="16.5703125" bestFit="1" customWidth="1"/>
    <col min="13335" max="13335" width="34" bestFit="1" customWidth="1"/>
    <col min="13336" max="13336" width="29.5703125" bestFit="1" customWidth="1"/>
    <col min="13337" max="13337" width="4.42578125" bestFit="1" customWidth="1"/>
    <col min="13338" max="13338" width="34" bestFit="1" customWidth="1"/>
    <col min="13339" max="13339" width="12.5703125" bestFit="1" customWidth="1"/>
    <col min="13340" max="13340" width="16.85546875" bestFit="1" customWidth="1"/>
    <col min="13341" max="13341" width="66.7109375" bestFit="1" customWidth="1"/>
    <col min="13342" max="13342" width="17" bestFit="1" customWidth="1"/>
    <col min="13343" max="13343" width="12.42578125" bestFit="1" customWidth="1"/>
    <col min="13344" max="13344" width="9.85546875" bestFit="1" customWidth="1"/>
    <col min="13345" max="13345" width="49.7109375" bestFit="1" customWidth="1"/>
    <col min="13346" max="13346" width="43.140625" bestFit="1" customWidth="1"/>
    <col min="13347" max="13347" width="12.42578125" bestFit="1" customWidth="1"/>
    <col min="13348" max="13348" width="3.42578125" bestFit="1" customWidth="1"/>
    <col min="13349" max="13349" width="1" bestFit="1" customWidth="1"/>
    <col min="13350" max="13350" width="0.140625" bestFit="1" customWidth="1"/>
    <col min="13351" max="13351" width="2.85546875" bestFit="1" customWidth="1"/>
    <col min="13352" max="13352" width="12.5703125" bestFit="1" customWidth="1"/>
    <col min="13569" max="13569" width="4.7109375" bestFit="1" customWidth="1"/>
    <col min="13570" max="13570" width="3.42578125" bestFit="1" customWidth="1"/>
    <col min="13571" max="13571" width="6.42578125" bestFit="1" customWidth="1"/>
    <col min="13572" max="13572" width="7" bestFit="1" customWidth="1"/>
    <col min="13573" max="13573" width="10.140625" bestFit="1" customWidth="1"/>
    <col min="13574" max="13574" width="8.5703125" bestFit="1" customWidth="1"/>
    <col min="13575" max="13575" width="20.42578125" bestFit="1" customWidth="1"/>
    <col min="13576" max="13576" width="9.5703125" bestFit="1" customWidth="1"/>
    <col min="13577" max="13577" width="13.42578125" bestFit="1" customWidth="1"/>
    <col min="13578" max="13578" width="16.85546875" bestFit="1" customWidth="1"/>
    <col min="13579" max="13579" width="2.140625" bestFit="1" customWidth="1"/>
    <col min="13580" max="13580" width="5.5703125" bestFit="1" customWidth="1"/>
    <col min="13581" max="13581" width="9" bestFit="1" customWidth="1"/>
    <col min="13582" max="13582" width="4.7109375" bestFit="1" customWidth="1"/>
    <col min="13583" max="13583" width="8.7109375" bestFit="1" customWidth="1"/>
    <col min="13584" max="13584" width="8.28515625" bestFit="1" customWidth="1"/>
    <col min="13585" max="13585" width="8.5703125" bestFit="1" customWidth="1"/>
    <col min="13586" max="13586" width="16.85546875" bestFit="1" customWidth="1"/>
    <col min="13587" max="13587" width="7.7109375" bestFit="1" customWidth="1"/>
    <col min="13588" max="13588" width="4.85546875" bestFit="1" customWidth="1"/>
    <col min="13589" max="13589" width="17.140625" bestFit="1" customWidth="1"/>
    <col min="13590" max="13590" width="16.5703125" bestFit="1" customWidth="1"/>
    <col min="13591" max="13591" width="34" bestFit="1" customWidth="1"/>
    <col min="13592" max="13592" width="29.5703125" bestFit="1" customWidth="1"/>
    <col min="13593" max="13593" width="4.42578125" bestFit="1" customWidth="1"/>
    <col min="13594" max="13594" width="34" bestFit="1" customWidth="1"/>
    <col min="13595" max="13595" width="12.5703125" bestFit="1" customWidth="1"/>
    <col min="13596" max="13596" width="16.85546875" bestFit="1" customWidth="1"/>
    <col min="13597" max="13597" width="66.7109375" bestFit="1" customWidth="1"/>
    <col min="13598" max="13598" width="17" bestFit="1" customWidth="1"/>
    <col min="13599" max="13599" width="12.42578125" bestFit="1" customWidth="1"/>
    <col min="13600" max="13600" width="9.85546875" bestFit="1" customWidth="1"/>
    <col min="13601" max="13601" width="49.7109375" bestFit="1" customWidth="1"/>
    <col min="13602" max="13602" width="43.140625" bestFit="1" customWidth="1"/>
    <col min="13603" max="13603" width="12.42578125" bestFit="1" customWidth="1"/>
    <col min="13604" max="13604" width="3.42578125" bestFit="1" customWidth="1"/>
    <col min="13605" max="13605" width="1" bestFit="1" customWidth="1"/>
    <col min="13606" max="13606" width="0.140625" bestFit="1" customWidth="1"/>
    <col min="13607" max="13607" width="2.85546875" bestFit="1" customWidth="1"/>
    <col min="13608" max="13608" width="12.5703125" bestFit="1" customWidth="1"/>
    <col min="13825" max="13825" width="4.7109375" bestFit="1" customWidth="1"/>
    <col min="13826" max="13826" width="3.42578125" bestFit="1" customWidth="1"/>
    <col min="13827" max="13827" width="6.42578125" bestFit="1" customWidth="1"/>
    <col min="13828" max="13828" width="7" bestFit="1" customWidth="1"/>
    <col min="13829" max="13829" width="10.140625" bestFit="1" customWidth="1"/>
    <col min="13830" max="13830" width="8.5703125" bestFit="1" customWidth="1"/>
    <col min="13831" max="13831" width="20.42578125" bestFit="1" customWidth="1"/>
    <col min="13832" max="13832" width="9.5703125" bestFit="1" customWidth="1"/>
    <col min="13833" max="13833" width="13.42578125" bestFit="1" customWidth="1"/>
    <col min="13834" max="13834" width="16.85546875" bestFit="1" customWidth="1"/>
    <col min="13835" max="13835" width="2.140625" bestFit="1" customWidth="1"/>
    <col min="13836" max="13836" width="5.5703125" bestFit="1" customWidth="1"/>
    <col min="13837" max="13837" width="9" bestFit="1" customWidth="1"/>
    <col min="13838" max="13838" width="4.7109375" bestFit="1" customWidth="1"/>
    <col min="13839" max="13839" width="8.7109375" bestFit="1" customWidth="1"/>
    <col min="13840" max="13840" width="8.28515625" bestFit="1" customWidth="1"/>
    <col min="13841" max="13841" width="8.5703125" bestFit="1" customWidth="1"/>
    <col min="13842" max="13842" width="16.85546875" bestFit="1" customWidth="1"/>
    <col min="13843" max="13843" width="7.7109375" bestFit="1" customWidth="1"/>
    <col min="13844" max="13844" width="4.85546875" bestFit="1" customWidth="1"/>
    <col min="13845" max="13845" width="17.140625" bestFit="1" customWidth="1"/>
    <col min="13846" max="13846" width="16.5703125" bestFit="1" customWidth="1"/>
    <col min="13847" max="13847" width="34" bestFit="1" customWidth="1"/>
    <col min="13848" max="13848" width="29.5703125" bestFit="1" customWidth="1"/>
    <col min="13849" max="13849" width="4.42578125" bestFit="1" customWidth="1"/>
    <col min="13850" max="13850" width="34" bestFit="1" customWidth="1"/>
    <col min="13851" max="13851" width="12.5703125" bestFit="1" customWidth="1"/>
    <col min="13852" max="13852" width="16.85546875" bestFit="1" customWidth="1"/>
    <col min="13853" max="13853" width="66.7109375" bestFit="1" customWidth="1"/>
    <col min="13854" max="13854" width="17" bestFit="1" customWidth="1"/>
    <col min="13855" max="13855" width="12.42578125" bestFit="1" customWidth="1"/>
    <col min="13856" max="13856" width="9.85546875" bestFit="1" customWidth="1"/>
    <col min="13857" max="13857" width="49.7109375" bestFit="1" customWidth="1"/>
    <col min="13858" max="13858" width="43.140625" bestFit="1" customWidth="1"/>
    <col min="13859" max="13859" width="12.42578125" bestFit="1" customWidth="1"/>
    <col min="13860" max="13860" width="3.42578125" bestFit="1" customWidth="1"/>
    <col min="13861" max="13861" width="1" bestFit="1" customWidth="1"/>
    <col min="13862" max="13862" width="0.140625" bestFit="1" customWidth="1"/>
    <col min="13863" max="13863" width="2.85546875" bestFit="1" customWidth="1"/>
    <col min="13864" max="13864" width="12.5703125" bestFit="1" customWidth="1"/>
    <col min="14081" max="14081" width="4.7109375" bestFit="1" customWidth="1"/>
    <col min="14082" max="14082" width="3.42578125" bestFit="1" customWidth="1"/>
    <col min="14083" max="14083" width="6.42578125" bestFit="1" customWidth="1"/>
    <col min="14084" max="14084" width="7" bestFit="1" customWidth="1"/>
    <col min="14085" max="14085" width="10.140625" bestFit="1" customWidth="1"/>
    <col min="14086" max="14086" width="8.5703125" bestFit="1" customWidth="1"/>
    <col min="14087" max="14087" width="20.42578125" bestFit="1" customWidth="1"/>
    <col min="14088" max="14088" width="9.5703125" bestFit="1" customWidth="1"/>
    <col min="14089" max="14089" width="13.42578125" bestFit="1" customWidth="1"/>
    <col min="14090" max="14090" width="16.85546875" bestFit="1" customWidth="1"/>
    <col min="14091" max="14091" width="2.140625" bestFit="1" customWidth="1"/>
    <col min="14092" max="14092" width="5.5703125" bestFit="1" customWidth="1"/>
    <col min="14093" max="14093" width="9" bestFit="1" customWidth="1"/>
    <col min="14094" max="14094" width="4.7109375" bestFit="1" customWidth="1"/>
    <col min="14095" max="14095" width="8.7109375" bestFit="1" customWidth="1"/>
    <col min="14096" max="14096" width="8.28515625" bestFit="1" customWidth="1"/>
    <col min="14097" max="14097" width="8.5703125" bestFit="1" customWidth="1"/>
    <col min="14098" max="14098" width="16.85546875" bestFit="1" customWidth="1"/>
    <col min="14099" max="14099" width="7.7109375" bestFit="1" customWidth="1"/>
    <col min="14100" max="14100" width="4.85546875" bestFit="1" customWidth="1"/>
    <col min="14101" max="14101" width="17.140625" bestFit="1" customWidth="1"/>
    <col min="14102" max="14102" width="16.5703125" bestFit="1" customWidth="1"/>
    <col min="14103" max="14103" width="34" bestFit="1" customWidth="1"/>
    <col min="14104" max="14104" width="29.5703125" bestFit="1" customWidth="1"/>
    <col min="14105" max="14105" width="4.42578125" bestFit="1" customWidth="1"/>
    <col min="14106" max="14106" width="34" bestFit="1" customWidth="1"/>
    <col min="14107" max="14107" width="12.5703125" bestFit="1" customWidth="1"/>
    <col min="14108" max="14108" width="16.85546875" bestFit="1" customWidth="1"/>
    <col min="14109" max="14109" width="66.7109375" bestFit="1" customWidth="1"/>
    <col min="14110" max="14110" width="17" bestFit="1" customWidth="1"/>
    <col min="14111" max="14111" width="12.42578125" bestFit="1" customWidth="1"/>
    <col min="14112" max="14112" width="9.85546875" bestFit="1" customWidth="1"/>
    <col min="14113" max="14113" width="49.7109375" bestFit="1" customWidth="1"/>
    <col min="14114" max="14114" width="43.140625" bestFit="1" customWidth="1"/>
    <col min="14115" max="14115" width="12.42578125" bestFit="1" customWidth="1"/>
    <col min="14116" max="14116" width="3.42578125" bestFit="1" customWidth="1"/>
    <col min="14117" max="14117" width="1" bestFit="1" customWidth="1"/>
    <col min="14118" max="14118" width="0.140625" bestFit="1" customWidth="1"/>
    <col min="14119" max="14119" width="2.85546875" bestFit="1" customWidth="1"/>
    <col min="14120" max="14120" width="12.5703125" bestFit="1" customWidth="1"/>
    <col min="14337" max="14337" width="4.7109375" bestFit="1" customWidth="1"/>
    <col min="14338" max="14338" width="3.42578125" bestFit="1" customWidth="1"/>
    <col min="14339" max="14339" width="6.42578125" bestFit="1" customWidth="1"/>
    <col min="14340" max="14340" width="7" bestFit="1" customWidth="1"/>
    <col min="14341" max="14341" width="10.140625" bestFit="1" customWidth="1"/>
    <col min="14342" max="14342" width="8.5703125" bestFit="1" customWidth="1"/>
    <col min="14343" max="14343" width="20.42578125" bestFit="1" customWidth="1"/>
    <col min="14344" max="14344" width="9.5703125" bestFit="1" customWidth="1"/>
    <col min="14345" max="14345" width="13.42578125" bestFit="1" customWidth="1"/>
    <col min="14346" max="14346" width="16.85546875" bestFit="1" customWidth="1"/>
    <col min="14347" max="14347" width="2.140625" bestFit="1" customWidth="1"/>
    <col min="14348" max="14348" width="5.5703125" bestFit="1" customWidth="1"/>
    <col min="14349" max="14349" width="9" bestFit="1" customWidth="1"/>
    <col min="14350" max="14350" width="4.7109375" bestFit="1" customWidth="1"/>
    <col min="14351" max="14351" width="8.7109375" bestFit="1" customWidth="1"/>
    <col min="14352" max="14352" width="8.28515625" bestFit="1" customWidth="1"/>
    <col min="14353" max="14353" width="8.5703125" bestFit="1" customWidth="1"/>
    <col min="14354" max="14354" width="16.85546875" bestFit="1" customWidth="1"/>
    <col min="14355" max="14355" width="7.7109375" bestFit="1" customWidth="1"/>
    <col min="14356" max="14356" width="4.85546875" bestFit="1" customWidth="1"/>
    <col min="14357" max="14357" width="17.140625" bestFit="1" customWidth="1"/>
    <col min="14358" max="14358" width="16.5703125" bestFit="1" customWidth="1"/>
    <col min="14359" max="14359" width="34" bestFit="1" customWidth="1"/>
    <col min="14360" max="14360" width="29.5703125" bestFit="1" customWidth="1"/>
    <col min="14361" max="14361" width="4.42578125" bestFit="1" customWidth="1"/>
    <col min="14362" max="14362" width="34" bestFit="1" customWidth="1"/>
    <col min="14363" max="14363" width="12.5703125" bestFit="1" customWidth="1"/>
    <col min="14364" max="14364" width="16.85546875" bestFit="1" customWidth="1"/>
    <col min="14365" max="14365" width="66.7109375" bestFit="1" customWidth="1"/>
    <col min="14366" max="14366" width="17" bestFit="1" customWidth="1"/>
    <col min="14367" max="14367" width="12.42578125" bestFit="1" customWidth="1"/>
    <col min="14368" max="14368" width="9.85546875" bestFit="1" customWidth="1"/>
    <col min="14369" max="14369" width="49.7109375" bestFit="1" customWidth="1"/>
    <col min="14370" max="14370" width="43.140625" bestFit="1" customWidth="1"/>
    <col min="14371" max="14371" width="12.42578125" bestFit="1" customWidth="1"/>
    <col min="14372" max="14372" width="3.42578125" bestFit="1" customWidth="1"/>
    <col min="14373" max="14373" width="1" bestFit="1" customWidth="1"/>
    <col min="14374" max="14374" width="0.140625" bestFit="1" customWidth="1"/>
    <col min="14375" max="14375" width="2.85546875" bestFit="1" customWidth="1"/>
    <col min="14376" max="14376" width="12.5703125" bestFit="1" customWidth="1"/>
    <col min="14593" max="14593" width="4.7109375" bestFit="1" customWidth="1"/>
    <col min="14594" max="14594" width="3.42578125" bestFit="1" customWidth="1"/>
    <col min="14595" max="14595" width="6.42578125" bestFit="1" customWidth="1"/>
    <col min="14596" max="14596" width="7" bestFit="1" customWidth="1"/>
    <col min="14597" max="14597" width="10.140625" bestFit="1" customWidth="1"/>
    <col min="14598" max="14598" width="8.5703125" bestFit="1" customWidth="1"/>
    <col min="14599" max="14599" width="20.42578125" bestFit="1" customWidth="1"/>
    <col min="14600" max="14600" width="9.5703125" bestFit="1" customWidth="1"/>
    <col min="14601" max="14601" width="13.42578125" bestFit="1" customWidth="1"/>
    <col min="14602" max="14602" width="16.85546875" bestFit="1" customWidth="1"/>
    <col min="14603" max="14603" width="2.140625" bestFit="1" customWidth="1"/>
    <col min="14604" max="14604" width="5.5703125" bestFit="1" customWidth="1"/>
    <col min="14605" max="14605" width="9" bestFit="1" customWidth="1"/>
    <col min="14606" max="14606" width="4.7109375" bestFit="1" customWidth="1"/>
    <col min="14607" max="14607" width="8.7109375" bestFit="1" customWidth="1"/>
    <col min="14608" max="14608" width="8.28515625" bestFit="1" customWidth="1"/>
    <col min="14609" max="14609" width="8.5703125" bestFit="1" customWidth="1"/>
    <col min="14610" max="14610" width="16.85546875" bestFit="1" customWidth="1"/>
    <col min="14611" max="14611" width="7.7109375" bestFit="1" customWidth="1"/>
    <col min="14612" max="14612" width="4.85546875" bestFit="1" customWidth="1"/>
    <col min="14613" max="14613" width="17.140625" bestFit="1" customWidth="1"/>
    <col min="14614" max="14614" width="16.5703125" bestFit="1" customWidth="1"/>
    <col min="14615" max="14615" width="34" bestFit="1" customWidth="1"/>
    <col min="14616" max="14616" width="29.5703125" bestFit="1" customWidth="1"/>
    <col min="14617" max="14617" width="4.42578125" bestFit="1" customWidth="1"/>
    <col min="14618" max="14618" width="34" bestFit="1" customWidth="1"/>
    <col min="14619" max="14619" width="12.5703125" bestFit="1" customWidth="1"/>
    <col min="14620" max="14620" width="16.85546875" bestFit="1" customWidth="1"/>
    <col min="14621" max="14621" width="66.7109375" bestFit="1" customWidth="1"/>
    <col min="14622" max="14622" width="17" bestFit="1" customWidth="1"/>
    <col min="14623" max="14623" width="12.42578125" bestFit="1" customWidth="1"/>
    <col min="14624" max="14624" width="9.85546875" bestFit="1" customWidth="1"/>
    <col min="14625" max="14625" width="49.7109375" bestFit="1" customWidth="1"/>
    <col min="14626" max="14626" width="43.140625" bestFit="1" customWidth="1"/>
    <col min="14627" max="14627" width="12.42578125" bestFit="1" customWidth="1"/>
    <col min="14628" max="14628" width="3.42578125" bestFit="1" customWidth="1"/>
    <col min="14629" max="14629" width="1" bestFit="1" customWidth="1"/>
    <col min="14630" max="14630" width="0.140625" bestFit="1" customWidth="1"/>
    <col min="14631" max="14631" width="2.85546875" bestFit="1" customWidth="1"/>
    <col min="14632" max="14632" width="12.5703125" bestFit="1" customWidth="1"/>
    <col min="14849" max="14849" width="4.7109375" bestFit="1" customWidth="1"/>
    <col min="14850" max="14850" width="3.42578125" bestFit="1" customWidth="1"/>
    <col min="14851" max="14851" width="6.42578125" bestFit="1" customWidth="1"/>
    <col min="14852" max="14852" width="7" bestFit="1" customWidth="1"/>
    <col min="14853" max="14853" width="10.140625" bestFit="1" customWidth="1"/>
    <col min="14854" max="14854" width="8.5703125" bestFit="1" customWidth="1"/>
    <col min="14855" max="14855" width="20.42578125" bestFit="1" customWidth="1"/>
    <col min="14856" max="14856" width="9.5703125" bestFit="1" customWidth="1"/>
    <col min="14857" max="14857" width="13.42578125" bestFit="1" customWidth="1"/>
    <col min="14858" max="14858" width="16.85546875" bestFit="1" customWidth="1"/>
    <col min="14859" max="14859" width="2.140625" bestFit="1" customWidth="1"/>
    <col min="14860" max="14860" width="5.5703125" bestFit="1" customWidth="1"/>
    <col min="14861" max="14861" width="9" bestFit="1" customWidth="1"/>
    <col min="14862" max="14862" width="4.7109375" bestFit="1" customWidth="1"/>
    <col min="14863" max="14863" width="8.7109375" bestFit="1" customWidth="1"/>
    <col min="14864" max="14864" width="8.28515625" bestFit="1" customWidth="1"/>
    <col min="14865" max="14865" width="8.5703125" bestFit="1" customWidth="1"/>
    <col min="14866" max="14866" width="16.85546875" bestFit="1" customWidth="1"/>
    <col min="14867" max="14867" width="7.7109375" bestFit="1" customWidth="1"/>
    <col min="14868" max="14868" width="4.85546875" bestFit="1" customWidth="1"/>
    <col min="14869" max="14869" width="17.140625" bestFit="1" customWidth="1"/>
    <col min="14870" max="14870" width="16.5703125" bestFit="1" customWidth="1"/>
    <col min="14871" max="14871" width="34" bestFit="1" customWidth="1"/>
    <col min="14872" max="14872" width="29.5703125" bestFit="1" customWidth="1"/>
    <col min="14873" max="14873" width="4.42578125" bestFit="1" customWidth="1"/>
    <col min="14874" max="14874" width="34" bestFit="1" customWidth="1"/>
    <col min="14875" max="14875" width="12.5703125" bestFit="1" customWidth="1"/>
    <col min="14876" max="14876" width="16.85546875" bestFit="1" customWidth="1"/>
    <col min="14877" max="14877" width="66.7109375" bestFit="1" customWidth="1"/>
    <col min="14878" max="14878" width="17" bestFit="1" customWidth="1"/>
    <col min="14879" max="14879" width="12.42578125" bestFit="1" customWidth="1"/>
    <col min="14880" max="14880" width="9.85546875" bestFit="1" customWidth="1"/>
    <col min="14881" max="14881" width="49.7109375" bestFit="1" customWidth="1"/>
    <col min="14882" max="14882" width="43.140625" bestFit="1" customWidth="1"/>
    <col min="14883" max="14883" width="12.42578125" bestFit="1" customWidth="1"/>
    <col min="14884" max="14884" width="3.42578125" bestFit="1" customWidth="1"/>
    <col min="14885" max="14885" width="1" bestFit="1" customWidth="1"/>
    <col min="14886" max="14886" width="0.140625" bestFit="1" customWidth="1"/>
    <col min="14887" max="14887" width="2.85546875" bestFit="1" customWidth="1"/>
    <col min="14888" max="14888" width="12.5703125" bestFit="1" customWidth="1"/>
    <col min="15105" max="15105" width="4.7109375" bestFit="1" customWidth="1"/>
    <col min="15106" max="15106" width="3.42578125" bestFit="1" customWidth="1"/>
    <col min="15107" max="15107" width="6.42578125" bestFit="1" customWidth="1"/>
    <col min="15108" max="15108" width="7" bestFit="1" customWidth="1"/>
    <col min="15109" max="15109" width="10.140625" bestFit="1" customWidth="1"/>
    <col min="15110" max="15110" width="8.5703125" bestFit="1" customWidth="1"/>
    <col min="15111" max="15111" width="20.42578125" bestFit="1" customWidth="1"/>
    <col min="15112" max="15112" width="9.5703125" bestFit="1" customWidth="1"/>
    <col min="15113" max="15113" width="13.42578125" bestFit="1" customWidth="1"/>
    <col min="15114" max="15114" width="16.85546875" bestFit="1" customWidth="1"/>
    <col min="15115" max="15115" width="2.140625" bestFit="1" customWidth="1"/>
    <col min="15116" max="15116" width="5.5703125" bestFit="1" customWidth="1"/>
    <col min="15117" max="15117" width="9" bestFit="1" customWidth="1"/>
    <col min="15118" max="15118" width="4.7109375" bestFit="1" customWidth="1"/>
    <col min="15119" max="15119" width="8.7109375" bestFit="1" customWidth="1"/>
    <col min="15120" max="15120" width="8.28515625" bestFit="1" customWidth="1"/>
    <col min="15121" max="15121" width="8.5703125" bestFit="1" customWidth="1"/>
    <col min="15122" max="15122" width="16.85546875" bestFit="1" customWidth="1"/>
    <col min="15123" max="15123" width="7.7109375" bestFit="1" customWidth="1"/>
    <col min="15124" max="15124" width="4.85546875" bestFit="1" customWidth="1"/>
    <col min="15125" max="15125" width="17.140625" bestFit="1" customWidth="1"/>
    <col min="15126" max="15126" width="16.5703125" bestFit="1" customWidth="1"/>
    <col min="15127" max="15127" width="34" bestFit="1" customWidth="1"/>
    <col min="15128" max="15128" width="29.5703125" bestFit="1" customWidth="1"/>
    <col min="15129" max="15129" width="4.42578125" bestFit="1" customWidth="1"/>
    <col min="15130" max="15130" width="34" bestFit="1" customWidth="1"/>
    <col min="15131" max="15131" width="12.5703125" bestFit="1" customWidth="1"/>
    <col min="15132" max="15132" width="16.85546875" bestFit="1" customWidth="1"/>
    <col min="15133" max="15133" width="66.7109375" bestFit="1" customWidth="1"/>
    <col min="15134" max="15134" width="17" bestFit="1" customWidth="1"/>
    <col min="15135" max="15135" width="12.42578125" bestFit="1" customWidth="1"/>
    <col min="15136" max="15136" width="9.85546875" bestFit="1" customWidth="1"/>
    <col min="15137" max="15137" width="49.7109375" bestFit="1" customWidth="1"/>
    <col min="15138" max="15138" width="43.140625" bestFit="1" customWidth="1"/>
    <col min="15139" max="15139" width="12.42578125" bestFit="1" customWidth="1"/>
    <col min="15140" max="15140" width="3.42578125" bestFit="1" customWidth="1"/>
    <col min="15141" max="15141" width="1" bestFit="1" customWidth="1"/>
    <col min="15142" max="15142" width="0.140625" bestFit="1" customWidth="1"/>
    <col min="15143" max="15143" width="2.85546875" bestFit="1" customWidth="1"/>
    <col min="15144" max="15144" width="12.5703125" bestFit="1" customWidth="1"/>
    <col min="15361" max="15361" width="4.7109375" bestFit="1" customWidth="1"/>
    <col min="15362" max="15362" width="3.42578125" bestFit="1" customWidth="1"/>
    <col min="15363" max="15363" width="6.42578125" bestFit="1" customWidth="1"/>
    <col min="15364" max="15364" width="7" bestFit="1" customWidth="1"/>
    <col min="15365" max="15365" width="10.140625" bestFit="1" customWidth="1"/>
    <col min="15366" max="15366" width="8.5703125" bestFit="1" customWidth="1"/>
    <col min="15367" max="15367" width="20.42578125" bestFit="1" customWidth="1"/>
    <col min="15368" max="15368" width="9.5703125" bestFit="1" customWidth="1"/>
    <col min="15369" max="15369" width="13.42578125" bestFit="1" customWidth="1"/>
    <col min="15370" max="15370" width="16.85546875" bestFit="1" customWidth="1"/>
    <col min="15371" max="15371" width="2.140625" bestFit="1" customWidth="1"/>
    <col min="15372" max="15372" width="5.5703125" bestFit="1" customWidth="1"/>
    <col min="15373" max="15373" width="9" bestFit="1" customWidth="1"/>
    <col min="15374" max="15374" width="4.7109375" bestFit="1" customWidth="1"/>
    <col min="15375" max="15375" width="8.7109375" bestFit="1" customWidth="1"/>
    <col min="15376" max="15376" width="8.28515625" bestFit="1" customWidth="1"/>
    <col min="15377" max="15377" width="8.5703125" bestFit="1" customWidth="1"/>
    <col min="15378" max="15378" width="16.85546875" bestFit="1" customWidth="1"/>
    <col min="15379" max="15379" width="7.7109375" bestFit="1" customWidth="1"/>
    <col min="15380" max="15380" width="4.85546875" bestFit="1" customWidth="1"/>
    <col min="15381" max="15381" width="17.140625" bestFit="1" customWidth="1"/>
    <col min="15382" max="15382" width="16.5703125" bestFit="1" customWidth="1"/>
    <col min="15383" max="15383" width="34" bestFit="1" customWidth="1"/>
    <col min="15384" max="15384" width="29.5703125" bestFit="1" customWidth="1"/>
    <col min="15385" max="15385" width="4.42578125" bestFit="1" customWidth="1"/>
    <col min="15386" max="15386" width="34" bestFit="1" customWidth="1"/>
    <col min="15387" max="15387" width="12.5703125" bestFit="1" customWidth="1"/>
    <col min="15388" max="15388" width="16.85546875" bestFit="1" customWidth="1"/>
    <col min="15389" max="15389" width="66.7109375" bestFit="1" customWidth="1"/>
    <col min="15390" max="15390" width="17" bestFit="1" customWidth="1"/>
    <col min="15391" max="15391" width="12.42578125" bestFit="1" customWidth="1"/>
    <col min="15392" max="15392" width="9.85546875" bestFit="1" customWidth="1"/>
    <col min="15393" max="15393" width="49.7109375" bestFit="1" customWidth="1"/>
    <col min="15394" max="15394" width="43.140625" bestFit="1" customWidth="1"/>
    <col min="15395" max="15395" width="12.42578125" bestFit="1" customWidth="1"/>
    <col min="15396" max="15396" width="3.42578125" bestFit="1" customWidth="1"/>
    <col min="15397" max="15397" width="1" bestFit="1" customWidth="1"/>
    <col min="15398" max="15398" width="0.140625" bestFit="1" customWidth="1"/>
    <col min="15399" max="15399" width="2.85546875" bestFit="1" customWidth="1"/>
    <col min="15400" max="15400" width="12.5703125" bestFit="1" customWidth="1"/>
    <col min="15617" max="15617" width="4.7109375" bestFit="1" customWidth="1"/>
    <col min="15618" max="15618" width="3.42578125" bestFit="1" customWidth="1"/>
    <col min="15619" max="15619" width="6.42578125" bestFit="1" customWidth="1"/>
    <col min="15620" max="15620" width="7" bestFit="1" customWidth="1"/>
    <col min="15621" max="15621" width="10.140625" bestFit="1" customWidth="1"/>
    <col min="15622" max="15622" width="8.5703125" bestFit="1" customWidth="1"/>
    <col min="15623" max="15623" width="20.42578125" bestFit="1" customWidth="1"/>
    <col min="15624" max="15624" width="9.5703125" bestFit="1" customWidth="1"/>
    <col min="15625" max="15625" width="13.42578125" bestFit="1" customWidth="1"/>
    <col min="15626" max="15626" width="16.85546875" bestFit="1" customWidth="1"/>
    <col min="15627" max="15627" width="2.140625" bestFit="1" customWidth="1"/>
    <col min="15628" max="15628" width="5.5703125" bestFit="1" customWidth="1"/>
    <col min="15629" max="15629" width="9" bestFit="1" customWidth="1"/>
    <col min="15630" max="15630" width="4.7109375" bestFit="1" customWidth="1"/>
    <col min="15631" max="15631" width="8.7109375" bestFit="1" customWidth="1"/>
    <col min="15632" max="15632" width="8.28515625" bestFit="1" customWidth="1"/>
    <col min="15633" max="15633" width="8.5703125" bestFit="1" customWidth="1"/>
    <col min="15634" max="15634" width="16.85546875" bestFit="1" customWidth="1"/>
    <col min="15635" max="15635" width="7.7109375" bestFit="1" customWidth="1"/>
    <col min="15636" max="15636" width="4.85546875" bestFit="1" customWidth="1"/>
    <col min="15637" max="15637" width="17.140625" bestFit="1" customWidth="1"/>
    <col min="15638" max="15638" width="16.5703125" bestFit="1" customWidth="1"/>
    <col min="15639" max="15639" width="34" bestFit="1" customWidth="1"/>
    <col min="15640" max="15640" width="29.5703125" bestFit="1" customWidth="1"/>
    <col min="15641" max="15641" width="4.42578125" bestFit="1" customWidth="1"/>
    <col min="15642" max="15642" width="34" bestFit="1" customWidth="1"/>
    <col min="15643" max="15643" width="12.5703125" bestFit="1" customWidth="1"/>
    <col min="15644" max="15644" width="16.85546875" bestFit="1" customWidth="1"/>
    <col min="15645" max="15645" width="66.7109375" bestFit="1" customWidth="1"/>
    <col min="15646" max="15646" width="17" bestFit="1" customWidth="1"/>
    <col min="15647" max="15647" width="12.42578125" bestFit="1" customWidth="1"/>
    <col min="15648" max="15648" width="9.85546875" bestFit="1" customWidth="1"/>
    <col min="15649" max="15649" width="49.7109375" bestFit="1" customWidth="1"/>
    <col min="15650" max="15650" width="43.140625" bestFit="1" customWidth="1"/>
    <col min="15651" max="15651" width="12.42578125" bestFit="1" customWidth="1"/>
    <col min="15652" max="15652" width="3.42578125" bestFit="1" customWidth="1"/>
    <col min="15653" max="15653" width="1" bestFit="1" customWidth="1"/>
    <col min="15654" max="15654" width="0.140625" bestFit="1" customWidth="1"/>
    <col min="15655" max="15655" width="2.85546875" bestFit="1" customWidth="1"/>
    <col min="15656" max="15656" width="12.5703125" bestFit="1" customWidth="1"/>
    <col min="15873" max="15873" width="4.7109375" bestFit="1" customWidth="1"/>
    <col min="15874" max="15874" width="3.42578125" bestFit="1" customWidth="1"/>
    <col min="15875" max="15875" width="6.42578125" bestFit="1" customWidth="1"/>
    <col min="15876" max="15876" width="7" bestFit="1" customWidth="1"/>
    <col min="15877" max="15877" width="10.140625" bestFit="1" customWidth="1"/>
    <col min="15878" max="15878" width="8.5703125" bestFit="1" customWidth="1"/>
    <col min="15879" max="15879" width="20.42578125" bestFit="1" customWidth="1"/>
    <col min="15880" max="15880" width="9.5703125" bestFit="1" customWidth="1"/>
    <col min="15881" max="15881" width="13.42578125" bestFit="1" customWidth="1"/>
    <col min="15882" max="15882" width="16.85546875" bestFit="1" customWidth="1"/>
    <col min="15883" max="15883" width="2.140625" bestFit="1" customWidth="1"/>
    <col min="15884" max="15884" width="5.5703125" bestFit="1" customWidth="1"/>
    <col min="15885" max="15885" width="9" bestFit="1" customWidth="1"/>
    <col min="15886" max="15886" width="4.7109375" bestFit="1" customWidth="1"/>
    <col min="15887" max="15887" width="8.7109375" bestFit="1" customWidth="1"/>
    <col min="15888" max="15888" width="8.28515625" bestFit="1" customWidth="1"/>
    <col min="15889" max="15889" width="8.5703125" bestFit="1" customWidth="1"/>
    <col min="15890" max="15890" width="16.85546875" bestFit="1" customWidth="1"/>
    <col min="15891" max="15891" width="7.7109375" bestFit="1" customWidth="1"/>
    <col min="15892" max="15892" width="4.85546875" bestFit="1" customWidth="1"/>
    <col min="15893" max="15893" width="17.140625" bestFit="1" customWidth="1"/>
    <col min="15894" max="15894" width="16.5703125" bestFit="1" customWidth="1"/>
    <col min="15895" max="15895" width="34" bestFit="1" customWidth="1"/>
    <col min="15896" max="15896" width="29.5703125" bestFit="1" customWidth="1"/>
    <col min="15897" max="15897" width="4.42578125" bestFit="1" customWidth="1"/>
    <col min="15898" max="15898" width="34" bestFit="1" customWidth="1"/>
    <col min="15899" max="15899" width="12.5703125" bestFit="1" customWidth="1"/>
    <col min="15900" max="15900" width="16.85546875" bestFit="1" customWidth="1"/>
    <col min="15901" max="15901" width="66.7109375" bestFit="1" customWidth="1"/>
    <col min="15902" max="15902" width="17" bestFit="1" customWidth="1"/>
    <col min="15903" max="15903" width="12.42578125" bestFit="1" customWidth="1"/>
    <col min="15904" max="15904" width="9.85546875" bestFit="1" customWidth="1"/>
    <col min="15905" max="15905" width="49.7109375" bestFit="1" customWidth="1"/>
    <col min="15906" max="15906" width="43.140625" bestFit="1" customWidth="1"/>
    <col min="15907" max="15907" width="12.42578125" bestFit="1" customWidth="1"/>
    <col min="15908" max="15908" width="3.42578125" bestFit="1" customWidth="1"/>
    <col min="15909" max="15909" width="1" bestFit="1" customWidth="1"/>
    <col min="15910" max="15910" width="0.140625" bestFit="1" customWidth="1"/>
    <col min="15911" max="15911" width="2.85546875" bestFit="1" customWidth="1"/>
    <col min="15912" max="15912" width="12.5703125" bestFit="1" customWidth="1"/>
    <col min="16129" max="16129" width="4.7109375" bestFit="1" customWidth="1"/>
    <col min="16130" max="16130" width="3.42578125" bestFit="1" customWidth="1"/>
    <col min="16131" max="16131" width="6.42578125" bestFit="1" customWidth="1"/>
    <col min="16132" max="16132" width="7" bestFit="1" customWidth="1"/>
    <col min="16133" max="16133" width="10.140625" bestFit="1" customWidth="1"/>
    <col min="16134" max="16134" width="8.5703125" bestFit="1" customWidth="1"/>
    <col min="16135" max="16135" width="20.42578125" bestFit="1" customWidth="1"/>
    <col min="16136" max="16136" width="9.5703125" bestFit="1" customWidth="1"/>
    <col min="16137" max="16137" width="13.42578125" bestFit="1" customWidth="1"/>
    <col min="16138" max="16138" width="16.85546875" bestFit="1" customWidth="1"/>
    <col min="16139" max="16139" width="2.140625" bestFit="1" customWidth="1"/>
    <col min="16140" max="16140" width="5.5703125" bestFit="1" customWidth="1"/>
    <col min="16141" max="16141" width="9" bestFit="1" customWidth="1"/>
    <col min="16142" max="16142" width="4.7109375" bestFit="1" customWidth="1"/>
    <col min="16143" max="16143" width="8.7109375" bestFit="1" customWidth="1"/>
    <col min="16144" max="16144" width="8.28515625" bestFit="1" customWidth="1"/>
    <col min="16145" max="16145" width="8.5703125" bestFit="1" customWidth="1"/>
    <col min="16146" max="16146" width="16.85546875" bestFit="1" customWidth="1"/>
    <col min="16147" max="16147" width="7.7109375" bestFit="1" customWidth="1"/>
    <col min="16148" max="16148" width="4.85546875" bestFit="1" customWidth="1"/>
    <col min="16149" max="16149" width="17.140625" bestFit="1" customWidth="1"/>
    <col min="16150" max="16150" width="16.5703125" bestFit="1" customWidth="1"/>
    <col min="16151" max="16151" width="34" bestFit="1" customWidth="1"/>
    <col min="16152" max="16152" width="29.5703125" bestFit="1" customWidth="1"/>
    <col min="16153" max="16153" width="4.42578125" bestFit="1" customWidth="1"/>
    <col min="16154" max="16154" width="34" bestFit="1" customWidth="1"/>
    <col min="16155" max="16155" width="12.5703125" bestFit="1" customWidth="1"/>
    <col min="16156" max="16156" width="16.85546875" bestFit="1" customWidth="1"/>
    <col min="16157" max="16157" width="66.7109375" bestFit="1" customWidth="1"/>
    <col min="16158" max="16158" width="17" bestFit="1" customWidth="1"/>
    <col min="16159" max="16159" width="12.42578125" bestFit="1" customWidth="1"/>
    <col min="16160" max="16160" width="9.85546875" bestFit="1" customWidth="1"/>
    <col min="16161" max="16161" width="49.7109375" bestFit="1" customWidth="1"/>
    <col min="16162" max="16162" width="43.140625" bestFit="1" customWidth="1"/>
    <col min="16163" max="16163" width="12.42578125" bestFit="1" customWidth="1"/>
    <col min="16164" max="16164" width="3.42578125" bestFit="1" customWidth="1"/>
    <col min="16165" max="16165" width="1" bestFit="1" customWidth="1"/>
    <col min="16166" max="16166" width="0.140625" bestFit="1" customWidth="1"/>
    <col min="16167" max="16167" width="2.85546875" bestFit="1" customWidth="1"/>
    <col min="16168" max="16168" width="12.5703125" bestFit="1" customWidth="1"/>
  </cols>
  <sheetData>
    <row r="1" spans="1:40">
      <c r="A1" s="890"/>
      <c r="B1" s="891" t="s">
        <v>776</v>
      </c>
      <c r="C1" s="892"/>
      <c r="D1" s="893"/>
      <c r="E1" s="893"/>
      <c r="F1" s="893"/>
      <c r="G1" s="893"/>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0"/>
    </row>
    <row r="2" spans="1:40">
      <c r="A2" s="890"/>
      <c r="B2" s="893"/>
      <c r="C2" s="893"/>
      <c r="D2" s="893"/>
      <c r="E2" s="893"/>
      <c r="F2" s="893"/>
      <c r="G2" s="893"/>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H2" s="890"/>
      <c r="AI2" s="890"/>
      <c r="AJ2" s="890"/>
      <c r="AK2" s="890"/>
      <c r="AL2" s="890"/>
      <c r="AM2" s="890"/>
      <c r="AN2" s="890"/>
    </row>
    <row r="3" spans="1:40">
      <c r="A3" s="890"/>
      <c r="B3" s="893"/>
      <c r="C3" s="893"/>
      <c r="D3" s="893"/>
      <c r="E3" s="893"/>
      <c r="F3" s="893"/>
      <c r="G3" s="893"/>
      <c r="H3" s="890"/>
      <c r="I3" s="890"/>
      <c r="J3" s="890"/>
      <c r="K3" s="890"/>
      <c r="L3" s="890"/>
      <c r="M3" s="890"/>
      <c r="N3" s="890"/>
      <c r="O3" s="890"/>
      <c r="P3" s="890"/>
      <c r="Q3" s="890"/>
      <c r="R3" s="890"/>
      <c r="S3" s="890"/>
      <c r="T3" s="890"/>
      <c r="U3" s="890"/>
      <c r="V3" s="890"/>
      <c r="W3" s="890"/>
      <c r="X3" s="890"/>
      <c r="Y3" s="890"/>
      <c r="Z3" s="890"/>
      <c r="AA3" s="890"/>
      <c r="AB3" s="890"/>
      <c r="AC3" s="890"/>
      <c r="AD3" s="890"/>
      <c r="AE3" s="890"/>
      <c r="AF3" s="890"/>
      <c r="AG3" s="890"/>
      <c r="AH3" s="890"/>
      <c r="AI3" s="892"/>
      <c r="AJ3" s="893"/>
      <c r="AK3" s="890"/>
      <c r="AL3" s="890"/>
      <c r="AM3" s="890"/>
      <c r="AN3" s="890"/>
    </row>
    <row r="4" spans="1:40">
      <c r="A4" s="890"/>
      <c r="B4" s="893"/>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3"/>
      <c r="AJ4" s="893"/>
      <c r="AK4" s="890"/>
      <c r="AL4" s="890"/>
      <c r="AM4" s="890"/>
      <c r="AN4" s="890"/>
    </row>
    <row r="5" spans="1:40">
      <c r="A5" s="890"/>
      <c r="B5" s="893"/>
      <c r="C5" s="890"/>
      <c r="D5" s="890"/>
      <c r="E5" s="890"/>
      <c r="F5" s="890"/>
      <c r="G5" s="890"/>
      <c r="H5" s="890"/>
      <c r="I5" s="890"/>
      <c r="J5" s="890"/>
      <c r="K5" s="890"/>
      <c r="L5" s="890"/>
      <c r="M5" s="890"/>
      <c r="N5" s="890"/>
      <c r="O5" s="890"/>
      <c r="P5" s="890"/>
      <c r="Q5" s="890"/>
      <c r="R5" s="890"/>
      <c r="S5" s="890"/>
      <c r="T5" s="890"/>
      <c r="U5" s="890"/>
      <c r="V5" s="890"/>
      <c r="W5" s="890"/>
      <c r="X5" s="890"/>
      <c r="Y5" s="890"/>
      <c r="Z5" s="890"/>
      <c r="AA5" s="890"/>
      <c r="AB5" s="890"/>
      <c r="AC5" s="890"/>
      <c r="AD5" s="890"/>
      <c r="AE5" s="890"/>
      <c r="AF5" s="890"/>
      <c r="AG5" s="890"/>
      <c r="AH5" s="890"/>
      <c r="AI5" s="890"/>
      <c r="AJ5" s="890"/>
      <c r="AK5" s="890"/>
      <c r="AL5" s="890"/>
      <c r="AM5" s="890"/>
      <c r="AN5" s="890"/>
    </row>
    <row r="6" spans="1:40">
      <c r="A6" s="890"/>
      <c r="B6" s="890"/>
      <c r="C6" s="890"/>
      <c r="D6" s="890"/>
      <c r="E6" s="890"/>
      <c r="F6" s="890"/>
      <c r="G6" s="890"/>
      <c r="H6" s="890"/>
      <c r="I6" s="890"/>
      <c r="J6" s="890"/>
      <c r="K6" s="890"/>
      <c r="L6" s="890"/>
      <c r="M6" s="890"/>
      <c r="N6" s="890"/>
      <c r="O6" s="890"/>
      <c r="P6" s="890"/>
      <c r="Q6" s="890"/>
      <c r="R6" s="890"/>
      <c r="S6" s="890"/>
      <c r="T6" s="890"/>
      <c r="U6" s="890"/>
      <c r="V6" s="894" t="s">
        <v>991</v>
      </c>
      <c r="W6" s="893"/>
      <c r="X6" s="893"/>
      <c r="Y6" s="893"/>
      <c r="Z6" s="893"/>
      <c r="AA6" s="893"/>
      <c r="AB6" s="893"/>
      <c r="AC6" s="893"/>
      <c r="AD6" s="893"/>
      <c r="AE6" s="893"/>
      <c r="AF6" s="893"/>
      <c r="AG6" s="893"/>
      <c r="AH6" s="893"/>
      <c r="AI6" s="893"/>
      <c r="AJ6" s="893"/>
      <c r="AK6" s="890"/>
      <c r="AL6" s="890"/>
      <c r="AM6" s="890"/>
      <c r="AN6" s="890"/>
    </row>
    <row r="7" spans="1:40" ht="15.75" thickBot="1">
      <c r="A7" s="890"/>
      <c r="B7" s="890"/>
      <c r="C7" s="890"/>
      <c r="D7" s="890"/>
      <c r="E7" s="890"/>
      <c r="F7" s="890"/>
      <c r="G7" s="890"/>
      <c r="H7" s="890"/>
      <c r="I7" s="890"/>
      <c r="J7" s="890"/>
      <c r="K7" s="890"/>
      <c r="L7" s="890"/>
      <c r="M7" s="890"/>
      <c r="N7" s="890"/>
      <c r="O7" s="890"/>
      <c r="P7" s="890"/>
      <c r="Q7" s="890"/>
      <c r="R7" s="890"/>
      <c r="S7" s="890"/>
      <c r="T7" s="890"/>
      <c r="U7" s="890"/>
      <c r="V7" s="890"/>
      <c r="W7" s="890"/>
      <c r="X7" s="890"/>
      <c r="Y7" s="890"/>
      <c r="Z7" s="890"/>
      <c r="AA7" s="890"/>
      <c r="AB7" s="890"/>
      <c r="AC7" s="890"/>
      <c r="AD7" s="890"/>
      <c r="AE7" s="890"/>
      <c r="AF7" s="890"/>
      <c r="AG7" s="890"/>
      <c r="AH7" s="890"/>
      <c r="AI7" s="890"/>
      <c r="AJ7" s="891" t="s">
        <v>776</v>
      </c>
      <c r="AK7" s="890"/>
      <c r="AL7" s="890"/>
      <c r="AM7" s="890"/>
      <c r="AN7" s="890"/>
    </row>
    <row r="8" spans="1:40" ht="15.75" thickBot="1">
      <c r="A8" s="890"/>
      <c r="B8" s="890"/>
      <c r="C8" s="890"/>
      <c r="D8" s="895" t="s">
        <v>777</v>
      </c>
      <c r="E8" s="893"/>
      <c r="F8" s="893"/>
      <c r="G8" s="896" t="s">
        <v>778</v>
      </c>
      <c r="H8" s="897"/>
      <c r="I8" s="897"/>
      <c r="J8" s="897"/>
      <c r="K8" s="897"/>
      <c r="L8" s="898"/>
      <c r="M8" s="890"/>
      <c r="N8" s="890"/>
      <c r="O8" s="890"/>
      <c r="P8" s="890"/>
      <c r="Q8" s="890"/>
      <c r="R8" s="890"/>
      <c r="S8" s="890"/>
      <c r="T8" s="890"/>
      <c r="U8" s="890"/>
      <c r="V8" s="890"/>
      <c r="W8" s="890"/>
      <c r="X8" s="890"/>
      <c r="Y8" s="890"/>
      <c r="Z8" s="890"/>
      <c r="AA8" s="890"/>
      <c r="AB8" s="890"/>
      <c r="AC8" s="890"/>
      <c r="AD8" s="890"/>
      <c r="AE8" s="890"/>
      <c r="AF8" s="890"/>
      <c r="AG8" s="890"/>
      <c r="AH8" s="890"/>
      <c r="AI8" s="890"/>
      <c r="AJ8" s="893"/>
      <c r="AK8" s="890"/>
      <c r="AL8" s="890"/>
      <c r="AM8" s="890"/>
      <c r="AN8" s="890"/>
    </row>
    <row r="9" spans="1:40" ht="15.75" thickBot="1">
      <c r="A9" s="890"/>
      <c r="B9" s="890"/>
      <c r="C9" s="890"/>
      <c r="D9" s="890"/>
      <c r="E9" s="890"/>
      <c r="F9" s="890"/>
      <c r="G9" s="890"/>
      <c r="H9" s="890"/>
      <c r="I9" s="890"/>
      <c r="J9" s="890"/>
      <c r="K9" s="890"/>
      <c r="L9" s="890"/>
      <c r="M9" s="890"/>
      <c r="N9" s="890"/>
      <c r="O9" s="895" t="s">
        <v>779</v>
      </c>
      <c r="P9" s="893"/>
      <c r="Q9" s="899" t="s">
        <v>780</v>
      </c>
      <c r="R9" s="900"/>
      <c r="S9" s="901"/>
      <c r="T9" s="890"/>
      <c r="U9" s="890"/>
      <c r="V9" s="890"/>
      <c r="W9" s="890"/>
      <c r="X9" s="890"/>
      <c r="Y9" s="890"/>
      <c r="Z9" s="890"/>
      <c r="AA9" s="890"/>
      <c r="AB9" s="890"/>
      <c r="AC9" s="890"/>
      <c r="AD9" s="890"/>
      <c r="AE9" s="890"/>
      <c r="AF9" s="890"/>
      <c r="AG9" s="890"/>
      <c r="AH9" s="890"/>
      <c r="AI9" s="890"/>
      <c r="AJ9" s="893"/>
      <c r="AK9" s="890"/>
      <c r="AL9" s="890"/>
      <c r="AM9" s="890"/>
      <c r="AN9" s="890"/>
    </row>
    <row r="10" spans="1:40" ht="15.75" thickBot="1">
      <c r="A10" s="890"/>
      <c r="B10" s="890"/>
      <c r="C10" s="890"/>
      <c r="D10" s="895" t="s">
        <v>781</v>
      </c>
      <c r="E10" s="893"/>
      <c r="F10" s="893"/>
      <c r="G10" s="899" t="s">
        <v>782</v>
      </c>
      <c r="H10" s="900"/>
      <c r="I10" s="900"/>
      <c r="J10" s="900"/>
      <c r="K10" s="900"/>
      <c r="L10" s="901"/>
      <c r="M10" s="890"/>
      <c r="N10" s="890"/>
      <c r="O10" s="893"/>
      <c r="P10" s="893"/>
      <c r="Q10" s="902"/>
      <c r="R10" s="903"/>
      <c r="S10" s="904"/>
      <c r="T10" s="890"/>
      <c r="U10" s="890"/>
      <c r="V10" s="890"/>
      <c r="W10" s="890"/>
      <c r="X10" s="890"/>
      <c r="Y10" s="890"/>
      <c r="Z10" s="890"/>
      <c r="AA10" s="890"/>
      <c r="AB10" s="890"/>
      <c r="AC10" s="890"/>
      <c r="AD10" s="890"/>
      <c r="AE10" s="890"/>
      <c r="AF10" s="890"/>
      <c r="AG10" s="890"/>
      <c r="AH10" s="890"/>
      <c r="AI10" s="890"/>
      <c r="AJ10" s="893"/>
      <c r="AK10" s="890"/>
      <c r="AL10" s="890"/>
      <c r="AM10" s="890"/>
      <c r="AN10" s="890"/>
    </row>
    <row r="11" spans="1:40" ht="15.75" thickBot="1">
      <c r="A11" s="890"/>
      <c r="B11" s="890"/>
      <c r="C11" s="890"/>
      <c r="D11" s="893"/>
      <c r="E11" s="893"/>
      <c r="F11" s="893"/>
      <c r="G11" s="902"/>
      <c r="H11" s="903"/>
      <c r="I11" s="903"/>
      <c r="J11" s="903"/>
      <c r="K11" s="903"/>
      <c r="L11" s="904"/>
      <c r="M11" s="890"/>
      <c r="N11" s="890"/>
      <c r="O11" s="890"/>
      <c r="P11" s="890"/>
      <c r="Q11" s="890"/>
      <c r="R11" s="890"/>
      <c r="S11" s="890"/>
      <c r="T11" s="890"/>
      <c r="U11" s="890"/>
      <c r="V11" s="890"/>
      <c r="W11" s="890"/>
      <c r="X11" s="890"/>
      <c r="Y11" s="890"/>
      <c r="Z11" s="890"/>
      <c r="AA11" s="890"/>
      <c r="AB11" s="890"/>
      <c r="AC11" s="890"/>
      <c r="AD11" s="890"/>
      <c r="AE11" s="890"/>
      <c r="AF11" s="890"/>
      <c r="AG11" s="890"/>
      <c r="AH11" s="890"/>
      <c r="AI11" s="890"/>
      <c r="AJ11" s="893"/>
      <c r="AK11" s="890"/>
      <c r="AL11" s="890"/>
      <c r="AM11" s="890"/>
      <c r="AN11" s="890"/>
    </row>
    <row r="12" spans="1:40" ht="15.75" thickBot="1">
      <c r="A12" s="890"/>
      <c r="B12" s="890"/>
      <c r="C12" s="890"/>
      <c r="D12" s="890"/>
      <c r="E12" s="890"/>
      <c r="F12" s="890"/>
      <c r="G12" s="890"/>
      <c r="H12" s="890"/>
      <c r="I12" s="890"/>
      <c r="J12" s="890"/>
      <c r="K12" s="890"/>
      <c r="L12" s="890"/>
      <c r="M12" s="890"/>
      <c r="N12" s="890"/>
      <c r="O12" s="895" t="s">
        <v>783</v>
      </c>
      <c r="P12" s="893"/>
      <c r="Q12" s="899" t="s">
        <v>992</v>
      </c>
      <c r="R12" s="900"/>
      <c r="S12" s="901"/>
      <c r="T12" s="890"/>
      <c r="U12" s="890"/>
      <c r="V12" s="890"/>
      <c r="W12" s="890"/>
      <c r="X12" s="890"/>
      <c r="Y12" s="890"/>
      <c r="Z12" s="890"/>
      <c r="AA12" s="890"/>
      <c r="AB12" s="890"/>
      <c r="AC12" s="890"/>
      <c r="AD12" s="890"/>
      <c r="AE12" s="890"/>
      <c r="AF12" s="890"/>
      <c r="AG12" s="890"/>
      <c r="AH12" s="890"/>
      <c r="AI12" s="890"/>
      <c r="AJ12" s="893"/>
      <c r="AK12" s="890"/>
      <c r="AL12" s="890"/>
      <c r="AM12" s="890"/>
      <c r="AN12" s="890"/>
    </row>
    <row r="13" spans="1:40">
      <c r="A13" s="890"/>
      <c r="B13" s="890"/>
      <c r="C13" s="890"/>
      <c r="D13" s="895" t="s">
        <v>785</v>
      </c>
      <c r="E13" s="893"/>
      <c r="F13" s="893"/>
      <c r="G13" s="899" t="s">
        <v>786</v>
      </c>
      <c r="H13" s="900"/>
      <c r="I13" s="900"/>
      <c r="J13" s="900"/>
      <c r="K13" s="900"/>
      <c r="L13" s="901"/>
      <c r="M13" s="890"/>
      <c r="N13" s="890"/>
      <c r="O13" s="893"/>
      <c r="P13" s="893"/>
      <c r="Q13" s="905"/>
      <c r="R13" s="893"/>
      <c r="S13" s="906"/>
      <c r="T13" s="890"/>
      <c r="U13" s="890"/>
      <c r="V13" s="890"/>
      <c r="W13" s="890"/>
      <c r="X13" s="890"/>
      <c r="Y13" s="890"/>
      <c r="Z13" s="890"/>
      <c r="AA13" s="890"/>
      <c r="AB13" s="890"/>
      <c r="AC13" s="890"/>
      <c r="AD13" s="890"/>
      <c r="AE13" s="890"/>
      <c r="AF13" s="890"/>
      <c r="AG13" s="890"/>
      <c r="AH13" s="890"/>
      <c r="AI13" s="890"/>
      <c r="AJ13" s="893"/>
      <c r="AK13" s="890"/>
      <c r="AL13" s="890"/>
      <c r="AM13" s="890"/>
      <c r="AN13" s="890"/>
    </row>
    <row r="14" spans="1:40" ht="15.75" thickBot="1">
      <c r="A14" s="890"/>
      <c r="B14" s="890"/>
      <c r="C14" s="890"/>
      <c r="D14" s="893"/>
      <c r="E14" s="893"/>
      <c r="F14" s="893"/>
      <c r="G14" s="905"/>
      <c r="H14" s="893"/>
      <c r="I14" s="893"/>
      <c r="J14" s="893"/>
      <c r="K14" s="893"/>
      <c r="L14" s="906"/>
      <c r="M14" s="890"/>
      <c r="N14" s="890"/>
      <c r="O14" s="893"/>
      <c r="P14" s="893"/>
      <c r="Q14" s="902"/>
      <c r="R14" s="903"/>
      <c r="S14" s="904"/>
      <c r="T14" s="890"/>
      <c r="U14" s="890"/>
      <c r="V14" s="890"/>
      <c r="W14" s="890"/>
      <c r="X14" s="890"/>
      <c r="Y14" s="890"/>
      <c r="Z14" s="890"/>
      <c r="AA14" s="890"/>
      <c r="AB14" s="890"/>
      <c r="AC14" s="890"/>
      <c r="AD14" s="890"/>
      <c r="AE14" s="890"/>
      <c r="AF14" s="890"/>
      <c r="AG14" s="890"/>
      <c r="AH14" s="890"/>
      <c r="AI14" s="890"/>
      <c r="AJ14" s="890"/>
      <c r="AK14" s="890"/>
      <c r="AL14" s="890"/>
      <c r="AM14" s="890"/>
      <c r="AN14" s="890"/>
    </row>
    <row r="15" spans="1:40" ht="15.75" thickBot="1">
      <c r="A15" s="890"/>
      <c r="B15" s="890"/>
      <c r="C15" s="890"/>
      <c r="D15" s="893"/>
      <c r="E15" s="893"/>
      <c r="F15" s="893"/>
      <c r="G15" s="902"/>
      <c r="H15" s="903"/>
      <c r="I15" s="903"/>
      <c r="J15" s="903"/>
      <c r="K15" s="903"/>
      <c r="L15" s="904"/>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row>
    <row r="16" spans="1:40" ht="15.75" thickBot="1">
      <c r="A16" s="890"/>
      <c r="B16" s="890"/>
      <c r="C16" s="890"/>
      <c r="D16" s="895" t="s">
        <v>787</v>
      </c>
      <c r="E16" s="893"/>
      <c r="F16" s="893"/>
      <c r="G16" s="896" t="s">
        <v>788</v>
      </c>
      <c r="H16" s="897"/>
      <c r="I16" s="897"/>
      <c r="J16" s="897"/>
      <c r="K16" s="897"/>
      <c r="L16" s="898"/>
      <c r="M16" s="890"/>
      <c r="N16" s="890"/>
      <c r="O16" s="890"/>
      <c r="P16" s="890"/>
      <c r="Q16" s="890"/>
      <c r="R16" s="890"/>
      <c r="S16" s="890"/>
      <c r="T16" s="890"/>
      <c r="U16" s="890"/>
      <c r="V16" s="890"/>
      <c r="W16" s="890"/>
      <c r="X16" s="890"/>
      <c r="Y16" s="890"/>
      <c r="Z16" s="890"/>
      <c r="AA16" s="890"/>
      <c r="AB16" s="890"/>
      <c r="AC16" s="890"/>
      <c r="AD16" s="890"/>
      <c r="AE16" s="890"/>
      <c r="AF16" s="890"/>
      <c r="AG16" s="890"/>
      <c r="AH16" s="890"/>
      <c r="AI16" s="890"/>
      <c r="AJ16" s="890"/>
      <c r="AK16" s="890"/>
      <c r="AL16" s="890"/>
      <c r="AM16" s="890"/>
      <c r="AN16" s="890"/>
    </row>
    <row r="17" spans="1:40">
      <c r="A17" s="890"/>
      <c r="B17" s="891" t="s">
        <v>993</v>
      </c>
      <c r="C17" s="893"/>
      <c r="D17" s="893"/>
      <c r="E17" s="893"/>
      <c r="F17" s="893"/>
      <c r="G17" s="893"/>
      <c r="H17" s="893"/>
      <c r="I17" s="893"/>
      <c r="J17" s="893"/>
      <c r="K17" s="893"/>
      <c r="L17" s="893"/>
      <c r="M17" s="893"/>
      <c r="N17" s="893"/>
      <c r="O17" s="893"/>
      <c r="P17" s="893"/>
      <c r="Q17" s="893"/>
      <c r="R17" s="893"/>
      <c r="S17" s="893"/>
      <c r="T17" s="893"/>
      <c r="U17" s="893"/>
      <c r="V17" s="893"/>
      <c r="W17" s="893"/>
      <c r="X17" s="893"/>
      <c r="Y17" s="893"/>
      <c r="Z17" s="893"/>
      <c r="AA17" s="893"/>
      <c r="AB17" s="893"/>
      <c r="AC17" s="893"/>
      <c r="AD17" s="893"/>
      <c r="AE17" s="893"/>
      <c r="AF17" s="893"/>
      <c r="AG17" s="893"/>
      <c r="AH17" s="893"/>
      <c r="AI17" s="893"/>
      <c r="AJ17" s="893"/>
      <c r="AK17" s="893"/>
      <c r="AL17" s="893"/>
      <c r="AM17" s="890"/>
      <c r="AN17" s="890"/>
    </row>
    <row r="18" spans="1:40" ht="15.75" thickBot="1">
      <c r="A18" s="890"/>
      <c r="B18" s="890"/>
      <c r="C18" s="890"/>
      <c r="D18" s="890"/>
      <c r="E18" s="890"/>
      <c r="F18" s="890"/>
      <c r="G18" s="890"/>
      <c r="H18" s="890"/>
      <c r="I18" s="890"/>
      <c r="J18" s="890"/>
      <c r="K18" s="890"/>
      <c r="L18" s="891" t="s">
        <v>776</v>
      </c>
      <c r="M18" s="893"/>
      <c r="N18" s="893"/>
      <c r="O18" s="893"/>
      <c r="P18" s="893"/>
      <c r="Q18" s="893"/>
      <c r="R18" s="893"/>
      <c r="S18" s="893"/>
      <c r="T18" s="893"/>
      <c r="U18" s="893"/>
      <c r="V18" s="893"/>
      <c r="W18" s="893"/>
      <c r="X18" s="893"/>
      <c r="Y18" s="890"/>
      <c r="Z18" s="890"/>
      <c r="AA18" s="890"/>
      <c r="AB18" s="890"/>
      <c r="AC18" s="890"/>
      <c r="AD18" s="890"/>
      <c r="AE18" s="890"/>
      <c r="AF18" s="890"/>
      <c r="AG18" s="890"/>
      <c r="AH18" s="890"/>
      <c r="AI18" s="890"/>
      <c r="AJ18" s="890"/>
      <c r="AK18" s="890"/>
      <c r="AL18" s="890"/>
      <c r="AM18" s="890"/>
      <c r="AN18" s="890"/>
    </row>
    <row r="19" spans="1:40" ht="15.75" thickBot="1">
      <c r="A19" s="890"/>
      <c r="B19" s="907" t="s">
        <v>994</v>
      </c>
      <c r="C19" s="908"/>
      <c r="D19" s="908"/>
      <c r="E19" s="908"/>
      <c r="F19" s="908"/>
      <c r="G19" s="908"/>
      <c r="H19" s="908"/>
      <c r="I19" s="909"/>
      <c r="J19" s="907" t="s">
        <v>995</v>
      </c>
      <c r="K19" s="908"/>
      <c r="L19" s="908"/>
      <c r="M19" s="908"/>
      <c r="N19" s="908"/>
      <c r="O19" s="908"/>
      <c r="P19" s="908"/>
      <c r="Q19" s="908"/>
      <c r="R19" s="909"/>
      <c r="S19" s="907" t="s">
        <v>791</v>
      </c>
      <c r="T19" s="908"/>
      <c r="U19" s="908"/>
      <c r="V19" s="908"/>
      <c r="W19" s="908"/>
      <c r="X19" s="908"/>
      <c r="Y19" s="908"/>
      <c r="Z19" s="909"/>
      <c r="AA19" s="907" t="s">
        <v>996</v>
      </c>
      <c r="AB19" s="908"/>
      <c r="AC19" s="908"/>
      <c r="AD19" s="909"/>
      <c r="AE19" s="907" t="s">
        <v>997</v>
      </c>
      <c r="AF19" s="908"/>
      <c r="AG19" s="908"/>
      <c r="AH19" s="908"/>
      <c r="AI19" s="908"/>
      <c r="AJ19" s="908"/>
      <c r="AK19" s="908"/>
      <c r="AL19" s="909"/>
      <c r="AM19" s="890"/>
      <c r="AN19" s="890"/>
    </row>
    <row r="20" spans="1:40" ht="18.75" thickBot="1">
      <c r="A20" s="890"/>
      <c r="B20" s="910" t="s">
        <v>792</v>
      </c>
      <c r="C20" s="911"/>
      <c r="D20" s="912"/>
      <c r="E20" s="913" t="s">
        <v>793</v>
      </c>
      <c r="F20" s="910" t="s">
        <v>794</v>
      </c>
      <c r="G20" s="911"/>
      <c r="H20" s="912"/>
      <c r="I20" s="913" t="s">
        <v>795</v>
      </c>
      <c r="J20" s="913" t="s">
        <v>998</v>
      </c>
      <c r="K20" s="910" t="s">
        <v>999</v>
      </c>
      <c r="L20" s="911"/>
      <c r="M20" s="912"/>
      <c r="N20" s="910" t="s">
        <v>1000</v>
      </c>
      <c r="O20" s="912"/>
      <c r="P20" s="910" t="s">
        <v>799</v>
      </c>
      <c r="Q20" s="912"/>
      <c r="R20" s="913" t="s">
        <v>800</v>
      </c>
      <c r="S20" s="910" t="s">
        <v>1001</v>
      </c>
      <c r="T20" s="912"/>
      <c r="U20" s="910" t="s">
        <v>802</v>
      </c>
      <c r="V20" s="912"/>
      <c r="W20" s="913" t="s">
        <v>1002</v>
      </c>
      <c r="X20" s="910" t="s">
        <v>803</v>
      </c>
      <c r="Y20" s="912"/>
      <c r="Z20" s="913" t="s">
        <v>804</v>
      </c>
      <c r="AA20" s="913" t="s">
        <v>1003</v>
      </c>
      <c r="AB20" s="913" t="s">
        <v>1004</v>
      </c>
      <c r="AC20" s="913" t="s">
        <v>1005</v>
      </c>
      <c r="AD20" s="913" t="s">
        <v>804</v>
      </c>
      <c r="AE20" s="914" t="s">
        <v>1006</v>
      </c>
      <c r="AF20" s="910" t="s">
        <v>1005</v>
      </c>
      <c r="AG20" s="911"/>
      <c r="AH20" s="911"/>
      <c r="AI20" s="911"/>
      <c r="AJ20" s="911"/>
      <c r="AK20" s="911"/>
      <c r="AL20" s="912"/>
      <c r="AM20" s="890"/>
      <c r="AN20" s="890"/>
    </row>
    <row r="21" spans="1:40" ht="15.75" thickBot="1">
      <c r="A21" s="890"/>
      <c r="B21" s="890"/>
      <c r="C21" s="890"/>
      <c r="D21" s="890"/>
      <c r="E21" s="890"/>
      <c r="F21" s="890"/>
      <c r="G21" s="890"/>
      <c r="H21" s="890"/>
      <c r="I21" s="890"/>
      <c r="J21" s="890"/>
      <c r="K21" s="890"/>
      <c r="L21" s="890"/>
      <c r="M21" s="890"/>
      <c r="N21" s="890"/>
      <c r="O21" s="890"/>
      <c r="P21" s="890"/>
      <c r="Q21" s="890"/>
      <c r="R21" s="890"/>
      <c r="S21" s="890"/>
      <c r="T21" s="890"/>
      <c r="U21" s="890"/>
      <c r="V21" s="890"/>
      <c r="W21" s="890"/>
      <c r="X21" s="890"/>
      <c r="Y21" s="890"/>
      <c r="Z21" s="890"/>
      <c r="AA21" s="890"/>
      <c r="AB21" s="890"/>
      <c r="AC21" s="890"/>
      <c r="AD21" s="890"/>
      <c r="AE21" s="915"/>
      <c r="AF21" s="890"/>
      <c r="AG21" s="890"/>
      <c r="AH21" s="890"/>
      <c r="AI21" s="890"/>
      <c r="AJ21" s="890"/>
      <c r="AK21" s="890"/>
      <c r="AL21" s="890"/>
      <c r="AM21" s="890"/>
      <c r="AN21" s="890"/>
    </row>
    <row r="22" spans="1:40" ht="30" customHeight="1" thickBot="1">
      <c r="A22" s="890"/>
      <c r="B22" s="916" t="s">
        <v>805</v>
      </c>
      <c r="C22" s="917"/>
      <c r="D22" s="918"/>
      <c r="E22" s="919" t="s">
        <v>1007</v>
      </c>
      <c r="F22" s="916" t="s">
        <v>1008</v>
      </c>
      <c r="G22" s="917"/>
      <c r="H22" s="918"/>
      <c r="I22" s="919" t="s">
        <v>808</v>
      </c>
      <c r="J22" s="919" t="s">
        <v>1009</v>
      </c>
      <c r="K22" s="916" t="s">
        <v>1010</v>
      </c>
      <c r="L22" s="917"/>
      <c r="M22" s="918"/>
      <c r="N22" s="916" t="s">
        <v>1011</v>
      </c>
      <c r="O22" s="918"/>
      <c r="P22" s="916" t="s">
        <v>812</v>
      </c>
      <c r="Q22" s="918"/>
      <c r="R22" s="919" t="s">
        <v>1012</v>
      </c>
      <c r="S22" s="920" t="s">
        <v>1013</v>
      </c>
      <c r="T22" s="921"/>
      <c r="U22" s="920" t="s">
        <v>1014</v>
      </c>
      <c r="V22" s="921"/>
      <c r="W22" s="922" t="s">
        <v>1015</v>
      </c>
      <c r="X22" s="916" t="s">
        <v>1016</v>
      </c>
      <c r="Y22" s="918"/>
      <c r="Z22" s="919" t="s">
        <v>817</v>
      </c>
      <c r="AA22" s="922" t="s">
        <v>1017</v>
      </c>
      <c r="AB22" s="922">
        <v>100</v>
      </c>
      <c r="AC22" s="922" t="s">
        <v>1018</v>
      </c>
      <c r="AD22" s="922" t="s">
        <v>1018</v>
      </c>
      <c r="AE22" s="922" t="s">
        <v>1019</v>
      </c>
      <c r="AF22" s="923" t="s">
        <v>1020</v>
      </c>
      <c r="AG22" s="923" t="s">
        <v>1021</v>
      </c>
      <c r="AH22" s="924" t="s">
        <v>1022</v>
      </c>
      <c r="AI22" s="925"/>
      <c r="AJ22" s="925"/>
      <c r="AK22" s="925"/>
      <c r="AL22" s="925"/>
      <c r="AM22" s="926"/>
      <c r="AN22" s="890"/>
    </row>
    <row r="23" spans="1:40" ht="41.25" customHeight="1" thickBot="1">
      <c r="A23" s="890"/>
      <c r="B23" s="927"/>
      <c r="C23" s="893"/>
      <c r="D23" s="928"/>
      <c r="E23" s="929"/>
      <c r="F23" s="927"/>
      <c r="G23" s="893"/>
      <c r="H23" s="928"/>
      <c r="I23" s="929"/>
      <c r="J23" s="929"/>
      <c r="K23" s="927"/>
      <c r="L23" s="893"/>
      <c r="M23" s="928"/>
      <c r="N23" s="927"/>
      <c r="O23" s="928"/>
      <c r="P23" s="927"/>
      <c r="Q23" s="928"/>
      <c r="R23" s="929"/>
      <c r="S23" s="930"/>
      <c r="T23" s="931"/>
      <c r="U23" s="930"/>
      <c r="V23" s="931"/>
      <c r="W23" s="932"/>
      <c r="X23" s="927"/>
      <c r="Y23" s="928"/>
      <c r="Z23" s="929"/>
      <c r="AA23" s="932"/>
      <c r="AB23" s="932"/>
      <c r="AC23" s="932"/>
      <c r="AD23" s="932"/>
      <c r="AE23" s="932"/>
      <c r="AF23" s="933" t="s">
        <v>1019</v>
      </c>
      <c r="AG23" s="934" t="s">
        <v>1023</v>
      </c>
      <c r="AH23" s="935" t="s">
        <v>1024</v>
      </c>
      <c r="AI23" s="936"/>
      <c r="AJ23" s="936"/>
      <c r="AK23" s="936"/>
      <c r="AL23" s="936"/>
      <c r="AM23" s="937"/>
      <c r="AN23" s="890"/>
    </row>
    <row r="24" spans="1:40" ht="49.5" customHeight="1" thickBot="1">
      <c r="A24" s="890"/>
      <c r="B24" s="927"/>
      <c r="C24" s="893"/>
      <c r="D24" s="928"/>
      <c r="E24" s="929"/>
      <c r="F24" s="927"/>
      <c r="G24" s="893"/>
      <c r="H24" s="928"/>
      <c r="I24" s="929"/>
      <c r="J24" s="929"/>
      <c r="K24" s="927"/>
      <c r="L24" s="893"/>
      <c r="M24" s="928"/>
      <c r="N24" s="927"/>
      <c r="O24" s="928"/>
      <c r="P24" s="927"/>
      <c r="Q24" s="928"/>
      <c r="R24" s="929"/>
      <c r="S24" s="930"/>
      <c r="T24" s="931"/>
      <c r="U24" s="930"/>
      <c r="V24" s="931"/>
      <c r="W24" s="932"/>
      <c r="X24" s="927"/>
      <c r="Y24" s="928"/>
      <c r="Z24" s="929"/>
      <c r="AA24" s="932"/>
      <c r="AB24" s="932"/>
      <c r="AC24" s="932"/>
      <c r="AD24" s="932"/>
      <c r="AE24" s="932"/>
      <c r="AF24" s="933" t="s">
        <v>1019</v>
      </c>
      <c r="AG24" s="934" t="s">
        <v>1025</v>
      </c>
      <c r="AH24" s="935" t="s">
        <v>1026</v>
      </c>
      <c r="AI24" s="936"/>
      <c r="AJ24" s="936"/>
      <c r="AK24" s="936"/>
      <c r="AL24" s="936"/>
      <c r="AM24" s="937"/>
      <c r="AN24" s="890"/>
    </row>
    <row r="25" spans="1:40" ht="37.5" customHeight="1" thickBot="1">
      <c r="A25" s="890"/>
      <c r="B25" s="927"/>
      <c r="C25" s="893"/>
      <c r="D25" s="928"/>
      <c r="E25" s="929"/>
      <c r="F25" s="927"/>
      <c r="G25" s="893"/>
      <c r="H25" s="928"/>
      <c r="I25" s="929"/>
      <c r="J25" s="929"/>
      <c r="K25" s="927"/>
      <c r="L25" s="893"/>
      <c r="M25" s="928"/>
      <c r="N25" s="927"/>
      <c r="O25" s="928"/>
      <c r="P25" s="927"/>
      <c r="Q25" s="928"/>
      <c r="R25" s="929"/>
      <c r="S25" s="930"/>
      <c r="T25" s="931"/>
      <c r="U25" s="930"/>
      <c r="V25" s="931"/>
      <c r="W25" s="932"/>
      <c r="X25" s="927"/>
      <c r="Y25" s="928"/>
      <c r="Z25" s="929"/>
      <c r="AA25" s="932"/>
      <c r="AB25" s="932"/>
      <c r="AC25" s="932"/>
      <c r="AD25" s="932"/>
      <c r="AE25" s="932"/>
      <c r="AF25" s="933" t="s">
        <v>1019</v>
      </c>
      <c r="AG25" s="934" t="s">
        <v>1027</v>
      </c>
      <c r="AH25" s="935" t="s">
        <v>1028</v>
      </c>
      <c r="AI25" s="936"/>
      <c r="AJ25" s="936"/>
      <c r="AK25" s="936"/>
      <c r="AL25" s="936"/>
      <c r="AM25" s="937"/>
      <c r="AN25" s="890"/>
    </row>
    <row r="26" spans="1:40" ht="40.5" customHeight="1" thickBot="1">
      <c r="A26" s="890"/>
      <c r="B26" s="927"/>
      <c r="C26" s="893"/>
      <c r="D26" s="928"/>
      <c r="E26" s="929"/>
      <c r="F26" s="927"/>
      <c r="G26" s="893"/>
      <c r="H26" s="928"/>
      <c r="I26" s="929"/>
      <c r="J26" s="929"/>
      <c r="K26" s="927"/>
      <c r="L26" s="893"/>
      <c r="M26" s="928"/>
      <c r="N26" s="927"/>
      <c r="O26" s="928"/>
      <c r="P26" s="927"/>
      <c r="Q26" s="928"/>
      <c r="R26" s="929"/>
      <c r="S26" s="930"/>
      <c r="T26" s="931"/>
      <c r="U26" s="930"/>
      <c r="V26" s="931"/>
      <c r="W26" s="932"/>
      <c r="X26" s="927"/>
      <c r="Y26" s="928"/>
      <c r="Z26" s="929"/>
      <c r="AA26" s="932"/>
      <c r="AB26" s="932"/>
      <c r="AC26" s="932"/>
      <c r="AD26" s="932"/>
      <c r="AE26" s="932"/>
      <c r="AF26" s="933" t="s">
        <v>1019</v>
      </c>
      <c r="AG26" s="934" t="s">
        <v>1029</v>
      </c>
      <c r="AH26" s="935" t="s">
        <v>1030</v>
      </c>
      <c r="AI26" s="936"/>
      <c r="AJ26" s="936"/>
      <c r="AK26" s="936"/>
      <c r="AL26" s="936"/>
      <c r="AM26" s="937"/>
      <c r="AN26" s="890"/>
    </row>
    <row r="27" spans="1:40" ht="47.25" customHeight="1" thickBot="1">
      <c r="A27" s="890"/>
      <c r="B27" s="927"/>
      <c r="C27" s="893"/>
      <c r="D27" s="928"/>
      <c r="E27" s="929"/>
      <c r="F27" s="927"/>
      <c r="G27" s="893"/>
      <c r="H27" s="928"/>
      <c r="I27" s="929"/>
      <c r="J27" s="929"/>
      <c r="K27" s="927"/>
      <c r="L27" s="893"/>
      <c r="M27" s="928"/>
      <c r="N27" s="927"/>
      <c r="O27" s="928"/>
      <c r="P27" s="927"/>
      <c r="Q27" s="928"/>
      <c r="R27" s="929"/>
      <c r="S27" s="930"/>
      <c r="T27" s="931"/>
      <c r="U27" s="930"/>
      <c r="V27" s="931"/>
      <c r="W27" s="932"/>
      <c r="X27" s="927"/>
      <c r="Y27" s="928"/>
      <c r="Z27" s="929"/>
      <c r="AA27" s="932"/>
      <c r="AB27" s="932"/>
      <c r="AC27" s="932"/>
      <c r="AD27" s="932"/>
      <c r="AE27" s="932"/>
      <c r="AF27" s="933" t="s">
        <v>1019</v>
      </c>
      <c r="AG27" s="934" t="s">
        <v>1031</v>
      </c>
      <c r="AH27" s="935" t="s">
        <v>1032</v>
      </c>
      <c r="AI27" s="936"/>
      <c r="AJ27" s="936"/>
      <c r="AK27" s="936"/>
      <c r="AL27" s="936"/>
      <c r="AM27" s="937"/>
      <c r="AN27" s="890"/>
    </row>
    <row r="28" spans="1:40" ht="42" customHeight="1" thickBot="1">
      <c r="A28" s="890"/>
      <c r="B28" s="927"/>
      <c r="C28" s="893"/>
      <c r="D28" s="928"/>
      <c r="E28" s="929"/>
      <c r="F28" s="927"/>
      <c r="G28" s="893"/>
      <c r="H28" s="928"/>
      <c r="I28" s="929"/>
      <c r="J28" s="929"/>
      <c r="K28" s="927"/>
      <c r="L28" s="893"/>
      <c r="M28" s="928"/>
      <c r="N28" s="927"/>
      <c r="O28" s="928"/>
      <c r="P28" s="927"/>
      <c r="Q28" s="928"/>
      <c r="R28" s="929"/>
      <c r="S28" s="930"/>
      <c r="T28" s="931"/>
      <c r="U28" s="930"/>
      <c r="V28" s="931"/>
      <c r="W28" s="932"/>
      <c r="X28" s="927"/>
      <c r="Y28" s="928"/>
      <c r="Z28" s="938"/>
      <c r="AA28" s="932"/>
      <c r="AB28" s="932"/>
      <c r="AC28" s="932"/>
      <c r="AD28" s="932"/>
      <c r="AE28" s="939"/>
      <c r="AF28" s="940" t="s">
        <v>1019</v>
      </c>
      <c r="AG28" s="941" t="s">
        <v>1033</v>
      </c>
      <c r="AH28" s="942" t="s">
        <v>1034</v>
      </c>
      <c r="AI28" s="943"/>
      <c r="AJ28" s="943"/>
      <c r="AK28" s="943"/>
      <c r="AL28" s="943"/>
      <c r="AM28" s="944"/>
      <c r="AN28" s="890"/>
    </row>
    <row r="29" spans="1:40" ht="15.75" thickBot="1">
      <c r="A29" s="890"/>
      <c r="B29" s="945"/>
      <c r="C29" s="946"/>
      <c r="D29" s="947"/>
      <c r="E29" s="938"/>
      <c r="F29" s="945"/>
      <c r="G29" s="946"/>
      <c r="H29" s="947"/>
      <c r="I29" s="938"/>
      <c r="J29" s="938"/>
      <c r="K29" s="945"/>
      <c r="L29" s="946"/>
      <c r="M29" s="947"/>
      <c r="N29" s="945"/>
      <c r="O29" s="947"/>
      <c r="P29" s="945"/>
      <c r="Q29" s="947"/>
      <c r="R29" s="938"/>
      <c r="S29" s="948"/>
      <c r="T29" s="949"/>
      <c r="U29" s="948"/>
      <c r="V29" s="949"/>
      <c r="W29" s="939"/>
      <c r="X29" s="945"/>
      <c r="Y29" s="947"/>
      <c r="Z29" s="890"/>
      <c r="AA29" s="939"/>
      <c r="AB29" s="939"/>
      <c r="AC29" s="939"/>
      <c r="AD29" s="939"/>
      <c r="AE29" s="890"/>
      <c r="AF29" s="950"/>
      <c r="AG29" s="951"/>
      <c r="AH29" s="945"/>
      <c r="AI29" s="946"/>
      <c r="AJ29" s="946"/>
      <c r="AK29" s="946"/>
      <c r="AL29" s="946"/>
      <c r="AM29" s="947"/>
      <c r="AN29" s="890"/>
    </row>
    <row r="30" spans="1:40" ht="15.75" thickBot="1">
      <c r="A30" s="890"/>
      <c r="B30" s="916" t="s">
        <v>805</v>
      </c>
      <c r="C30" s="917"/>
      <c r="D30" s="918"/>
      <c r="E30" s="919" t="s">
        <v>1035</v>
      </c>
      <c r="F30" s="916" t="s">
        <v>1036</v>
      </c>
      <c r="G30" s="917"/>
      <c r="H30" s="918"/>
      <c r="I30" s="919" t="s">
        <v>808</v>
      </c>
      <c r="J30" s="919" t="s">
        <v>1037</v>
      </c>
      <c r="K30" s="916" t="s">
        <v>1038</v>
      </c>
      <c r="L30" s="917"/>
      <c r="M30" s="918"/>
      <c r="N30" s="916" t="s">
        <v>1039</v>
      </c>
      <c r="O30" s="918"/>
      <c r="P30" s="916" t="s">
        <v>812</v>
      </c>
      <c r="Q30" s="918"/>
      <c r="R30" s="919" t="s">
        <v>1012</v>
      </c>
      <c r="S30" s="920" t="s">
        <v>1013</v>
      </c>
      <c r="T30" s="921"/>
      <c r="U30" s="920" t="s">
        <v>1014</v>
      </c>
      <c r="V30" s="921"/>
      <c r="W30" s="922" t="s">
        <v>1015</v>
      </c>
      <c r="X30" s="916" t="s">
        <v>1016</v>
      </c>
      <c r="Y30" s="918"/>
      <c r="Z30" s="919" t="s">
        <v>817</v>
      </c>
      <c r="AA30" s="922" t="s">
        <v>1017</v>
      </c>
      <c r="AB30" s="922">
        <v>100</v>
      </c>
      <c r="AC30" s="922" t="s">
        <v>1040</v>
      </c>
      <c r="AD30" s="922" t="s">
        <v>1040</v>
      </c>
      <c r="AE30" s="922" t="s">
        <v>1019</v>
      </c>
      <c r="AF30" s="923" t="s">
        <v>1020</v>
      </c>
      <c r="AG30" s="923" t="s">
        <v>1021</v>
      </c>
      <c r="AH30" s="924" t="s">
        <v>1022</v>
      </c>
      <c r="AI30" s="925"/>
      <c r="AJ30" s="925"/>
      <c r="AK30" s="925"/>
      <c r="AL30" s="925"/>
      <c r="AM30" s="926"/>
      <c r="AN30" s="890"/>
    </row>
    <row r="31" spans="1:40" ht="18.75" thickBot="1">
      <c r="A31" s="890"/>
      <c r="B31" s="927"/>
      <c r="C31" s="893"/>
      <c r="D31" s="928"/>
      <c r="E31" s="929"/>
      <c r="F31" s="927"/>
      <c r="G31" s="893"/>
      <c r="H31" s="928"/>
      <c r="I31" s="929"/>
      <c r="J31" s="929"/>
      <c r="K31" s="927"/>
      <c r="L31" s="893"/>
      <c r="M31" s="928"/>
      <c r="N31" s="927"/>
      <c r="O31" s="928"/>
      <c r="P31" s="927"/>
      <c r="Q31" s="928"/>
      <c r="R31" s="929"/>
      <c r="S31" s="930"/>
      <c r="T31" s="931"/>
      <c r="U31" s="930"/>
      <c r="V31" s="931"/>
      <c r="W31" s="932"/>
      <c r="X31" s="927"/>
      <c r="Y31" s="928"/>
      <c r="Z31" s="929"/>
      <c r="AA31" s="932"/>
      <c r="AB31" s="932"/>
      <c r="AC31" s="932"/>
      <c r="AD31" s="932"/>
      <c r="AE31" s="932"/>
      <c r="AF31" s="933" t="s">
        <v>1019</v>
      </c>
      <c r="AG31" s="934" t="s">
        <v>1023</v>
      </c>
      <c r="AH31" s="935" t="s">
        <v>1041</v>
      </c>
      <c r="AI31" s="936"/>
      <c r="AJ31" s="936"/>
      <c r="AK31" s="936"/>
      <c r="AL31" s="936"/>
      <c r="AM31" s="937"/>
      <c r="AN31" s="890"/>
    </row>
    <row r="32" spans="1:40" ht="15.75" thickBot="1">
      <c r="A32" s="890"/>
      <c r="B32" s="927"/>
      <c r="C32" s="893"/>
      <c r="D32" s="928"/>
      <c r="E32" s="929"/>
      <c r="F32" s="927"/>
      <c r="G32" s="893"/>
      <c r="H32" s="928"/>
      <c r="I32" s="929"/>
      <c r="J32" s="929"/>
      <c r="K32" s="927"/>
      <c r="L32" s="893"/>
      <c r="M32" s="928"/>
      <c r="N32" s="927"/>
      <c r="O32" s="928"/>
      <c r="P32" s="927"/>
      <c r="Q32" s="928"/>
      <c r="R32" s="929"/>
      <c r="S32" s="930"/>
      <c r="T32" s="931"/>
      <c r="U32" s="930"/>
      <c r="V32" s="931"/>
      <c r="W32" s="932"/>
      <c r="X32" s="927"/>
      <c r="Y32" s="928"/>
      <c r="Z32" s="929"/>
      <c r="AA32" s="932"/>
      <c r="AB32" s="932"/>
      <c r="AC32" s="932"/>
      <c r="AD32" s="932"/>
      <c r="AE32" s="932"/>
      <c r="AF32" s="933" t="s">
        <v>1019</v>
      </c>
      <c r="AG32" s="934" t="s">
        <v>1025</v>
      </c>
      <c r="AH32" s="935" t="s">
        <v>1026</v>
      </c>
      <c r="AI32" s="936"/>
      <c r="AJ32" s="936"/>
      <c r="AK32" s="936"/>
      <c r="AL32" s="936"/>
      <c r="AM32" s="937"/>
      <c r="AN32" s="890"/>
    </row>
    <row r="33" spans="1:40" ht="15.75" thickBot="1">
      <c r="A33" s="890"/>
      <c r="B33" s="927"/>
      <c r="C33" s="893"/>
      <c r="D33" s="928"/>
      <c r="E33" s="929"/>
      <c r="F33" s="927"/>
      <c r="G33" s="893"/>
      <c r="H33" s="928"/>
      <c r="I33" s="929"/>
      <c r="J33" s="929"/>
      <c r="K33" s="927"/>
      <c r="L33" s="893"/>
      <c r="M33" s="928"/>
      <c r="N33" s="927"/>
      <c r="O33" s="928"/>
      <c r="P33" s="927"/>
      <c r="Q33" s="928"/>
      <c r="R33" s="929"/>
      <c r="S33" s="930"/>
      <c r="T33" s="931"/>
      <c r="U33" s="930"/>
      <c r="V33" s="931"/>
      <c r="W33" s="932"/>
      <c r="X33" s="927"/>
      <c r="Y33" s="928"/>
      <c r="Z33" s="929"/>
      <c r="AA33" s="932"/>
      <c r="AB33" s="932"/>
      <c r="AC33" s="932"/>
      <c r="AD33" s="932"/>
      <c r="AE33" s="932"/>
      <c r="AF33" s="933" t="s">
        <v>1019</v>
      </c>
      <c r="AG33" s="934" t="s">
        <v>1027</v>
      </c>
      <c r="AH33" s="935" t="s">
        <v>1028</v>
      </c>
      <c r="AI33" s="936"/>
      <c r="AJ33" s="936"/>
      <c r="AK33" s="936"/>
      <c r="AL33" s="936"/>
      <c r="AM33" s="937"/>
      <c r="AN33" s="890"/>
    </row>
    <row r="34" spans="1:40" ht="18.75" thickBot="1">
      <c r="A34" s="890"/>
      <c r="B34" s="927"/>
      <c r="C34" s="893"/>
      <c r="D34" s="928"/>
      <c r="E34" s="929"/>
      <c r="F34" s="927"/>
      <c r="G34" s="893"/>
      <c r="H34" s="928"/>
      <c r="I34" s="929"/>
      <c r="J34" s="929"/>
      <c r="K34" s="927"/>
      <c r="L34" s="893"/>
      <c r="M34" s="928"/>
      <c r="N34" s="927"/>
      <c r="O34" s="928"/>
      <c r="P34" s="927"/>
      <c r="Q34" s="928"/>
      <c r="R34" s="929"/>
      <c r="S34" s="930"/>
      <c r="T34" s="931"/>
      <c r="U34" s="930"/>
      <c r="V34" s="931"/>
      <c r="W34" s="932"/>
      <c r="X34" s="927"/>
      <c r="Y34" s="928"/>
      <c r="Z34" s="929"/>
      <c r="AA34" s="932"/>
      <c r="AB34" s="932"/>
      <c r="AC34" s="932"/>
      <c r="AD34" s="932"/>
      <c r="AE34" s="932"/>
      <c r="AF34" s="933" t="s">
        <v>1019</v>
      </c>
      <c r="AG34" s="934" t="s">
        <v>1029</v>
      </c>
      <c r="AH34" s="935" t="s">
        <v>1042</v>
      </c>
      <c r="AI34" s="936"/>
      <c r="AJ34" s="936"/>
      <c r="AK34" s="936"/>
      <c r="AL34" s="936"/>
      <c r="AM34" s="937"/>
      <c r="AN34" s="890"/>
    </row>
    <row r="35" spans="1:40" ht="15.75" thickBot="1">
      <c r="A35" s="890"/>
      <c r="B35" s="927"/>
      <c r="C35" s="893"/>
      <c r="D35" s="928"/>
      <c r="E35" s="929"/>
      <c r="F35" s="927"/>
      <c r="G35" s="893"/>
      <c r="H35" s="928"/>
      <c r="I35" s="929"/>
      <c r="J35" s="929"/>
      <c r="K35" s="927"/>
      <c r="L35" s="893"/>
      <c r="M35" s="928"/>
      <c r="N35" s="927"/>
      <c r="O35" s="928"/>
      <c r="P35" s="927"/>
      <c r="Q35" s="928"/>
      <c r="R35" s="929"/>
      <c r="S35" s="930"/>
      <c r="T35" s="931"/>
      <c r="U35" s="930"/>
      <c r="V35" s="931"/>
      <c r="W35" s="932"/>
      <c r="X35" s="927"/>
      <c r="Y35" s="928"/>
      <c r="Z35" s="929"/>
      <c r="AA35" s="932"/>
      <c r="AB35" s="932"/>
      <c r="AC35" s="932"/>
      <c r="AD35" s="932"/>
      <c r="AE35" s="932"/>
      <c r="AF35" s="933" t="s">
        <v>1019</v>
      </c>
      <c r="AG35" s="934" t="s">
        <v>1031</v>
      </c>
      <c r="AH35" s="935" t="s">
        <v>1043</v>
      </c>
      <c r="AI35" s="936"/>
      <c r="AJ35" s="936"/>
      <c r="AK35" s="936"/>
      <c r="AL35" s="936"/>
      <c r="AM35" s="937"/>
      <c r="AN35" s="890"/>
    </row>
    <row r="36" spans="1:40" ht="18.75" thickBot="1">
      <c r="A36" s="890"/>
      <c r="B36" s="927"/>
      <c r="C36" s="893"/>
      <c r="D36" s="928"/>
      <c r="E36" s="929"/>
      <c r="F36" s="927"/>
      <c r="G36" s="893"/>
      <c r="H36" s="928"/>
      <c r="I36" s="929"/>
      <c r="J36" s="929"/>
      <c r="K36" s="927"/>
      <c r="L36" s="893"/>
      <c r="M36" s="928"/>
      <c r="N36" s="927"/>
      <c r="O36" s="928"/>
      <c r="P36" s="927"/>
      <c r="Q36" s="928"/>
      <c r="R36" s="929"/>
      <c r="S36" s="930"/>
      <c r="T36" s="931"/>
      <c r="U36" s="930"/>
      <c r="V36" s="931"/>
      <c r="W36" s="932"/>
      <c r="X36" s="927"/>
      <c r="Y36" s="928"/>
      <c r="Z36" s="929"/>
      <c r="AA36" s="932"/>
      <c r="AB36" s="932"/>
      <c r="AC36" s="932"/>
      <c r="AD36" s="932"/>
      <c r="AE36" s="932"/>
      <c r="AF36" s="933" t="s">
        <v>1019</v>
      </c>
      <c r="AG36" s="934" t="s">
        <v>1033</v>
      </c>
      <c r="AH36" s="935" t="s">
        <v>1044</v>
      </c>
      <c r="AI36" s="936"/>
      <c r="AJ36" s="936"/>
      <c r="AK36" s="936"/>
      <c r="AL36" s="936"/>
      <c r="AM36" s="937"/>
      <c r="AN36" s="890"/>
    </row>
    <row r="37" spans="1:40" ht="15.75" thickBot="1">
      <c r="A37" s="890"/>
      <c r="B37" s="927"/>
      <c r="C37" s="893"/>
      <c r="D37" s="928"/>
      <c r="E37" s="929"/>
      <c r="F37" s="927"/>
      <c r="G37" s="893"/>
      <c r="H37" s="928"/>
      <c r="I37" s="929"/>
      <c r="J37" s="929"/>
      <c r="K37" s="927"/>
      <c r="L37" s="893"/>
      <c r="M37" s="928"/>
      <c r="N37" s="927"/>
      <c r="O37" s="928"/>
      <c r="P37" s="927"/>
      <c r="Q37" s="928"/>
      <c r="R37" s="929"/>
      <c r="S37" s="930"/>
      <c r="T37" s="931"/>
      <c r="U37" s="930"/>
      <c r="V37" s="931"/>
      <c r="W37" s="932"/>
      <c r="X37" s="927"/>
      <c r="Y37" s="928"/>
      <c r="Z37" s="938"/>
      <c r="AA37" s="932"/>
      <c r="AB37" s="932"/>
      <c r="AC37" s="932"/>
      <c r="AD37" s="932"/>
      <c r="AE37" s="939"/>
      <c r="AF37" s="890"/>
      <c r="AG37" s="890"/>
      <c r="AH37" s="890"/>
      <c r="AI37" s="890"/>
      <c r="AJ37" s="890"/>
      <c r="AK37" s="890"/>
      <c r="AL37" s="890"/>
      <c r="AM37" s="890"/>
      <c r="AN37" s="890"/>
    </row>
    <row r="38" spans="1:40" ht="15.75" thickBot="1">
      <c r="A38" s="890"/>
      <c r="B38" s="945"/>
      <c r="C38" s="946"/>
      <c r="D38" s="947"/>
      <c r="E38" s="938"/>
      <c r="F38" s="945"/>
      <c r="G38" s="946"/>
      <c r="H38" s="947"/>
      <c r="I38" s="938"/>
      <c r="J38" s="938"/>
      <c r="K38" s="945"/>
      <c r="L38" s="946"/>
      <c r="M38" s="947"/>
      <c r="N38" s="945"/>
      <c r="O38" s="947"/>
      <c r="P38" s="945"/>
      <c r="Q38" s="947"/>
      <c r="R38" s="938"/>
      <c r="S38" s="948"/>
      <c r="T38" s="949"/>
      <c r="U38" s="948"/>
      <c r="V38" s="949"/>
      <c r="W38" s="939"/>
      <c r="X38" s="945"/>
      <c r="Y38" s="947"/>
      <c r="Z38" s="890"/>
      <c r="AA38" s="939"/>
      <c r="AB38" s="939"/>
      <c r="AC38" s="939"/>
      <c r="AD38" s="939"/>
      <c r="AE38" s="890"/>
      <c r="AF38" s="890"/>
      <c r="AG38" s="890"/>
      <c r="AH38" s="890"/>
      <c r="AI38" s="890"/>
      <c r="AJ38" s="890"/>
      <c r="AK38" s="890"/>
      <c r="AL38" s="890"/>
      <c r="AM38" s="890"/>
      <c r="AN38" s="890"/>
    </row>
    <row r="39" spans="1:40" ht="15.75" thickBot="1">
      <c r="A39" s="890"/>
      <c r="B39" s="916" t="s">
        <v>805</v>
      </c>
      <c r="C39" s="917"/>
      <c r="D39" s="918"/>
      <c r="E39" s="919" t="s">
        <v>1045</v>
      </c>
      <c r="F39" s="916" t="s">
        <v>1046</v>
      </c>
      <c r="G39" s="917"/>
      <c r="H39" s="918"/>
      <c r="I39" s="919" t="s">
        <v>808</v>
      </c>
      <c r="J39" s="919" t="s">
        <v>1047</v>
      </c>
      <c r="K39" s="916" t="s">
        <v>1048</v>
      </c>
      <c r="L39" s="917"/>
      <c r="M39" s="918"/>
      <c r="N39" s="916" t="s">
        <v>1049</v>
      </c>
      <c r="O39" s="918"/>
      <c r="P39" s="916" t="s">
        <v>823</v>
      </c>
      <c r="Q39" s="918"/>
      <c r="R39" s="919" t="s">
        <v>833</v>
      </c>
      <c r="S39" s="920" t="s">
        <v>1013</v>
      </c>
      <c r="T39" s="921"/>
      <c r="U39" s="920" t="s">
        <v>1014</v>
      </c>
      <c r="V39" s="921"/>
      <c r="W39" s="922" t="s">
        <v>1015</v>
      </c>
      <c r="X39" s="916" t="s">
        <v>1016</v>
      </c>
      <c r="Y39" s="918"/>
      <c r="Z39" s="919" t="s">
        <v>817</v>
      </c>
      <c r="AA39" s="922" t="s">
        <v>1017</v>
      </c>
      <c r="AB39" s="922">
        <v>100</v>
      </c>
      <c r="AC39" s="922" t="s">
        <v>1050</v>
      </c>
      <c r="AD39" s="922" t="s">
        <v>1050</v>
      </c>
      <c r="AE39" s="922" t="s">
        <v>1019</v>
      </c>
      <c r="AF39" s="923" t="s">
        <v>1020</v>
      </c>
      <c r="AG39" s="923" t="s">
        <v>1021</v>
      </c>
      <c r="AH39" s="924" t="s">
        <v>1022</v>
      </c>
      <c r="AI39" s="925"/>
      <c r="AJ39" s="925"/>
      <c r="AK39" s="925"/>
      <c r="AL39" s="925"/>
      <c r="AM39" s="926"/>
      <c r="AN39" s="890"/>
    </row>
    <row r="40" spans="1:40" ht="18.75" thickBot="1">
      <c r="A40" s="890"/>
      <c r="B40" s="927"/>
      <c r="C40" s="893"/>
      <c r="D40" s="928"/>
      <c r="E40" s="929"/>
      <c r="F40" s="927"/>
      <c r="G40" s="893"/>
      <c r="H40" s="928"/>
      <c r="I40" s="929"/>
      <c r="J40" s="929"/>
      <c r="K40" s="927"/>
      <c r="L40" s="893"/>
      <c r="M40" s="928"/>
      <c r="N40" s="927"/>
      <c r="O40" s="928"/>
      <c r="P40" s="927"/>
      <c r="Q40" s="928"/>
      <c r="R40" s="929"/>
      <c r="S40" s="930"/>
      <c r="T40" s="931"/>
      <c r="U40" s="930"/>
      <c r="V40" s="931"/>
      <c r="W40" s="932"/>
      <c r="X40" s="927"/>
      <c r="Y40" s="928"/>
      <c r="Z40" s="929"/>
      <c r="AA40" s="932"/>
      <c r="AB40" s="932"/>
      <c r="AC40" s="932"/>
      <c r="AD40" s="932"/>
      <c r="AE40" s="932"/>
      <c r="AF40" s="933" t="s">
        <v>1019</v>
      </c>
      <c r="AG40" s="934" t="s">
        <v>1023</v>
      </c>
      <c r="AH40" s="935" t="s">
        <v>1051</v>
      </c>
      <c r="AI40" s="936"/>
      <c r="AJ40" s="936"/>
      <c r="AK40" s="936"/>
      <c r="AL40" s="936"/>
      <c r="AM40" s="937"/>
      <c r="AN40" s="890"/>
    </row>
    <row r="41" spans="1:40" ht="15.75" thickBot="1">
      <c r="A41" s="890"/>
      <c r="B41" s="927"/>
      <c r="C41" s="893"/>
      <c r="D41" s="928"/>
      <c r="E41" s="929"/>
      <c r="F41" s="927"/>
      <c r="G41" s="893"/>
      <c r="H41" s="928"/>
      <c r="I41" s="929"/>
      <c r="J41" s="929"/>
      <c r="K41" s="927"/>
      <c r="L41" s="893"/>
      <c r="M41" s="928"/>
      <c r="N41" s="927"/>
      <c r="O41" s="928"/>
      <c r="P41" s="927"/>
      <c r="Q41" s="928"/>
      <c r="R41" s="929"/>
      <c r="S41" s="930"/>
      <c r="T41" s="931"/>
      <c r="U41" s="930"/>
      <c r="V41" s="931"/>
      <c r="W41" s="932"/>
      <c r="X41" s="927"/>
      <c r="Y41" s="928"/>
      <c r="Z41" s="929"/>
      <c r="AA41" s="932"/>
      <c r="AB41" s="932"/>
      <c r="AC41" s="932"/>
      <c r="AD41" s="932"/>
      <c r="AE41" s="932"/>
      <c r="AF41" s="933" t="s">
        <v>1019</v>
      </c>
      <c r="AG41" s="934" t="s">
        <v>1025</v>
      </c>
      <c r="AH41" s="935" t="s">
        <v>1052</v>
      </c>
      <c r="AI41" s="936"/>
      <c r="AJ41" s="936"/>
      <c r="AK41" s="936"/>
      <c r="AL41" s="936"/>
      <c r="AM41" s="937"/>
      <c r="AN41" s="890"/>
    </row>
    <row r="42" spans="1:40" ht="15.75" thickBot="1">
      <c r="A42" s="890"/>
      <c r="B42" s="927"/>
      <c r="C42" s="893"/>
      <c r="D42" s="928"/>
      <c r="E42" s="929"/>
      <c r="F42" s="927"/>
      <c r="G42" s="893"/>
      <c r="H42" s="928"/>
      <c r="I42" s="929"/>
      <c r="J42" s="929"/>
      <c r="K42" s="927"/>
      <c r="L42" s="893"/>
      <c r="M42" s="928"/>
      <c r="N42" s="927"/>
      <c r="O42" s="928"/>
      <c r="P42" s="927"/>
      <c r="Q42" s="928"/>
      <c r="R42" s="929"/>
      <c r="S42" s="930"/>
      <c r="T42" s="931"/>
      <c r="U42" s="930"/>
      <c r="V42" s="931"/>
      <c r="W42" s="932"/>
      <c r="X42" s="927"/>
      <c r="Y42" s="928"/>
      <c r="Z42" s="929"/>
      <c r="AA42" s="932"/>
      <c r="AB42" s="932"/>
      <c r="AC42" s="932"/>
      <c r="AD42" s="932"/>
      <c r="AE42" s="932"/>
      <c r="AF42" s="933" t="s">
        <v>1019</v>
      </c>
      <c r="AG42" s="934" t="s">
        <v>1027</v>
      </c>
      <c r="AH42" s="935" t="s">
        <v>1053</v>
      </c>
      <c r="AI42" s="936"/>
      <c r="AJ42" s="936"/>
      <c r="AK42" s="936"/>
      <c r="AL42" s="936"/>
      <c r="AM42" s="937"/>
      <c r="AN42" s="890"/>
    </row>
    <row r="43" spans="1:40" ht="18.75" thickBot="1">
      <c r="A43" s="890"/>
      <c r="B43" s="927"/>
      <c r="C43" s="893"/>
      <c r="D43" s="928"/>
      <c r="E43" s="929"/>
      <c r="F43" s="927"/>
      <c r="G43" s="893"/>
      <c r="H43" s="928"/>
      <c r="I43" s="929"/>
      <c r="J43" s="929"/>
      <c r="K43" s="927"/>
      <c r="L43" s="893"/>
      <c r="M43" s="928"/>
      <c r="N43" s="927"/>
      <c r="O43" s="928"/>
      <c r="P43" s="927"/>
      <c r="Q43" s="928"/>
      <c r="R43" s="929"/>
      <c r="S43" s="930"/>
      <c r="T43" s="931"/>
      <c r="U43" s="930"/>
      <c r="V43" s="931"/>
      <c r="W43" s="932"/>
      <c r="X43" s="927"/>
      <c r="Y43" s="928"/>
      <c r="Z43" s="929"/>
      <c r="AA43" s="932"/>
      <c r="AB43" s="932"/>
      <c r="AC43" s="932"/>
      <c r="AD43" s="932"/>
      <c r="AE43" s="932"/>
      <c r="AF43" s="933" t="s">
        <v>1019</v>
      </c>
      <c r="AG43" s="934" t="s">
        <v>1029</v>
      </c>
      <c r="AH43" s="935" t="s">
        <v>1054</v>
      </c>
      <c r="AI43" s="936"/>
      <c r="AJ43" s="936"/>
      <c r="AK43" s="936"/>
      <c r="AL43" s="936"/>
      <c r="AM43" s="937"/>
      <c r="AN43" s="890"/>
    </row>
    <row r="44" spans="1:40" ht="15.75" thickBot="1">
      <c r="A44" s="890"/>
      <c r="B44" s="927"/>
      <c r="C44" s="893"/>
      <c r="D44" s="928"/>
      <c r="E44" s="929"/>
      <c r="F44" s="927"/>
      <c r="G44" s="893"/>
      <c r="H44" s="928"/>
      <c r="I44" s="929"/>
      <c r="J44" s="929"/>
      <c r="K44" s="927"/>
      <c r="L44" s="893"/>
      <c r="M44" s="928"/>
      <c r="N44" s="927"/>
      <c r="O44" s="928"/>
      <c r="P44" s="927"/>
      <c r="Q44" s="928"/>
      <c r="R44" s="929"/>
      <c r="S44" s="930"/>
      <c r="T44" s="931"/>
      <c r="U44" s="930"/>
      <c r="V44" s="931"/>
      <c r="W44" s="932"/>
      <c r="X44" s="927"/>
      <c r="Y44" s="928"/>
      <c r="Z44" s="929"/>
      <c r="AA44" s="932"/>
      <c r="AB44" s="932"/>
      <c r="AC44" s="932"/>
      <c r="AD44" s="932"/>
      <c r="AE44" s="932"/>
      <c r="AF44" s="933" t="s">
        <v>1019</v>
      </c>
      <c r="AG44" s="934" t="s">
        <v>1031</v>
      </c>
      <c r="AH44" s="935" t="s">
        <v>1055</v>
      </c>
      <c r="AI44" s="936"/>
      <c r="AJ44" s="936"/>
      <c r="AK44" s="936"/>
      <c r="AL44" s="936"/>
      <c r="AM44" s="937"/>
      <c r="AN44" s="890"/>
    </row>
    <row r="45" spans="1:40" ht="18.75" thickBot="1">
      <c r="A45" s="890"/>
      <c r="B45" s="927"/>
      <c r="C45" s="893"/>
      <c r="D45" s="928"/>
      <c r="E45" s="929"/>
      <c r="F45" s="927"/>
      <c r="G45" s="893"/>
      <c r="H45" s="928"/>
      <c r="I45" s="929"/>
      <c r="J45" s="929"/>
      <c r="K45" s="927"/>
      <c r="L45" s="893"/>
      <c r="M45" s="928"/>
      <c r="N45" s="927"/>
      <c r="O45" s="928"/>
      <c r="P45" s="927"/>
      <c r="Q45" s="928"/>
      <c r="R45" s="929"/>
      <c r="S45" s="930"/>
      <c r="T45" s="931"/>
      <c r="U45" s="930"/>
      <c r="V45" s="931"/>
      <c r="W45" s="932"/>
      <c r="X45" s="927"/>
      <c r="Y45" s="928"/>
      <c r="Z45" s="929"/>
      <c r="AA45" s="932"/>
      <c r="AB45" s="932"/>
      <c r="AC45" s="932"/>
      <c r="AD45" s="932"/>
      <c r="AE45" s="932"/>
      <c r="AF45" s="933" t="s">
        <v>1019</v>
      </c>
      <c r="AG45" s="934" t="s">
        <v>1033</v>
      </c>
      <c r="AH45" s="935" t="s">
        <v>1056</v>
      </c>
      <c r="AI45" s="936"/>
      <c r="AJ45" s="936"/>
      <c r="AK45" s="936"/>
      <c r="AL45" s="936"/>
      <c r="AM45" s="937"/>
      <c r="AN45" s="890"/>
    </row>
    <row r="46" spans="1:40" ht="15.75" thickBot="1">
      <c r="A46" s="890"/>
      <c r="B46" s="927"/>
      <c r="C46" s="893"/>
      <c r="D46" s="928"/>
      <c r="E46" s="929"/>
      <c r="F46" s="927"/>
      <c r="G46" s="893"/>
      <c r="H46" s="928"/>
      <c r="I46" s="929"/>
      <c r="J46" s="929"/>
      <c r="K46" s="927"/>
      <c r="L46" s="893"/>
      <c r="M46" s="928"/>
      <c r="N46" s="927"/>
      <c r="O46" s="928"/>
      <c r="P46" s="927"/>
      <c r="Q46" s="928"/>
      <c r="R46" s="929"/>
      <c r="S46" s="930"/>
      <c r="T46" s="931"/>
      <c r="U46" s="930"/>
      <c r="V46" s="931"/>
      <c r="W46" s="932"/>
      <c r="X46" s="927"/>
      <c r="Y46" s="928"/>
      <c r="Z46" s="938"/>
      <c r="AA46" s="932"/>
      <c r="AB46" s="932"/>
      <c r="AC46" s="932"/>
      <c r="AD46" s="932"/>
      <c r="AE46" s="939"/>
      <c r="AF46" s="890"/>
      <c r="AG46" s="890"/>
      <c r="AH46" s="890"/>
      <c r="AI46" s="890"/>
      <c r="AJ46" s="890"/>
      <c r="AK46" s="890"/>
      <c r="AL46" s="890"/>
      <c r="AM46" s="890"/>
      <c r="AN46" s="890"/>
    </row>
    <row r="47" spans="1:40" ht="15.75" thickBot="1">
      <c r="A47" s="890"/>
      <c r="B47" s="945"/>
      <c r="C47" s="946"/>
      <c r="D47" s="947"/>
      <c r="E47" s="938"/>
      <c r="F47" s="945"/>
      <c r="G47" s="946"/>
      <c r="H47" s="947"/>
      <c r="I47" s="938"/>
      <c r="J47" s="938"/>
      <c r="K47" s="945"/>
      <c r="L47" s="946"/>
      <c r="M47" s="947"/>
      <c r="N47" s="945"/>
      <c r="O47" s="947"/>
      <c r="P47" s="945"/>
      <c r="Q47" s="947"/>
      <c r="R47" s="938"/>
      <c r="S47" s="948"/>
      <c r="T47" s="949"/>
      <c r="U47" s="948"/>
      <c r="V47" s="949"/>
      <c r="W47" s="939"/>
      <c r="X47" s="945"/>
      <c r="Y47" s="947"/>
      <c r="Z47" s="890"/>
      <c r="AA47" s="939"/>
      <c r="AB47" s="939"/>
      <c r="AC47" s="939"/>
      <c r="AD47" s="939"/>
      <c r="AE47" s="890"/>
      <c r="AF47" s="890"/>
      <c r="AG47" s="890"/>
      <c r="AH47" s="890"/>
      <c r="AI47" s="890"/>
      <c r="AJ47" s="890"/>
      <c r="AK47" s="890"/>
      <c r="AL47" s="890"/>
      <c r="AM47" s="890"/>
      <c r="AN47" s="890"/>
    </row>
  </sheetData>
  <sheetProtection algorithmName="SHA-512" hashValue="XLI4wkZL2ytcL8CO0X+K9Qq5l17s7hW1Bp5PEODLIh5MhjvZbdx7sP8kIbu/cQ763uaLs2rUUEjR5rJ2og6KGw==" saltValue="61vCTVbws6ZcfXHVTwO6FQ==" spinCount="100000" sheet="1" objects="1" scenarios="1" formatCells="0" formatColumns="0" formatRows="0" insertColumns="0" insertRows="0" insertHyperlinks="0" deleteColumns="0" deleteRows="0" sort="0" autoFilter="0" pivotTables="0"/>
  <mergeCells count="114">
    <mergeCell ref="AE39:AE46"/>
    <mergeCell ref="AH39:AM39"/>
    <mergeCell ref="AH40:AM40"/>
    <mergeCell ref="AH41:AM41"/>
    <mergeCell ref="AH42:AM42"/>
    <mergeCell ref="AH43:AM43"/>
    <mergeCell ref="AH44:AM44"/>
    <mergeCell ref="AH45:AM45"/>
    <mergeCell ref="X39:Y47"/>
    <mergeCell ref="Z39:Z46"/>
    <mergeCell ref="AA39:AA47"/>
    <mergeCell ref="AB39:AB47"/>
    <mergeCell ref="AC39:AC47"/>
    <mergeCell ref="AD39:AD47"/>
    <mergeCell ref="N39:O47"/>
    <mergeCell ref="P39:Q47"/>
    <mergeCell ref="R39:R47"/>
    <mergeCell ref="S39:T47"/>
    <mergeCell ref="U39:V47"/>
    <mergeCell ref="W39:W47"/>
    <mergeCell ref="B39:D47"/>
    <mergeCell ref="E39:E47"/>
    <mergeCell ref="F39:H47"/>
    <mergeCell ref="I39:I47"/>
    <mergeCell ref="J39:J47"/>
    <mergeCell ref="K39:M47"/>
    <mergeCell ref="AE30:AE37"/>
    <mergeCell ref="AH30:AM30"/>
    <mergeCell ref="AH31:AM31"/>
    <mergeCell ref="AH32:AM32"/>
    <mergeCell ref="AH33:AM33"/>
    <mergeCell ref="AH34:AM34"/>
    <mergeCell ref="AH35:AM35"/>
    <mergeCell ref="AH36:AM36"/>
    <mergeCell ref="X30:Y38"/>
    <mergeCell ref="Z30:Z37"/>
    <mergeCell ref="AA30:AA38"/>
    <mergeCell ref="AB30:AB38"/>
    <mergeCell ref="AC30:AC38"/>
    <mergeCell ref="AD30:AD38"/>
    <mergeCell ref="N30:O38"/>
    <mergeCell ref="P30:Q38"/>
    <mergeCell ref="R30:R38"/>
    <mergeCell ref="S30:T38"/>
    <mergeCell ref="U30:V38"/>
    <mergeCell ref="W30:W38"/>
    <mergeCell ref="B30:D38"/>
    <mergeCell ref="E30:E38"/>
    <mergeCell ref="F30:H38"/>
    <mergeCell ref="I30:I38"/>
    <mergeCell ref="J30:J38"/>
    <mergeCell ref="K30:M38"/>
    <mergeCell ref="AE22:AE28"/>
    <mergeCell ref="AH22:AM22"/>
    <mergeCell ref="AH23:AM23"/>
    <mergeCell ref="AH24:AM24"/>
    <mergeCell ref="AH25:AM25"/>
    <mergeCell ref="AH26:AM26"/>
    <mergeCell ref="AH27:AM27"/>
    <mergeCell ref="AF28:AF29"/>
    <mergeCell ref="AG28:AG29"/>
    <mergeCell ref="AH28:AM29"/>
    <mergeCell ref="X22:Y29"/>
    <mergeCell ref="Z22:Z28"/>
    <mergeCell ref="AA22:AA29"/>
    <mergeCell ref="AB22:AB29"/>
    <mergeCell ref="AC22:AC29"/>
    <mergeCell ref="AD22:AD29"/>
    <mergeCell ref="N22:O29"/>
    <mergeCell ref="P22:Q29"/>
    <mergeCell ref="R22:R29"/>
    <mergeCell ref="S22:T29"/>
    <mergeCell ref="U22:V29"/>
    <mergeCell ref="W22:W29"/>
    <mergeCell ref="U20:V20"/>
    <mergeCell ref="X20:Y20"/>
    <mergeCell ref="AE20:AE21"/>
    <mergeCell ref="AF20:AL20"/>
    <mergeCell ref="B22:D29"/>
    <mergeCell ref="E22:E29"/>
    <mergeCell ref="F22:H29"/>
    <mergeCell ref="I22:I29"/>
    <mergeCell ref="J22:J29"/>
    <mergeCell ref="K22:M29"/>
    <mergeCell ref="B20:D20"/>
    <mergeCell ref="F20:H20"/>
    <mergeCell ref="K20:M20"/>
    <mergeCell ref="N20:O20"/>
    <mergeCell ref="P20:Q20"/>
    <mergeCell ref="S20:T20"/>
    <mergeCell ref="B17:AL17"/>
    <mergeCell ref="L18:X18"/>
    <mergeCell ref="B19:I19"/>
    <mergeCell ref="J19:R19"/>
    <mergeCell ref="S19:Z19"/>
    <mergeCell ref="AA19:AD19"/>
    <mergeCell ref="AE19:AL19"/>
    <mergeCell ref="G10:L11"/>
    <mergeCell ref="O12:P14"/>
    <mergeCell ref="Q12:S14"/>
    <mergeCell ref="D13:F15"/>
    <mergeCell ref="G13:L15"/>
    <mergeCell ref="D16:F16"/>
    <mergeCell ref="G16:L16"/>
    <mergeCell ref="B1:B5"/>
    <mergeCell ref="C1:G3"/>
    <mergeCell ref="AI3:AJ4"/>
    <mergeCell ref="V6:AJ6"/>
    <mergeCell ref="AJ7:AJ13"/>
    <mergeCell ref="D8:F8"/>
    <mergeCell ref="G8:L8"/>
    <mergeCell ref="O9:P10"/>
    <mergeCell ref="Q9:S10"/>
    <mergeCell ref="D10:F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A37E-E27D-4CD5-8213-F341C93F4AF8}">
  <dimension ref="A1:AU34"/>
  <sheetViews>
    <sheetView tabSelected="1" workbookViewId="0">
      <selection activeCell="E12" sqref="E12"/>
    </sheetView>
  </sheetViews>
  <sheetFormatPr baseColWidth="10" defaultColWidth="9.140625" defaultRowHeight="15"/>
  <cols>
    <col min="1" max="1" width="4.5703125" style="444" customWidth="1"/>
    <col min="2" max="2" width="9.7109375" style="444" customWidth="1"/>
    <col min="3" max="3" width="9.7109375" style="445" customWidth="1"/>
    <col min="4" max="4" width="27.140625" style="444" customWidth="1"/>
    <col min="5" max="5" width="9.42578125" style="444" customWidth="1"/>
    <col min="6" max="6" width="29.42578125" style="444" customWidth="1"/>
    <col min="7" max="7" width="19.85546875" style="444" customWidth="1"/>
    <col min="8" max="8" width="69.5703125" style="433" customWidth="1"/>
    <col min="9" max="9" width="39.85546875" style="433" customWidth="1"/>
    <col min="10" max="252" width="9.140625" style="433"/>
    <col min="253" max="253" width="10.7109375" style="433" bestFit="1" customWidth="1"/>
    <col min="254" max="254" width="37.140625" style="433" customWidth="1"/>
    <col min="255" max="255" width="20.5703125" style="433" customWidth="1"/>
    <col min="256" max="256" width="48.85546875" style="433" customWidth="1"/>
    <col min="257" max="257" width="17.28515625" style="433" customWidth="1"/>
    <col min="258" max="258" width="89.7109375" style="433" customWidth="1"/>
    <col min="259" max="259" width="43.42578125" style="433" customWidth="1"/>
    <col min="260" max="260" width="27.5703125" style="433" customWidth="1"/>
    <col min="261" max="261" width="19" style="433" customWidth="1"/>
    <col min="262" max="262" width="29.28515625" style="433" customWidth="1"/>
    <col min="263" max="263" width="21.140625" style="433" customWidth="1"/>
    <col min="264" max="508" width="9.140625" style="433"/>
    <col min="509" max="509" width="10.7109375" style="433" bestFit="1" customWidth="1"/>
    <col min="510" max="510" width="37.140625" style="433" customWidth="1"/>
    <col min="511" max="511" width="20.5703125" style="433" customWidth="1"/>
    <col min="512" max="512" width="48.85546875" style="433" customWidth="1"/>
    <col min="513" max="513" width="17.28515625" style="433" customWidth="1"/>
    <col min="514" max="514" width="89.7109375" style="433" customWidth="1"/>
    <col min="515" max="515" width="43.42578125" style="433" customWidth="1"/>
    <col min="516" max="516" width="27.5703125" style="433" customWidth="1"/>
    <col min="517" max="517" width="19" style="433" customWidth="1"/>
    <col min="518" max="518" width="29.28515625" style="433" customWidth="1"/>
    <col min="519" max="519" width="21.140625" style="433" customWidth="1"/>
    <col min="520" max="764" width="9.140625" style="433"/>
    <col min="765" max="765" width="10.7109375" style="433" bestFit="1" customWidth="1"/>
    <col min="766" max="766" width="37.140625" style="433" customWidth="1"/>
    <col min="767" max="767" width="20.5703125" style="433" customWidth="1"/>
    <col min="768" max="768" width="48.85546875" style="433" customWidth="1"/>
    <col min="769" max="769" width="17.28515625" style="433" customWidth="1"/>
    <col min="770" max="770" width="89.7109375" style="433" customWidth="1"/>
    <col min="771" max="771" width="43.42578125" style="433" customWidth="1"/>
    <col min="772" max="772" width="27.5703125" style="433" customWidth="1"/>
    <col min="773" max="773" width="19" style="433" customWidth="1"/>
    <col min="774" max="774" width="29.28515625" style="433" customWidth="1"/>
    <col min="775" max="775" width="21.140625" style="433" customWidth="1"/>
    <col min="776" max="1020" width="9.140625" style="433"/>
    <col min="1021" max="1021" width="10.7109375" style="433" bestFit="1" customWidth="1"/>
    <col min="1022" max="1022" width="37.140625" style="433" customWidth="1"/>
    <col min="1023" max="1023" width="20.5703125" style="433" customWidth="1"/>
    <col min="1024" max="1024" width="48.85546875" style="433" customWidth="1"/>
    <col min="1025" max="1025" width="17.28515625" style="433" customWidth="1"/>
    <col min="1026" max="1026" width="89.7109375" style="433" customWidth="1"/>
    <col min="1027" max="1027" width="43.42578125" style="433" customWidth="1"/>
    <col min="1028" max="1028" width="27.5703125" style="433" customWidth="1"/>
    <col min="1029" max="1029" width="19" style="433" customWidth="1"/>
    <col min="1030" max="1030" width="29.28515625" style="433" customWidth="1"/>
    <col min="1031" max="1031" width="21.140625" style="433" customWidth="1"/>
    <col min="1032" max="1276" width="9.140625" style="433"/>
    <col min="1277" max="1277" width="10.7109375" style="433" bestFit="1" customWidth="1"/>
    <col min="1278" max="1278" width="37.140625" style="433" customWidth="1"/>
    <col min="1279" max="1279" width="20.5703125" style="433" customWidth="1"/>
    <col min="1280" max="1280" width="48.85546875" style="433" customWidth="1"/>
    <col min="1281" max="1281" width="17.28515625" style="433" customWidth="1"/>
    <col min="1282" max="1282" width="89.7109375" style="433" customWidth="1"/>
    <col min="1283" max="1283" width="43.42578125" style="433" customWidth="1"/>
    <col min="1284" max="1284" width="27.5703125" style="433" customWidth="1"/>
    <col min="1285" max="1285" width="19" style="433" customWidth="1"/>
    <col min="1286" max="1286" width="29.28515625" style="433" customWidth="1"/>
    <col min="1287" max="1287" width="21.140625" style="433" customWidth="1"/>
    <col min="1288" max="1532" width="9.140625" style="433"/>
    <col min="1533" max="1533" width="10.7109375" style="433" bestFit="1" customWidth="1"/>
    <col min="1534" max="1534" width="37.140625" style="433" customWidth="1"/>
    <col min="1535" max="1535" width="20.5703125" style="433" customWidth="1"/>
    <col min="1536" max="1536" width="48.85546875" style="433" customWidth="1"/>
    <col min="1537" max="1537" width="17.28515625" style="433" customWidth="1"/>
    <col min="1538" max="1538" width="89.7109375" style="433" customWidth="1"/>
    <col min="1539" max="1539" width="43.42578125" style="433" customWidth="1"/>
    <col min="1540" max="1540" width="27.5703125" style="433" customWidth="1"/>
    <col min="1541" max="1541" width="19" style="433" customWidth="1"/>
    <col min="1542" max="1542" width="29.28515625" style="433" customWidth="1"/>
    <col min="1543" max="1543" width="21.140625" style="433" customWidth="1"/>
    <col min="1544" max="1788" width="9.140625" style="433"/>
    <col min="1789" max="1789" width="10.7109375" style="433" bestFit="1" customWidth="1"/>
    <col min="1790" max="1790" width="37.140625" style="433" customWidth="1"/>
    <col min="1791" max="1791" width="20.5703125" style="433" customWidth="1"/>
    <col min="1792" max="1792" width="48.85546875" style="433" customWidth="1"/>
    <col min="1793" max="1793" width="17.28515625" style="433" customWidth="1"/>
    <col min="1794" max="1794" width="89.7109375" style="433" customWidth="1"/>
    <col min="1795" max="1795" width="43.42578125" style="433" customWidth="1"/>
    <col min="1796" max="1796" width="27.5703125" style="433" customWidth="1"/>
    <col min="1797" max="1797" width="19" style="433" customWidth="1"/>
    <col min="1798" max="1798" width="29.28515625" style="433" customWidth="1"/>
    <col min="1799" max="1799" width="21.140625" style="433" customWidth="1"/>
    <col min="1800" max="2044" width="9.140625" style="433"/>
    <col min="2045" max="2045" width="10.7109375" style="433" bestFit="1" customWidth="1"/>
    <col min="2046" max="2046" width="37.140625" style="433" customWidth="1"/>
    <col min="2047" max="2047" width="20.5703125" style="433" customWidth="1"/>
    <col min="2048" max="2048" width="48.85546875" style="433" customWidth="1"/>
    <col min="2049" max="2049" width="17.28515625" style="433" customWidth="1"/>
    <col min="2050" max="2050" width="89.7109375" style="433" customWidth="1"/>
    <col min="2051" max="2051" width="43.42578125" style="433" customWidth="1"/>
    <col min="2052" max="2052" width="27.5703125" style="433" customWidth="1"/>
    <col min="2053" max="2053" width="19" style="433" customWidth="1"/>
    <col min="2054" max="2054" width="29.28515625" style="433" customWidth="1"/>
    <col min="2055" max="2055" width="21.140625" style="433" customWidth="1"/>
    <col min="2056" max="2300" width="9.140625" style="433"/>
    <col min="2301" max="2301" width="10.7109375" style="433" bestFit="1" customWidth="1"/>
    <col min="2302" max="2302" width="37.140625" style="433" customWidth="1"/>
    <col min="2303" max="2303" width="20.5703125" style="433" customWidth="1"/>
    <col min="2304" max="2304" width="48.85546875" style="433" customWidth="1"/>
    <col min="2305" max="2305" width="17.28515625" style="433" customWidth="1"/>
    <col min="2306" max="2306" width="89.7109375" style="433" customWidth="1"/>
    <col min="2307" max="2307" width="43.42578125" style="433" customWidth="1"/>
    <col min="2308" max="2308" width="27.5703125" style="433" customWidth="1"/>
    <col min="2309" max="2309" width="19" style="433" customWidth="1"/>
    <col min="2310" max="2310" width="29.28515625" style="433" customWidth="1"/>
    <col min="2311" max="2311" width="21.140625" style="433" customWidth="1"/>
    <col min="2312" max="2556" width="9.140625" style="433"/>
    <col min="2557" max="2557" width="10.7109375" style="433" bestFit="1" customWidth="1"/>
    <col min="2558" max="2558" width="37.140625" style="433" customWidth="1"/>
    <col min="2559" max="2559" width="20.5703125" style="433" customWidth="1"/>
    <col min="2560" max="2560" width="48.85546875" style="433" customWidth="1"/>
    <col min="2561" max="2561" width="17.28515625" style="433" customWidth="1"/>
    <col min="2562" max="2562" width="89.7109375" style="433" customWidth="1"/>
    <col min="2563" max="2563" width="43.42578125" style="433" customWidth="1"/>
    <col min="2564" max="2564" width="27.5703125" style="433" customWidth="1"/>
    <col min="2565" max="2565" width="19" style="433" customWidth="1"/>
    <col min="2566" max="2566" width="29.28515625" style="433" customWidth="1"/>
    <col min="2567" max="2567" width="21.140625" style="433" customWidth="1"/>
    <col min="2568" max="2812" width="9.140625" style="433"/>
    <col min="2813" max="2813" width="10.7109375" style="433" bestFit="1" customWidth="1"/>
    <col min="2814" max="2814" width="37.140625" style="433" customWidth="1"/>
    <col min="2815" max="2815" width="20.5703125" style="433" customWidth="1"/>
    <col min="2816" max="2816" width="48.85546875" style="433" customWidth="1"/>
    <col min="2817" max="2817" width="17.28515625" style="433" customWidth="1"/>
    <col min="2818" max="2818" width="89.7109375" style="433" customWidth="1"/>
    <col min="2819" max="2819" width="43.42578125" style="433" customWidth="1"/>
    <col min="2820" max="2820" width="27.5703125" style="433" customWidth="1"/>
    <col min="2821" max="2821" width="19" style="433" customWidth="1"/>
    <col min="2822" max="2822" width="29.28515625" style="433" customWidth="1"/>
    <col min="2823" max="2823" width="21.140625" style="433" customWidth="1"/>
    <col min="2824" max="3068" width="9.140625" style="433"/>
    <col min="3069" max="3069" width="10.7109375" style="433" bestFit="1" customWidth="1"/>
    <col min="3070" max="3070" width="37.140625" style="433" customWidth="1"/>
    <col min="3071" max="3071" width="20.5703125" style="433" customWidth="1"/>
    <col min="3072" max="3072" width="48.85546875" style="433" customWidth="1"/>
    <col min="3073" max="3073" width="17.28515625" style="433" customWidth="1"/>
    <col min="3074" max="3074" width="89.7109375" style="433" customWidth="1"/>
    <col min="3075" max="3075" width="43.42578125" style="433" customWidth="1"/>
    <col min="3076" max="3076" width="27.5703125" style="433" customWidth="1"/>
    <col min="3077" max="3077" width="19" style="433" customWidth="1"/>
    <col min="3078" max="3078" width="29.28515625" style="433" customWidth="1"/>
    <col min="3079" max="3079" width="21.140625" style="433" customWidth="1"/>
    <col min="3080" max="3324" width="9.140625" style="433"/>
    <col min="3325" max="3325" width="10.7109375" style="433" bestFit="1" customWidth="1"/>
    <col min="3326" max="3326" width="37.140625" style="433" customWidth="1"/>
    <col min="3327" max="3327" width="20.5703125" style="433" customWidth="1"/>
    <col min="3328" max="3328" width="48.85546875" style="433" customWidth="1"/>
    <col min="3329" max="3329" width="17.28515625" style="433" customWidth="1"/>
    <col min="3330" max="3330" width="89.7109375" style="433" customWidth="1"/>
    <col min="3331" max="3331" width="43.42578125" style="433" customWidth="1"/>
    <col min="3332" max="3332" width="27.5703125" style="433" customWidth="1"/>
    <col min="3333" max="3333" width="19" style="433" customWidth="1"/>
    <col min="3334" max="3334" width="29.28515625" style="433" customWidth="1"/>
    <col min="3335" max="3335" width="21.140625" style="433" customWidth="1"/>
    <col min="3336" max="3580" width="9.140625" style="433"/>
    <col min="3581" max="3581" width="10.7109375" style="433" bestFit="1" customWidth="1"/>
    <col min="3582" max="3582" width="37.140625" style="433" customWidth="1"/>
    <col min="3583" max="3583" width="20.5703125" style="433" customWidth="1"/>
    <col min="3584" max="3584" width="48.85546875" style="433" customWidth="1"/>
    <col min="3585" max="3585" width="17.28515625" style="433" customWidth="1"/>
    <col min="3586" max="3586" width="89.7109375" style="433" customWidth="1"/>
    <col min="3587" max="3587" width="43.42578125" style="433" customWidth="1"/>
    <col min="3588" max="3588" width="27.5703125" style="433" customWidth="1"/>
    <col min="3589" max="3589" width="19" style="433" customWidth="1"/>
    <col min="3590" max="3590" width="29.28515625" style="433" customWidth="1"/>
    <col min="3591" max="3591" width="21.140625" style="433" customWidth="1"/>
    <col min="3592" max="3836" width="9.140625" style="433"/>
    <col min="3837" max="3837" width="10.7109375" style="433" bestFit="1" customWidth="1"/>
    <col min="3838" max="3838" width="37.140625" style="433" customWidth="1"/>
    <col min="3839" max="3839" width="20.5703125" style="433" customWidth="1"/>
    <col min="3840" max="3840" width="48.85546875" style="433" customWidth="1"/>
    <col min="3841" max="3841" width="17.28515625" style="433" customWidth="1"/>
    <col min="3842" max="3842" width="89.7109375" style="433" customWidth="1"/>
    <col min="3843" max="3843" width="43.42578125" style="433" customWidth="1"/>
    <col min="3844" max="3844" width="27.5703125" style="433" customWidth="1"/>
    <col min="3845" max="3845" width="19" style="433" customWidth="1"/>
    <col min="3846" max="3846" width="29.28515625" style="433" customWidth="1"/>
    <col min="3847" max="3847" width="21.140625" style="433" customWidth="1"/>
    <col min="3848" max="4092" width="9.140625" style="433"/>
    <col min="4093" max="4093" width="10.7109375" style="433" bestFit="1" customWidth="1"/>
    <col min="4094" max="4094" width="37.140625" style="433" customWidth="1"/>
    <col min="4095" max="4095" width="20.5703125" style="433" customWidth="1"/>
    <col min="4096" max="4096" width="48.85546875" style="433" customWidth="1"/>
    <col min="4097" max="4097" width="17.28515625" style="433" customWidth="1"/>
    <col min="4098" max="4098" width="89.7109375" style="433" customWidth="1"/>
    <col min="4099" max="4099" width="43.42578125" style="433" customWidth="1"/>
    <col min="4100" max="4100" width="27.5703125" style="433" customWidth="1"/>
    <col min="4101" max="4101" width="19" style="433" customWidth="1"/>
    <col min="4102" max="4102" width="29.28515625" style="433" customWidth="1"/>
    <col min="4103" max="4103" width="21.140625" style="433" customWidth="1"/>
    <col min="4104" max="4348" width="9.140625" style="433"/>
    <col min="4349" max="4349" width="10.7109375" style="433" bestFit="1" customWidth="1"/>
    <col min="4350" max="4350" width="37.140625" style="433" customWidth="1"/>
    <col min="4351" max="4351" width="20.5703125" style="433" customWidth="1"/>
    <col min="4352" max="4352" width="48.85546875" style="433" customWidth="1"/>
    <col min="4353" max="4353" width="17.28515625" style="433" customWidth="1"/>
    <col min="4354" max="4354" width="89.7109375" style="433" customWidth="1"/>
    <col min="4355" max="4355" width="43.42578125" style="433" customWidth="1"/>
    <col min="4356" max="4356" width="27.5703125" style="433" customWidth="1"/>
    <col min="4357" max="4357" width="19" style="433" customWidth="1"/>
    <col min="4358" max="4358" width="29.28515625" style="433" customWidth="1"/>
    <col min="4359" max="4359" width="21.140625" style="433" customWidth="1"/>
    <col min="4360" max="4604" width="9.140625" style="433"/>
    <col min="4605" max="4605" width="10.7109375" style="433" bestFit="1" customWidth="1"/>
    <col min="4606" max="4606" width="37.140625" style="433" customWidth="1"/>
    <col min="4607" max="4607" width="20.5703125" style="433" customWidth="1"/>
    <col min="4608" max="4608" width="48.85546875" style="433" customWidth="1"/>
    <col min="4609" max="4609" width="17.28515625" style="433" customWidth="1"/>
    <col min="4610" max="4610" width="89.7109375" style="433" customWidth="1"/>
    <col min="4611" max="4611" width="43.42578125" style="433" customWidth="1"/>
    <col min="4612" max="4612" width="27.5703125" style="433" customWidth="1"/>
    <col min="4613" max="4613" width="19" style="433" customWidth="1"/>
    <col min="4614" max="4614" width="29.28515625" style="433" customWidth="1"/>
    <col min="4615" max="4615" width="21.140625" style="433" customWidth="1"/>
    <col min="4616" max="4860" width="9.140625" style="433"/>
    <col min="4861" max="4861" width="10.7109375" style="433" bestFit="1" customWidth="1"/>
    <col min="4862" max="4862" width="37.140625" style="433" customWidth="1"/>
    <col min="4863" max="4863" width="20.5703125" style="433" customWidth="1"/>
    <col min="4864" max="4864" width="48.85546875" style="433" customWidth="1"/>
    <col min="4865" max="4865" width="17.28515625" style="433" customWidth="1"/>
    <col min="4866" max="4866" width="89.7109375" style="433" customWidth="1"/>
    <col min="4867" max="4867" width="43.42578125" style="433" customWidth="1"/>
    <col min="4868" max="4868" width="27.5703125" style="433" customWidth="1"/>
    <col min="4869" max="4869" width="19" style="433" customWidth="1"/>
    <col min="4870" max="4870" width="29.28515625" style="433" customWidth="1"/>
    <col min="4871" max="4871" width="21.140625" style="433" customWidth="1"/>
    <col min="4872" max="5116" width="9.140625" style="433"/>
    <col min="5117" max="5117" width="10.7109375" style="433" bestFit="1" customWidth="1"/>
    <col min="5118" max="5118" width="37.140625" style="433" customWidth="1"/>
    <col min="5119" max="5119" width="20.5703125" style="433" customWidth="1"/>
    <col min="5120" max="5120" width="48.85546875" style="433" customWidth="1"/>
    <col min="5121" max="5121" width="17.28515625" style="433" customWidth="1"/>
    <col min="5122" max="5122" width="89.7109375" style="433" customWidth="1"/>
    <col min="5123" max="5123" width="43.42578125" style="433" customWidth="1"/>
    <col min="5124" max="5124" width="27.5703125" style="433" customWidth="1"/>
    <col min="5125" max="5125" width="19" style="433" customWidth="1"/>
    <col min="5126" max="5126" width="29.28515625" style="433" customWidth="1"/>
    <col min="5127" max="5127" width="21.140625" style="433" customWidth="1"/>
    <col min="5128" max="5372" width="9.140625" style="433"/>
    <col min="5373" max="5373" width="10.7109375" style="433" bestFit="1" customWidth="1"/>
    <col min="5374" max="5374" width="37.140625" style="433" customWidth="1"/>
    <col min="5375" max="5375" width="20.5703125" style="433" customWidth="1"/>
    <col min="5376" max="5376" width="48.85546875" style="433" customWidth="1"/>
    <col min="5377" max="5377" width="17.28515625" style="433" customWidth="1"/>
    <col min="5378" max="5378" width="89.7109375" style="433" customWidth="1"/>
    <col min="5379" max="5379" width="43.42578125" style="433" customWidth="1"/>
    <col min="5380" max="5380" width="27.5703125" style="433" customWidth="1"/>
    <col min="5381" max="5381" width="19" style="433" customWidth="1"/>
    <col min="5382" max="5382" width="29.28515625" style="433" customWidth="1"/>
    <col min="5383" max="5383" width="21.140625" style="433" customWidth="1"/>
    <col min="5384" max="5628" width="9.140625" style="433"/>
    <col min="5629" max="5629" width="10.7109375" style="433" bestFit="1" customWidth="1"/>
    <col min="5630" max="5630" width="37.140625" style="433" customWidth="1"/>
    <col min="5631" max="5631" width="20.5703125" style="433" customWidth="1"/>
    <col min="5632" max="5632" width="48.85546875" style="433" customWidth="1"/>
    <col min="5633" max="5633" width="17.28515625" style="433" customWidth="1"/>
    <col min="5634" max="5634" width="89.7109375" style="433" customWidth="1"/>
    <col min="5635" max="5635" width="43.42578125" style="433" customWidth="1"/>
    <col min="5636" max="5636" width="27.5703125" style="433" customWidth="1"/>
    <col min="5637" max="5637" width="19" style="433" customWidth="1"/>
    <col min="5638" max="5638" width="29.28515625" style="433" customWidth="1"/>
    <col min="5639" max="5639" width="21.140625" style="433" customWidth="1"/>
    <col min="5640" max="5884" width="9.140625" style="433"/>
    <col min="5885" max="5885" width="10.7109375" style="433" bestFit="1" customWidth="1"/>
    <col min="5886" max="5886" width="37.140625" style="433" customWidth="1"/>
    <col min="5887" max="5887" width="20.5703125" style="433" customWidth="1"/>
    <col min="5888" max="5888" width="48.85546875" style="433" customWidth="1"/>
    <col min="5889" max="5889" width="17.28515625" style="433" customWidth="1"/>
    <col min="5890" max="5890" width="89.7109375" style="433" customWidth="1"/>
    <col min="5891" max="5891" width="43.42578125" style="433" customWidth="1"/>
    <col min="5892" max="5892" width="27.5703125" style="433" customWidth="1"/>
    <col min="5893" max="5893" width="19" style="433" customWidth="1"/>
    <col min="5894" max="5894" width="29.28515625" style="433" customWidth="1"/>
    <col min="5895" max="5895" width="21.140625" style="433" customWidth="1"/>
    <col min="5896" max="6140" width="9.140625" style="433"/>
    <col min="6141" max="6141" width="10.7109375" style="433" bestFit="1" customWidth="1"/>
    <col min="6142" max="6142" width="37.140625" style="433" customWidth="1"/>
    <col min="6143" max="6143" width="20.5703125" style="433" customWidth="1"/>
    <col min="6144" max="6144" width="48.85546875" style="433" customWidth="1"/>
    <col min="6145" max="6145" width="17.28515625" style="433" customWidth="1"/>
    <col min="6146" max="6146" width="89.7109375" style="433" customWidth="1"/>
    <col min="6147" max="6147" width="43.42578125" style="433" customWidth="1"/>
    <col min="6148" max="6148" width="27.5703125" style="433" customWidth="1"/>
    <col min="6149" max="6149" width="19" style="433" customWidth="1"/>
    <col min="6150" max="6150" width="29.28515625" style="433" customWidth="1"/>
    <col min="6151" max="6151" width="21.140625" style="433" customWidth="1"/>
    <col min="6152" max="6396" width="9.140625" style="433"/>
    <col min="6397" max="6397" width="10.7109375" style="433" bestFit="1" customWidth="1"/>
    <col min="6398" max="6398" width="37.140625" style="433" customWidth="1"/>
    <col min="6399" max="6399" width="20.5703125" style="433" customWidth="1"/>
    <col min="6400" max="6400" width="48.85546875" style="433" customWidth="1"/>
    <col min="6401" max="6401" width="17.28515625" style="433" customWidth="1"/>
    <col min="6402" max="6402" width="89.7109375" style="433" customWidth="1"/>
    <col min="6403" max="6403" width="43.42578125" style="433" customWidth="1"/>
    <col min="6404" max="6404" width="27.5703125" style="433" customWidth="1"/>
    <col min="6405" max="6405" width="19" style="433" customWidth="1"/>
    <col min="6406" max="6406" width="29.28515625" style="433" customWidth="1"/>
    <col min="6407" max="6407" width="21.140625" style="433" customWidth="1"/>
    <col min="6408" max="6652" width="9.140625" style="433"/>
    <col min="6653" max="6653" width="10.7109375" style="433" bestFit="1" customWidth="1"/>
    <col min="6654" max="6654" width="37.140625" style="433" customWidth="1"/>
    <col min="6655" max="6655" width="20.5703125" style="433" customWidth="1"/>
    <col min="6656" max="6656" width="48.85546875" style="433" customWidth="1"/>
    <col min="6657" max="6657" width="17.28515625" style="433" customWidth="1"/>
    <col min="6658" max="6658" width="89.7109375" style="433" customWidth="1"/>
    <col min="6659" max="6659" width="43.42578125" style="433" customWidth="1"/>
    <col min="6660" max="6660" width="27.5703125" style="433" customWidth="1"/>
    <col min="6661" max="6661" width="19" style="433" customWidth="1"/>
    <col min="6662" max="6662" width="29.28515625" style="433" customWidth="1"/>
    <col min="6663" max="6663" width="21.140625" style="433" customWidth="1"/>
    <col min="6664" max="6908" width="9.140625" style="433"/>
    <col min="6909" max="6909" width="10.7109375" style="433" bestFit="1" customWidth="1"/>
    <col min="6910" max="6910" width="37.140625" style="433" customWidth="1"/>
    <col min="6911" max="6911" width="20.5703125" style="433" customWidth="1"/>
    <col min="6912" max="6912" width="48.85546875" style="433" customWidth="1"/>
    <col min="6913" max="6913" width="17.28515625" style="433" customWidth="1"/>
    <col min="6914" max="6914" width="89.7109375" style="433" customWidth="1"/>
    <col min="6915" max="6915" width="43.42578125" style="433" customWidth="1"/>
    <col min="6916" max="6916" width="27.5703125" style="433" customWidth="1"/>
    <col min="6917" max="6917" width="19" style="433" customWidth="1"/>
    <col min="6918" max="6918" width="29.28515625" style="433" customWidth="1"/>
    <col min="6919" max="6919" width="21.140625" style="433" customWidth="1"/>
    <col min="6920" max="7164" width="9.140625" style="433"/>
    <col min="7165" max="7165" width="10.7109375" style="433" bestFit="1" customWidth="1"/>
    <col min="7166" max="7166" width="37.140625" style="433" customWidth="1"/>
    <col min="7167" max="7167" width="20.5703125" style="433" customWidth="1"/>
    <col min="7168" max="7168" width="48.85546875" style="433" customWidth="1"/>
    <col min="7169" max="7169" width="17.28515625" style="433" customWidth="1"/>
    <col min="7170" max="7170" width="89.7109375" style="433" customWidth="1"/>
    <col min="7171" max="7171" width="43.42578125" style="433" customWidth="1"/>
    <col min="7172" max="7172" width="27.5703125" style="433" customWidth="1"/>
    <col min="7173" max="7173" width="19" style="433" customWidth="1"/>
    <col min="7174" max="7174" width="29.28515625" style="433" customWidth="1"/>
    <col min="7175" max="7175" width="21.140625" style="433" customWidth="1"/>
    <col min="7176" max="7420" width="9.140625" style="433"/>
    <col min="7421" max="7421" width="10.7109375" style="433" bestFit="1" customWidth="1"/>
    <col min="7422" max="7422" width="37.140625" style="433" customWidth="1"/>
    <col min="7423" max="7423" width="20.5703125" style="433" customWidth="1"/>
    <col min="7424" max="7424" width="48.85546875" style="433" customWidth="1"/>
    <col min="7425" max="7425" width="17.28515625" style="433" customWidth="1"/>
    <col min="7426" max="7426" width="89.7109375" style="433" customWidth="1"/>
    <col min="7427" max="7427" width="43.42578125" style="433" customWidth="1"/>
    <col min="7428" max="7428" width="27.5703125" style="433" customWidth="1"/>
    <col min="7429" max="7429" width="19" style="433" customWidth="1"/>
    <col min="7430" max="7430" width="29.28515625" style="433" customWidth="1"/>
    <col min="7431" max="7431" width="21.140625" style="433" customWidth="1"/>
    <col min="7432" max="7676" width="9.140625" style="433"/>
    <col min="7677" max="7677" width="10.7109375" style="433" bestFit="1" customWidth="1"/>
    <col min="7678" max="7678" width="37.140625" style="433" customWidth="1"/>
    <col min="7679" max="7679" width="20.5703125" style="433" customWidth="1"/>
    <col min="7680" max="7680" width="48.85546875" style="433" customWidth="1"/>
    <col min="7681" max="7681" width="17.28515625" style="433" customWidth="1"/>
    <col min="7682" max="7682" width="89.7109375" style="433" customWidth="1"/>
    <col min="7683" max="7683" width="43.42578125" style="433" customWidth="1"/>
    <col min="7684" max="7684" width="27.5703125" style="433" customWidth="1"/>
    <col min="7685" max="7685" width="19" style="433" customWidth="1"/>
    <col min="7686" max="7686" width="29.28515625" style="433" customWidth="1"/>
    <col min="7687" max="7687" width="21.140625" style="433" customWidth="1"/>
    <col min="7688" max="7932" width="9.140625" style="433"/>
    <col min="7933" max="7933" width="10.7109375" style="433" bestFit="1" customWidth="1"/>
    <col min="7934" max="7934" width="37.140625" style="433" customWidth="1"/>
    <col min="7935" max="7935" width="20.5703125" style="433" customWidth="1"/>
    <col min="7936" max="7936" width="48.85546875" style="433" customWidth="1"/>
    <col min="7937" max="7937" width="17.28515625" style="433" customWidth="1"/>
    <col min="7938" max="7938" width="89.7109375" style="433" customWidth="1"/>
    <col min="7939" max="7939" width="43.42578125" style="433" customWidth="1"/>
    <col min="7940" max="7940" width="27.5703125" style="433" customWidth="1"/>
    <col min="7941" max="7941" width="19" style="433" customWidth="1"/>
    <col min="7942" max="7942" width="29.28515625" style="433" customWidth="1"/>
    <col min="7943" max="7943" width="21.140625" style="433" customWidth="1"/>
    <col min="7944" max="8188" width="9.140625" style="433"/>
    <col min="8189" max="8189" width="10.7109375" style="433" bestFit="1" customWidth="1"/>
    <col min="8190" max="8190" width="37.140625" style="433" customWidth="1"/>
    <col min="8191" max="8191" width="20.5703125" style="433" customWidth="1"/>
    <col min="8192" max="8192" width="48.85546875" style="433" customWidth="1"/>
    <col min="8193" max="8193" width="17.28515625" style="433" customWidth="1"/>
    <col min="8194" max="8194" width="89.7109375" style="433" customWidth="1"/>
    <col min="8195" max="8195" width="43.42578125" style="433" customWidth="1"/>
    <col min="8196" max="8196" width="27.5703125" style="433" customWidth="1"/>
    <col min="8197" max="8197" width="19" style="433" customWidth="1"/>
    <col min="8198" max="8198" width="29.28515625" style="433" customWidth="1"/>
    <col min="8199" max="8199" width="21.140625" style="433" customWidth="1"/>
    <col min="8200" max="8444" width="9.140625" style="433"/>
    <col min="8445" max="8445" width="10.7109375" style="433" bestFit="1" customWidth="1"/>
    <col min="8446" max="8446" width="37.140625" style="433" customWidth="1"/>
    <col min="8447" max="8447" width="20.5703125" style="433" customWidth="1"/>
    <col min="8448" max="8448" width="48.85546875" style="433" customWidth="1"/>
    <col min="8449" max="8449" width="17.28515625" style="433" customWidth="1"/>
    <col min="8450" max="8450" width="89.7109375" style="433" customWidth="1"/>
    <col min="8451" max="8451" width="43.42578125" style="433" customWidth="1"/>
    <col min="8452" max="8452" width="27.5703125" style="433" customWidth="1"/>
    <col min="8453" max="8453" width="19" style="433" customWidth="1"/>
    <col min="8454" max="8454" width="29.28515625" style="433" customWidth="1"/>
    <col min="8455" max="8455" width="21.140625" style="433" customWidth="1"/>
    <col min="8456" max="8700" width="9.140625" style="433"/>
    <col min="8701" max="8701" width="10.7109375" style="433" bestFit="1" customWidth="1"/>
    <col min="8702" max="8702" width="37.140625" style="433" customWidth="1"/>
    <col min="8703" max="8703" width="20.5703125" style="433" customWidth="1"/>
    <col min="8704" max="8704" width="48.85546875" style="433" customWidth="1"/>
    <col min="8705" max="8705" width="17.28515625" style="433" customWidth="1"/>
    <col min="8706" max="8706" width="89.7109375" style="433" customWidth="1"/>
    <col min="8707" max="8707" width="43.42578125" style="433" customWidth="1"/>
    <col min="8708" max="8708" width="27.5703125" style="433" customWidth="1"/>
    <col min="8709" max="8709" width="19" style="433" customWidth="1"/>
    <col min="8710" max="8710" width="29.28515625" style="433" customWidth="1"/>
    <col min="8711" max="8711" width="21.140625" style="433" customWidth="1"/>
    <col min="8712" max="8956" width="9.140625" style="433"/>
    <col min="8957" max="8957" width="10.7109375" style="433" bestFit="1" customWidth="1"/>
    <col min="8958" max="8958" width="37.140625" style="433" customWidth="1"/>
    <col min="8959" max="8959" width="20.5703125" style="433" customWidth="1"/>
    <col min="8960" max="8960" width="48.85546875" style="433" customWidth="1"/>
    <col min="8961" max="8961" width="17.28515625" style="433" customWidth="1"/>
    <col min="8962" max="8962" width="89.7109375" style="433" customWidth="1"/>
    <col min="8963" max="8963" width="43.42578125" style="433" customWidth="1"/>
    <col min="8964" max="8964" width="27.5703125" style="433" customWidth="1"/>
    <col min="8965" max="8965" width="19" style="433" customWidth="1"/>
    <col min="8966" max="8966" width="29.28515625" style="433" customWidth="1"/>
    <col min="8967" max="8967" width="21.140625" style="433" customWidth="1"/>
    <col min="8968" max="9212" width="9.140625" style="433"/>
    <col min="9213" max="9213" width="10.7109375" style="433" bestFit="1" customWidth="1"/>
    <col min="9214" max="9214" width="37.140625" style="433" customWidth="1"/>
    <col min="9215" max="9215" width="20.5703125" style="433" customWidth="1"/>
    <col min="9216" max="9216" width="48.85546875" style="433" customWidth="1"/>
    <col min="9217" max="9217" width="17.28515625" style="433" customWidth="1"/>
    <col min="9218" max="9218" width="89.7109375" style="433" customWidth="1"/>
    <col min="9219" max="9219" width="43.42578125" style="433" customWidth="1"/>
    <col min="9220" max="9220" width="27.5703125" style="433" customWidth="1"/>
    <col min="9221" max="9221" width="19" style="433" customWidth="1"/>
    <col min="9222" max="9222" width="29.28515625" style="433" customWidth="1"/>
    <col min="9223" max="9223" width="21.140625" style="433" customWidth="1"/>
    <col min="9224" max="9468" width="9.140625" style="433"/>
    <col min="9469" max="9469" width="10.7109375" style="433" bestFit="1" customWidth="1"/>
    <col min="9470" max="9470" width="37.140625" style="433" customWidth="1"/>
    <col min="9471" max="9471" width="20.5703125" style="433" customWidth="1"/>
    <col min="9472" max="9472" width="48.85546875" style="433" customWidth="1"/>
    <col min="9473" max="9473" width="17.28515625" style="433" customWidth="1"/>
    <col min="9474" max="9474" width="89.7109375" style="433" customWidth="1"/>
    <col min="9475" max="9475" width="43.42578125" style="433" customWidth="1"/>
    <col min="9476" max="9476" width="27.5703125" style="433" customWidth="1"/>
    <col min="9477" max="9477" width="19" style="433" customWidth="1"/>
    <col min="9478" max="9478" width="29.28515625" style="433" customWidth="1"/>
    <col min="9479" max="9479" width="21.140625" style="433" customWidth="1"/>
    <col min="9480" max="9724" width="9.140625" style="433"/>
    <col min="9725" max="9725" width="10.7109375" style="433" bestFit="1" customWidth="1"/>
    <col min="9726" max="9726" width="37.140625" style="433" customWidth="1"/>
    <col min="9727" max="9727" width="20.5703125" style="433" customWidth="1"/>
    <col min="9728" max="9728" width="48.85546875" style="433" customWidth="1"/>
    <col min="9729" max="9729" width="17.28515625" style="433" customWidth="1"/>
    <col min="9730" max="9730" width="89.7109375" style="433" customWidth="1"/>
    <col min="9731" max="9731" width="43.42578125" style="433" customWidth="1"/>
    <col min="9732" max="9732" width="27.5703125" style="433" customWidth="1"/>
    <col min="9733" max="9733" width="19" style="433" customWidth="1"/>
    <col min="9734" max="9734" width="29.28515625" style="433" customWidth="1"/>
    <col min="9735" max="9735" width="21.140625" style="433" customWidth="1"/>
    <col min="9736" max="9980" width="9.140625" style="433"/>
    <col min="9981" max="9981" width="10.7109375" style="433" bestFit="1" customWidth="1"/>
    <col min="9982" max="9982" width="37.140625" style="433" customWidth="1"/>
    <col min="9983" max="9983" width="20.5703125" style="433" customWidth="1"/>
    <col min="9984" max="9984" width="48.85546875" style="433" customWidth="1"/>
    <col min="9985" max="9985" width="17.28515625" style="433" customWidth="1"/>
    <col min="9986" max="9986" width="89.7109375" style="433" customWidth="1"/>
    <col min="9987" max="9987" width="43.42578125" style="433" customWidth="1"/>
    <col min="9988" max="9988" width="27.5703125" style="433" customWidth="1"/>
    <col min="9989" max="9989" width="19" style="433" customWidth="1"/>
    <col min="9990" max="9990" width="29.28515625" style="433" customWidth="1"/>
    <col min="9991" max="9991" width="21.140625" style="433" customWidth="1"/>
    <col min="9992" max="10236" width="9.140625" style="433"/>
    <col min="10237" max="10237" width="10.7109375" style="433" bestFit="1" customWidth="1"/>
    <col min="10238" max="10238" width="37.140625" style="433" customWidth="1"/>
    <col min="10239" max="10239" width="20.5703125" style="433" customWidth="1"/>
    <col min="10240" max="10240" width="48.85546875" style="433" customWidth="1"/>
    <col min="10241" max="10241" width="17.28515625" style="433" customWidth="1"/>
    <col min="10242" max="10242" width="89.7109375" style="433" customWidth="1"/>
    <col min="10243" max="10243" width="43.42578125" style="433" customWidth="1"/>
    <col min="10244" max="10244" width="27.5703125" style="433" customWidth="1"/>
    <col min="10245" max="10245" width="19" style="433" customWidth="1"/>
    <col min="10246" max="10246" width="29.28515625" style="433" customWidth="1"/>
    <col min="10247" max="10247" width="21.140625" style="433" customWidth="1"/>
    <col min="10248" max="10492" width="9.140625" style="433"/>
    <col min="10493" max="10493" width="10.7109375" style="433" bestFit="1" customWidth="1"/>
    <col min="10494" max="10494" width="37.140625" style="433" customWidth="1"/>
    <col min="10495" max="10495" width="20.5703125" style="433" customWidth="1"/>
    <col min="10496" max="10496" width="48.85546875" style="433" customWidth="1"/>
    <col min="10497" max="10497" width="17.28515625" style="433" customWidth="1"/>
    <col min="10498" max="10498" width="89.7109375" style="433" customWidth="1"/>
    <col min="10499" max="10499" width="43.42578125" style="433" customWidth="1"/>
    <col min="10500" max="10500" width="27.5703125" style="433" customWidth="1"/>
    <col min="10501" max="10501" width="19" style="433" customWidth="1"/>
    <col min="10502" max="10502" width="29.28515625" style="433" customWidth="1"/>
    <col min="10503" max="10503" width="21.140625" style="433" customWidth="1"/>
    <col min="10504" max="10748" width="9.140625" style="433"/>
    <col min="10749" max="10749" width="10.7109375" style="433" bestFit="1" customWidth="1"/>
    <col min="10750" max="10750" width="37.140625" style="433" customWidth="1"/>
    <col min="10751" max="10751" width="20.5703125" style="433" customWidth="1"/>
    <col min="10752" max="10752" width="48.85546875" style="433" customWidth="1"/>
    <col min="10753" max="10753" width="17.28515625" style="433" customWidth="1"/>
    <col min="10754" max="10754" width="89.7109375" style="433" customWidth="1"/>
    <col min="10755" max="10755" width="43.42578125" style="433" customWidth="1"/>
    <col min="10756" max="10756" width="27.5703125" style="433" customWidth="1"/>
    <col min="10757" max="10757" width="19" style="433" customWidth="1"/>
    <col min="10758" max="10758" width="29.28515625" style="433" customWidth="1"/>
    <col min="10759" max="10759" width="21.140625" style="433" customWidth="1"/>
    <col min="10760" max="11004" width="9.140625" style="433"/>
    <col min="11005" max="11005" width="10.7109375" style="433" bestFit="1" customWidth="1"/>
    <col min="11006" max="11006" width="37.140625" style="433" customWidth="1"/>
    <col min="11007" max="11007" width="20.5703125" style="433" customWidth="1"/>
    <col min="11008" max="11008" width="48.85546875" style="433" customWidth="1"/>
    <col min="11009" max="11009" width="17.28515625" style="433" customWidth="1"/>
    <col min="11010" max="11010" width="89.7109375" style="433" customWidth="1"/>
    <col min="11011" max="11011" width="43.42578125" style="433" customWidth="1"/>
    <col min="11012" max="11012" width="27.5703125" style="433" customWidth="1"/>
    <col min="11013" max="11013" width="19" style="433" customWidth="1"/>
    <col min="11014" max="11014" width="29.28515625" style="433" customWidth="1"/>
    <col min="11015" max="11015" width="21.140625" style="433" customWidth="1"/>
    <col min="11016" max="11260" width="9.140625" style="433"/>
    <col min="11261" max="11261" width="10.7109375" style="433" bestFit="1" customWidth="1"/>
    <col min="11262" max="11262" width="37.140625" style="433" customWidth="1"/>
    <col min="11263" max="11263" width="20.5703125" style="433" customWidth="1"/>
    <col min="11264" max="11264" width="48.85546875" style="433" customWidth="1"/>
    <col min="11265" max="11265" width="17.28515625" style="433" customWidth="1"/>
    <col min="11266" max="11266" width="89.7109375" style="433" customWidth="1"/>
    <col min="11267" max="11267" width="43.42578125" style="433" customWidth="1"/>
    <col min="11268" max="11268" width="27.5703125" style="433" customWidth="1"/>
    <col min="11269" max="11269" width="19" style="433" customWidth="1"/>
    <col min="11270" max="11270" width="29.28515625" style="433" customWidth="1"/>
    <col min="11271" max="11271" width="21.140625" style="433" customWidth="1"/>
    <col min="11272" max="11516" width="9.140625" style="433"/>
    <col min="11517" max="11517" width="10.7109375" style="433" bestFit="1" customWidth="1"/>
    <col min="11518" max="11518" width="37.140625" style="433" customWidth="1"/>
    <col min="11519" max="11519" width="20.5703125" style="433" customWidth="1"/>
    <col min="11520" max="11520" width="48.85546875" style="433" customWidth="1"/>
    <col min="11521" max="11521" width="17.28515625" style="433" customWidth="1"/>
    <col min="11522" max="11522" width="89.7109375" style="433" customWidth="1"/>
    <col min="11523" max="11523" width="43.42578125" style="433" customWidth="1"/>
    <col min="11524" max="11524" width="27.5703125" style="433" customWidth="1"/>
    <col min="11525" max="11525" width="19" style="433" customWidth="1"/>
    <col min="11526" max="11526" width="29.28515625" style="433" customWidth="1"/>
    <col min="11527" max="11527" width="21.140625" style="433" customWidth="1"/>
    <col min="11528" max="11772" width="9.140625" style="433"/>
    <col min="11773" max="11773" width="10.7109375" style="433" bestFit="1" customWidth="1"/>
    <col min="11774" max="11774" width="37.140625" style="433" customWidth="1"/>
    <col min="11775" max="11775" width="20.5703125" style="433" customWidth="1"/>
    <col min="11776" max="11776" width="48.85546875" style="433" customWidth="1"/>
    <col min="11777" max="11777" width="17.28515625" style="433" customWidth="1"/>
    <col min="11778" max="11778" width="89.7109375" style="433" customWidth="1"/>
    <col min="11779" max="11779" width="43.42578125" style="433" customWidth="1"/>
    <col min="11780" max="11780" width="27.5703125" style="433" customWidth="1"/>
    <col min="11781" max="11781" width="19" style="433" customWidth="1"/>
    <col min="11782" max="11782" width="29.28515625" style="433" customWidth="1"/>
    <col min="11783" max="11783" width="21.140625" style="433" customWidth="1"/>
    <col min="11784" max="12028" width="9.140625" style="433"/>
    <col min="12029" max="12029" width="10.7109375" style="433" bestFit="1" customWidth="1"/>
    <col min="12030" max="12030" width="37.140625" style="433" customWidth="1"/>
    <col min="12031" max="12031" width="20.5703125" style="433" customWidth="1"/>
    <col min="12032" max="12032" width="48.85546875" style="433" customWidth="1"/>
    <col min="12033" max="12033" width="17.28515625" style="433" customWidth="1"/>
    <col min="12034" max="12034" width="89.7109375" style="433" customWidth="1"/>
    <col min="12035" max="12035" width="43.42578125" style="433" customWidth="1"/>
    <col min="12036" max="12036" width="27.5703125" style="433" customWidth="1"/>
    <col min="12037" max="12037" width="19" style="433" customWidth="1"/>
    <col min="12038" max="12038" width="29.28515625" style="433" customWidth="1"/>
    <col min="12039" max="12039" width="21.140625" style="433" customWidth="1"/>
    <col min="12040" max="12284" width="9.140625" style="433"/>
    <col min="12285" max="12285" width="10.7109375" style="433" bestFit="1" customWidth="1"/>
    <col min="12286" max="12286" width="37.140625" style="433" customWidth="1"/>
    <col min="12287" max="12287" width="20.5703125" style="433" customWidth="1"/>
    <col min="12288" max="12288" width="48.85546875" style="433" customWidth="1"/>
    <col min="12289" max="12289" width="17.28515625" style="433" customWidth="1"/>
    <col min="12290" max="12290" width="89.7109375" style="433" customWidth="1"/>
    <col min="12291" max="12291" width="43.42578125" style="433" customWidth="1"/>
    <col min="12292" max="12292" width="27.5703125" style="433" customWidth="1"/>
    <col min="12293" max="12293" width="19" style="433" customWidth="1"/>
    <col min="12294" max="12294" width="29.28515625" style="433" customWidth="1"/>
    <col min="12295" max="12295" width="21.140625" style="433" customWidth="1"/>
    <col min="12296" max="12540" width="9.140625" style="433"/>
    <col min="12541" max="12541" width="10.7109375" style="433" bestFit="1" customWidth="1"/>
    <col min="12542" max="12542" width="37.140625" style="433" customWidth="1"/>
    <col min="12543" max="12543" width="20.5703125" style="433" customWidth="1"/>
    <col min="12544" max="12544" width="48.85546875" style="433" customWidth="1"/>
    <col min="12545" max="12545" width="17.28515625" style="433" customWidth="1"/>
    <col min="12546" max="12546" width="89.7109375" style="433" customWidth="1"/>
    <col min="12547" max="12547" width="43.42578125" style="433" customWidth="1"/>
    <col min="12548" max="12548" width="27.5703125" style="433" customWidth="1"/>
    <col min="12549" max="12549" width="19" style="433" customWidth="1"/>
    <col min="12550" max="12550" width="29.28515625" style="433" customWidth="1"/>
    <col min="12551" max="12551" width="21.140625" style="433" customWidth="1"/>
    <col min="12552" max="12796" width="9.140625" style="433"/>
    <col min="12797" max="12797" width="10.7109375" style="433" bestFit="1" customWidth="1"/>
    <col min="12798" max="12798" width="37.140625" style="433" customWidth="1"/>
    <col min="12799" max="12799" width="20.5703125" style="433" customWidth="1"/>
    <col min="12800" max="12800" width="48.85546875" style="433" customWidth="1"/>
    <col min="12801" max="12801" width="17.28515625" style="433" customWidth="1"/>
    <col min="12802" max="12802" width="89.7109375" style="433" customWidth="1"/>
    <col min="12803" max="12803" width="43.42578125" style="433" customWidth="1"/>
    <col min="12804" max="12804" width="27.5703125" style="433" customWidth="1"/>
    <col min="12805" max="12805" width="19" style="433" customWidth="1"/>
    <col min="12806" max="12806" width="29.28515625" style="433" customWidth="1"/>
    <col min="12807" max="12807" width="21.140625" style="433" customWidth="1"/>
    <col min="12808" max="13052" width="9.140625" style="433"/>
    <col min="13053" max="13053" width="10.7109375" style="433" bestFit="1" customWidth="1"/>
    <col min="13054" max="13054" width="37.140625" style="433" customWidth="1"/>
    <col min="13055" max="13055" width="20.5703125" style="433" customWidth="1"/>
    <col min="13056" max="13056" width="48.85546875" style="433" customWidth="1"/>
    <col min="13057" max="13057" width="17.28515625" style="433" customWidth="1"/>
    <col min="13058" max="13058" width="89.7109375" style="433" customWidth="1"/>
    <col min="13059" max="13059" width="43.42578125" style="433" customWidth="1"/>
    <col min="13060" max="13060" width="27.5703125" style="433" customWidth="1"/>
    <col min="13061" max="13061" width="19" style="433" customWidth="1"/>
    <col min="13062" max="13062" width="29.28515625" style="433" customWidth="1"/>
    <col min="13063" max="13063" width="21.140625" style="433" customWidth="1"/>
    <col min="13064" max="13308" width="9.140625" style="433"/>
    <col min="13309" max="13309" width="10.7109375" style="433" bestFit="1" customWidth="1"/>
    <col min="13310" max="13310" width="37.140625" style="433" customWidth="1"/>
    <col min="13311" max="13311" width="20.5703125" style="433" customWidth="1"/>
    <col min="13312" max="13312" width="48.85546875" style="433" customWidth="1"/>
    <col min="13313" max="13313" width="17.28515625" style="433" customWidth="1"/>
    <col min="13314" max="13314" width="89.7109375" style="433" customWidth="1"/>
    <col min="13315" max="13315" width="43.42578125" style="433" customWidth="1"/>
    <col min="13316" max="13316" width="27.5703125" style="433" customWidth="1"/>
    <col min="13317" max="13317" width="19" style="433" customWidth="1"/>
    <col min="13318" max="13318" width="29.28515625" style="433" customWidth="1"/>
    <col min="13319" max="13319" width="21.140625" style="433" customWidth="1"/>
    <col min="13320" max="13564" width="9.140625" style="433"/>
    <col min="13565" max="13565" width="10.7109375" style="433" bestFit="1" customWidth="1"/>
    <col min="13566" max="13566" width="37.140625" style="433" customWidth="1"/>
    <col min="13567" max="13567" width="20.5703125" style="433" customWidth="1"/>
    <col min="13568" max="13568" width="48.85546875" style="433" customWidth="1"/>
    <col min="13569" max="13569" width="17.28515625" style="433" customWidth="1"/>
    <col min="13570" max="13570" width="89.7109375" style="433" customWidth="1"/>
    <col min="13571" max="13571" width="43.42578125" style="433" customWidth="1"/>
    <col min="13572" max="13572" width="27.5703125" style="433" customWidth="1"/>
    <col min="13573" max="13573" width="19" style="433" customWidth="1"/>
    <col min="13574" max="13574" width="29.28515625" style="433" customWidth="1"/>
    <col min="13575" max="13575" width="21.140625" style="433" customWidth="1"/>
    <col min="13576" max="13820" width="9.140625" style="433"/>
    <col min="13821" max="13821" width="10.7109375" style="433" bestFit="1" customWidth="1"/>
    <col min="13822" max="13822" width="37.140625" style="433" customWidth="1"/>
    <col min="13823" max="13823" width="20.5703125" style="433" customWidth="1"/>
    <col min="13824" max="13824" width="48.85546875" style="433" customWidth="1"/>
    <col min="13825" max="13825" width="17.28515625" style="433" customWidth="1"/>
    <col min="13826" max="13826" width="89.7109375" style="433" customWidth="1"/>
    <col min="13827" max="13827" width="43.42578125" style="433" customWidth="1"/>
    <col min="13828" max="13828" width="27.5703125" style="433" customWidth="1"/>
    <col min="13829" max="13829" width="19" style="433" customWidth="1"/>
    <col min="13830" max="13830" width="29.28515625" style="433" customWidth="1"/>
    <col min="13831" max="13831" width="21.140625" style="433" customWidth="1"/>
    <col min="13832" max="14076" width="9.140625" style="433"/>
    <col min="14077" max="14077" width="10.7109375" style="433" bestFit="1" customWidth="1"/>
    <col min="14078" max="14078" width="37.140625" style="433" customWidth="1"/>
    <col min="14079" max="14079" width="20.5703125" style="433" customWidth="1"/>
    <col min="14080" max="14080" width="48.85546875" style="433" customWidth="1"/>
    <col min="14081" max="14081" width="17.28515625" style="433" customWidth="1"/>
    <col min="14082" max="14082" width="89.7109375" style="433" customWidth="1"/>
    <col min="14083" max="14083" width="43.42578125" style="433" customWidth="1"/>
    <col min="14084" max="14084" width="27.5703125" style="433" customWidth="1"/>
    <col min="14085" max="14085" width="19" style="433" customWidth="1"/>
    <col min="14086" max="14086" width="29.28515625" style="433" customWidth="1"/>
    <col min="14087" max="14087" width="21.140625" style="433" customWidth="1"/>
    <col min="14088" max="14332" width="9.140625" style="433"/>
    <col min="14333" max="14333" width="10.7109375" style="433" bestFit="1" customWidth="1"/>
    <col min="14334" max="14334" width="37.140625" style="433" customWidth="1"/>
    <col min="14335" max="14335" width="20.5703125" style="433" customWidth="1"/>
    <col min="14336" max="14336" width="48.85546875" style="433" customWidth="1"/>
    <col min="14337" max="14337" width="17.28515625" style="433" customWidth="1"/>
    <col min="14338" max="14338" width="89.7109375" style="433" customWidth="1"/>
    <col min="14339" max="14339" width="43.42578125" style="433" customWidth="1"/>
    <col min="14340" max="14340" width="27.5703125" style="433" customWidth="1"/>
    <col min="14341" max="14341" width="19" style="433" customWidth="1"/>
    <col min="14342" max="14342" width="29.28515625" style="433" customWidth="1"/>
    <col min="14343" max="14343" width="21.140625" style="433" customWidth="1"/>
    <col min="14344" max="14588" width="9.140625" style="433"/>
    <col min="14589" max="14589" width="10.7109375" style="433" bestFit="1" customWidth="1"/>
    <col min="14590" max="14590" width="37.140625" style="433" customWidth="1"/>
    <col min="14591" max="14591" width="20.5703125" style="433" customWidth="1"/>
    <col min="14592" max="14592" width="48.85546875" style="433" customWidth="1"/>
    <col min="14593" max="14593" width="17.28515625" style="433" customWidth="1"/>
    <col min="14594" max="14594" width="89.7109375" style="433" customWidth="1"/>
    <col min="14595" max="14595" width="43.42578125" style="433" customWidth="1"/>
    <col min="14596" max="14596" width="27.5703125" style="433" customWidth="1"/>
    <col min="14597" max="14597" width="19" style="433" customWidth="1"/>
    <col min="14598" max="14598" width="29.28515625" style="433" customWidth="1"/>
    <col min="14599" max="14599" width="21.140625" style="433" customWidth="1"/>
    <col min="14600" max="14844" width="9.140625" style="433"/>
    <col min="14845" max="14845" width="10.7109375" style="433" bestFit="1" customWidth="1"/>
    <col min="14846" max="14846" width="37.140625" style="433" customWidth="1"/>
    <col min="14847" max="14847" width="20.5703125" style="433" customWidth="1"/>
    <col min="14848" max="14848" width="48.85546875" style="433" customWidth="1"/>
    <col min="14849" max="14849" width="17.28515625" style="433" customWidth="1"/>
    <col min="14850" max="14850" width="89.7109375" style="433" customWidth="1"/>
    <col min="14851" max="14851" width="43.42578125" style="433" customWidth="1"/>
    <col min="14852" max="14852" width="27.5703125" style="433" customWidth="1"/>
    <col min="14853" max="14853" width="19" style="433" customWidth="1"/>
    <col min="14854" max="14854" width="29.28515625" style="433" customWidth="1"/>
    <col min="14855" max="14855" width="21.140625" style="433" customWidth="1"/>
    <col min="14856" max="15100" width="9.140625" style="433"/>
    <col min="15101" max="15101" width="10.7109375" style="433" bestFit="1" customWidth="1"/>
    <col min="15102" max="15102" width="37.140625" style="433" customWidth="1"/>
    <col min="15103" max="15103" width="20.5703125" style="433" customWidth="1"/>
    <col min="15104" max="15104" width="48.85546875" style="433" customWidth="1"/>
    <col min="15105" max="15105" width="17.28515625" style="433" customWidth="1"/>
    <col min="15106" max="15106" width="89.7109375" style="433" customWidth="1"/>
    <col min="15107" max="15107" width="43.42578125" style="433" customWidth="1"/>
    <col min="15108" max="15108" width="27.5703125" style="433" customWidth="1"/>
    <col min="15109" max="15109" width="19" style="433" customWidth="1"/>
    <col min="15110" max="15110" width="29.28515625" style="433" customWidth="1"/>
    <col min="15111" max="15111" width="21.140625" style="433" customWidth="1"/>
    <col min="15112" max="15356" width="9.140625" style="433"/>
    <col min="15357" max="15357" width="10.7109375" style="433" bestFit="1" customWidth="1"/>
    <col min="15358" max="15358" width="37.140625" style="433" customWidth="1"/>
    <col min="15359" max="15359" width="20.5703125" style="433" customWidth="1"/>
    <col min="15360" max="15360" width="48.85546875" style="433" customWidth="1"/>
    <col min="15361" max="15361" width="17.28515625" style="433" customWidth="1"/>
    <col min="15362" max="15362" width="89.7109375" style="433" customWidth="1"/>
    <col min="15363" max="15363" width="43.42578125" style="433" customWidth="1"/>
    <col min="15364" max="15364" width="27.5703125" style="433" customWidth="1"/>
    <col min="15365" max="15365" width="19" style="433" customWidth="1"/>
    <col min="15366" max="15366" width="29.28515625" style="433" customWidth="1"/>
    <col min="15367" max="15367" width="21.140625" style="433" customWidth="1"/>
    <col min="15368" max="15612" width="9.140625" style="433"/>
    <col min="15613" max="15613" width="10.7109375" style="433" bestFit="1" customWidth="1"/>
    <col min="15614" max="15614" width="37.140625" style="433" customWidth="1"/>
    <col min="15615" max="15615" width="20.5703125" style="433" customWidth="1"/>
    <col min="15616" max="15616" width="48.85546875" style="433" customWidth="1"/>
    <col min="15617" max="15617" width="17.28515625" style="433" customWidth="1"/>
    <col min="15618" max="15618" width="89.7109375" style="433" customWidth="1"/>
    <col min="15619" max="15619" width="43.42578125" style="433" customWidth="1"/>
    <col min="15620" max="15620" width="27.5703125" style="433" customWidth="1"/>
    <col min="15621" max="15621" width="19" style="433" customWidth="1"/>
    <col min="15622" max="15622" width="29.28515625" style="433" customWidth="1"/>
    <col min="15623" max="15623" width="21.140625" style="433" customWidth="1"/>
    <col min="15624" max="15868" width="9.140625" style="433"/>
    <col min="15869" max="15869" width="10.7109375" style="433" bestFit="1" customWidth="1"/>
    <col min="15870" max="15870" width="37.140625" style="433" customWidth="1"/>
    <col min="15871" max="15871" width="20.5703125" style="433" customWidth="1"/>
    <col min="15872" max="15872" width="48.85546875" style="433" customWidth="1"/>
    <col min="15873" max="15873" width="17.28515625" style="433" customWidth="1"/>
    <col min="15874" max="15874" width="89.7109375" style="433" customWidth="1"/>
    <col min="15875" max="15875" width="43.42578125" style="433" customWidth="1"/>
    <col min="15876" max="15876" width="27.5703125" style="433" customWidth="1"/>
    <col min="15877" max="15877" width="19" style="433" customWidth="1"/>
    <col min="15878" max="15878" width="29.28515625" style="433" customWidth="1"/>
    <col min="15879" max="15879" width="21.140625" style="433" customWidth="1"/>
    <col min="15880" max="16124" width="9.140625" style="433"/>
    <col min="16125" max="16125" width="10.7109375" style="433" bestFit="1" customWidth="1"/>
    <col min="16126" max="16126" width="37.140625" style="433" customWidth="1"/>
    <col min="16127" max="16127" width="20.5703125" style="433" customWidth="1"/>
    <col min="16128" max="16128" width="48.85546875" style="433" customWidth="1"/>
    <col min="16129" max="16129" width="17.28515625" style="433" customWidth="1"/>
    <col min="16130" max="16130" width="89.7109375" style="433" customWidth="1"/>
    <col min="16131" max="16131" width="43.42578125" style="433" customWidth="1"/>
    <col min="16132" max="16132" width="27.5703125" style="433" customWidth="1"/>
    <col min="16133" max="16133" width="19" style="433" customWidth="1"/>
    <col min="16134" max="16134" width="29.28515625" style="433" customWidth="1"/>
    <col min="16135" max="16135" width="21.140625" style="433" customWidth="1"/>
    <col min="16136" max="16384" width="9.140625" style="433"/>
  </cols>
  <sheetData>
    <row r="1" spans="1:47">
      <c r="A1" s="679"/>
      <c r="B1" s="680"/>
      <c r="C1" s="681"/>
      <c r="D1" s="685" t="s">
        <v>0</v>
      </c>
      <c r="E1" s="686"/>
      <c r="F1" s="686"/>
      <c r="G1" s="686"/>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row>
    <row r="2" spans="1:47" ht="15.75" thickBot="1">
      <c r="A2" s="682"/>
      <c r="B2" s="683"/>
      <c r="C2" s="684"/>
      <c r="D2" s="687" t="s">
        <v>852</v>
      </c>
      <c r="E2" s="687"/>
      <c r="F2" s="687"/>
      <c r="G2" s="687"/>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row>
    <row r="3" spans="1:47" ht="15.75" thickBot="1">
      <c r="A3" s="434"/>
      <c r="B3" s="435"/>
      <c r="C3" s="435"/>
      <c r="D3" s="687"/>
      <c r="E3" s="687"/>
      <c r="F3" s="687"/>
      <c r="G3" s="687"/>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row>
    <row r="4" spans="1:47" ht="75.75" customHeight="1" thickBot="1">
      <c r="A4" s="671" t="s">
        <v>853</v>
      </c>
      <c r="B4" s="672"/>
      <c r="C4" s="953" t="s">
        <v>854</v>
      </c>
      <c r="D4" s="954"/>
      <c r="E4" s="954"/>
      <c r="F4" s="954"/>
      <c r="G4" s="954"/>
      <c r="H4" s="955"/>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row>
    <row r="5" spans="1:47" ht="62.25" customHeight="1" thickBot="1">
      <c r="A5" s="671" t="s">
        <v>855</v>
      </c>
      <c r="B5" s="672"/>
      <c r="C5" s="953" t="s">
        <v>856</v>
      </c>
      <c r="D5" s="954"/>
      <c r="E5" s="954"/>
      <c r="F5" s="954"/>
      <c r="G5" s="954"/>
      <c r="H5" s="955"/>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432"/>
      <c r="AU5" s="432"/>
    </row>
    <row r="6" spans="1:47" ht="117" customHeight="1" thickBot="1">
      <c r="A6" s="671" t="s">
        <v>857</v>
      </c>
      <c r="B6" s="672"/>
      <c r="C6" s="956" t="s">
        <v>858</v>
      </c>
      <c r="D6" s="957"/>
      <c r="E6" s="957"/>
      <c r="F6" s="957"/>
      <c r="G6" s="957"/>
      <c r="H6" s="958"/>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row>
    <row r="7" spans="1:47" ht="58.5" customHeight="1" thickBot="1">
      <c r="A7" s="671" t="s">
        <v>859</v>
      </c>
      <c r="B7" s="672"/>
      <c r="C7" s="953" t="s">
        <v>860</v>
      </c>
      <c r="D7" s="954"/>
      <c r="E7" s="954"/>
      <c r="F7" s="954"/>
      <c r="G7" s="954"/>
      <c r="H7" s="955"/>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row>
    <row r="8" spans="1:47" ht="15.75" thickBot="1">
      <c r="A8" s="436"/>
      <c r="B8" s="436"/>
      <c r="C8" s="437"/>
      <c r="D8" s="437"/>
      <c r="E8" s="437"/>
      <c r="F8" s="437"/>
      <c r="G8" s="437"/>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row>
    <row r="9" spans="1:47" s="432" customFormat="1">
      <c r="A9" s="673" t="s">
        <v>861</v>
      </c>
      <c r="B9" s="674"/>
      <c r="C9" s="674"/>
      <c r="D9" s="674"/>
      <c r="E9" s="675"/>
      <c r="F9" s="673" t="s">
        <v>862</v>
      </c>
      <c r="G9" s="674"/>
    </row>
    <row r="10" spans="1:47" s="432" customFormat="1" ht="15.75" thickBot="1">
      <c r="A10" s="676"/>
      <c r="B10" s="677"/>
      <c r="C10" s="677"/>
      <c r="D10" s="677"/>
      <c r="E10" s="678"/>
      <c r="F10" s="676"/>
      <c r="G10" s="677"/>
    </row>
    <row r="11" spans="1:47" s="432" customFormat="1" ht="81.75" customHeight="1" thickBot="1">
      <c r="A11" s="446" t="s">
        <v>863</v>
      </c>
      <c r="B11" s="447" t="s">
        <v>864</v>
      </c>
      <c r="C11" s="448" t="s">
        <v>865</v>
      </c>
      <c r="D11" s="449" t="s">
        <v>866</v>
      </c>
      <c r="E11" s="447" t="s">
        <v>867</v>
      </c>
      <c r="F11" s="449" t="s">
        <v>868</v>
      </c>
      <c r="G11" s="449" t="s">
        <v>869</v>
      </c>
      <c r="H11" s="450" t="s">
        <v>960</v>
      </c>
      <c r="I11" s="450" t="s">
        <v>961</v>
      </c>
    </row>
    <row r="12" spans="1:47" s="432" customFormat="1" ht="344.25">
      <c r="A12" s="451">
        <v>1</v>
      </c>
      <c r="B12" s="461" t="s">
        <v>870</v>
      </c>
      <c r="C12" s="452" t="s">
        <v>871</v>
      </c>
      <c r="D12" s="453" t="s">
        <v>872</v>
      </c>
      <c r="E12" s="454" t="s">
        <v>873</v>
      </c>
      <c r="F12" s="453" t="s">
        <v>874</v>
      </c>
      <c r="G12" s="453" t="s">
        <v>875</v>
      </c>
      <c r="H12" s="455" t="s">
        <v>962</v>
      </c>
      <c r="I12" s="456" t="s">
        <v>963</v>
      </c>
    </row>
    <row r="13" spans="1:47" ht="242.25">
      <c r="A13" s="457">
        <v>3</v>
      </c>
      <c r="B13" s="461" t="s">
        <v>876</v>
      </c>
      <c r="C13" s="461" t="s">
        <v>877</v>
      </c>
      <c r="D13" s="458" t="s">
        <v>878</v>
      </c>
      <c r="E13" s="459" t="s">
        <v>873</v>
      </c>
      <c r="F13" s="458" t="s">
        <v>879</v>
      </c>
      <c r="G13" s="458" t="s">
        <v>880</v>
      </c>
      <c r="H13" s="455" t="s">
        <v>964</v>
      </c>
      <c r="I13" s="456" t="s">
        <v>966</v>
      </c>
    </row>
    <row r="14" spans="1:47" ht="255">
      <c r="A14" s="457">
        <v>6</v>
      </c>
      <c r="B14" s="461" t="s">
        <v>881</v>
      </c>
      <c r="C14" s="461" t="s">
        <v>882</v>
      </c>
      <c r="D14" s="460" t="s">
        <v>883</v>
      </c>
      <c r="E14" s="462" t="s">
        <v>873</v>
      </c>
      <c r="F14" s="458" t="s">
        <v>884</v>
      </c>
      <c r="G14" s="458" t="s">
        <v>885</v>
      </c>
      <c r="H14" s="455" t="s">
        <v>967</v>
      </c>
      <c r="I14" s="456" t="s">
        <v>968</v>
      </c>
    </row>
    <row r="15" spans="1:47" ht="255">
      <c r="A15" s="457">
        <v>12</v>
      </c>
      <c r="B15" s="461" t="s">
        <v>886</v>
      </c>
      <c r="C15" s="461" t="s">
        <v>887</v>
      </c>
      <c r="D15" s="458" t="s">
        <v>888</v>
      </c>
      <c r="E15" s="462" t="s">
        <v>873</v>
      </c>
      <c r="F15" s="458" t="s">
        <v>889</v>
      </c>
      <c r="G15" s="458" t="s">
        <v>890</v>
      </c>
      <c r="H15" s="455" t="s">
        <v>969</v>
      </c>
      <c r="I15" s="456" t="s">
        <v>970</v>
      </c>
    </row>
    <row r="16" spans="1:47" ht="146.25" customHeight="1">
      <c r="A16" s="457">
        <v>14</v>
      </c>
      <c r="B16" s="461" t="s">
        <v>891</v>
      </c>
      <c r="C16" s="461" t="s">
        <v>892</v>
      </c>
      <c r="D16" s="458" t="s">
        <v>893</v>
      </c>
      <c r="E16" s="462" t="s">
        <v>873</v>
      </c>
      <c r="F16" s="458" t="s">
        <v>894</v>
      </c>
      <c r="G16" s="458" t="s">
        <v>895</v>
      </c>
      <c r="H16" s="463" t="s">
        <v>971</v>
      </c>
      <c r="I16" s="463" t="s">
        <v>973</v>
      </c>
    </row>
    <row r="17" spans="1:9" ht="409.5" customHeight="1">
      <c r="A17" s="457">
        <v>17</v>
      </c>
      <c r="B17" s="461" t="s">
        <v>896</v>
      </c>
      <c r="C17" s="461" t="s">
        <v>897</v>
      </c>
      <c r="D17" s="460" t="s">
        <v>898</v>
      </c>
      <c r="E17" s="462" t="s">
        <v>873</v>
      </c>
      <c r="F17" s="458" t="s">
        <v>899</v>
      </c>
      <c r="G17" s="458" t="s">
        <v>900</v>
      </c>
      <c r="H17" s="471" t="s">
        <v>974</v>
      </c>
      <c r="I17" s="463" t="s">
        <v>973</v>
      </c>
    </row>
    <row r="18" spans="1:9" ht="216.75">
      <c r="A18" s="457">
        <v>20</v>
      </c>
      <c r="B18" s="461" t="s">
        <v>901</v>
      </c>
      <c r="C18" s="461" t="s">
        <v>902</v>
      </c>
      <c r="D18" s="463" t="s">
        <v>903</v>
      </c>
      <c r="E18" s="462" t="s">
        <v>873</v>
      </c>
      <c r="F18" s="458" t="s">
        <v>904</v>
      </c>
      <c r="G18" s="458" t="s">
        <v>905</v>
      </c>
      <c r="H18" s="456" t="s">
        <v>975</v>
      </c>
      <c r="I18" s="463" t="s">
        <v>973</v>
      </c>
    </row>
    <row r="19" spans="1:9" ht="175.5">
      <c r="A19" s="457">
        <v>30</v>
      </c>
      <c r="B19" s="461" t="s">
        <v>906</v>
      </c>
      <c r="C19" s="464" t="s">
        <v>907</v>
      </c>
      <c r="D19" s="463" t="s">
        <v>908</v>
      </c>
      <c r="E19" s="462" t="s">
        <v>873</v>
      </c>
      <c r="F19" s="458" t="s">
        <v>909</v>
      </c>
      <c r="G19" s="458" t="s">
        <v>910</v>
      </c>
      <c r="H19" s="456" t="s">
        <v>976</v>
      </c>
      <c r="I19" s="952" t="s">
        <v>1059</v>
      </c>
    </row>
    <row r="20" spans="1:9" ht="242.25">
      <c r="A20" s="457">
        <v>33</v>
      </c>
      <c r="B20" s="461" t="s">
        <v>911</v>
      </c>
      <c r="C20" s="461" t="s">
        <v>912</v>
      </c>
      <c r="D20" s="458" t="s">
        <v>913</v>
      </c>
      <c r="E20" s="462" t="s">
        <v>873</v>
      </c>
      <c r="F20" s="458" t="s">
        <v>914</v>
      </c>
      <c r="G20" s="458" t="s">
        <v>915</v>
      </c>
      <c r="H20" s="455" t="s">
        <v>977</v>
      </c>
      <c r="I20" s="463" t="s">
        <v>978</v>
      </c>
    </row>
    <row r="21" spans="1:9" ht="165.75">
      <c r="A21" s="457">
        <v>34</v>
      </c>
      <c r="B21" s="461" t="s">
        <v>916</v>
      </c>
      <c r="C21" s="461" t="s">
        <v>917</v>
      </c>
      <c r="D21" s="460" t="s">
        <v>918</v>
      </c>
      <c r="E21" s="465" t="s">
        <v>873</v>
      </c>
      <c r="F21" s="458" t="s">
        <v>919</v>
      </c>
      <c r="G21" s="458" t="s">
        <v>920</v>
      </c>
      <c r="H21" s="455" t="s">
        <v>979</v>
      </c>
      <c r="I21" s="463" t="s">
        <v>980</v>
      </c>
    </row>
    <row r="22" spans="1:9" ht="109.5">
      <c r="A22" s="457">
        <v>40</v>
      </c>
      <c r="B22" s="461" t="s">
        <v>921</v>
      </c>
      <c r="C22" s="461" t="s">
        <v>922</v>
      </c>
      <c r="D22" s="458" t="s">
        <v>923</v>
      </c>
      <c r="E22" s="462" t="s">
        <v>873</v>
      </c>
      <c r="F22" s="458" t="s">
        <v>924</v>
      </c>
      <c r="G22" s="458" t="s">
        <v>925</v>
      </c>
      <c r="H22" s="456" t="s">
        <v>976</v>
      </c>
      <c r="I22" s="952" t="s">
        <v>1058</v>
      </c>
    </row>
    <row r="23" spans="1:9" ht="178.5">
      <c r="A23" s="457">
        <v>41</v>
      </c>
      <c r="B23" s="461" t="s">
        <v>921</v>
      </c>
      <c r="C23" s="461" t="s">
        <v>922</v>
      </c>
      <c r="D23" s="463" t="s">
        <v>926</v>
      </c>
      <c r="E23" s="462" t="s">
        <v>873</v>
      </c>
      <c r="F23" s="458" t="s">
        <v>927</v>
      </c>
      <c r="G23" s="458" t="s">
        <v>928</v>
      </c>
      <c r="H23" s="456" t="s">
        <v>976</v>
      </c>
      <c r="I23" s="952" t="s">
        <v>1057</v>
      </c>
    </row>
    <row r="24" spans="1:9" ht="369.75">
      <c r="A24" s="457">
        <v>48</v>
      </c>
      <c r="B24" s="461" t="s">
        <v>929</v>
      </c>
      <c r="C24" s="461" t="s">
        <v>930</v>
      </c>
      <c r="D24" s="463" t="s">
        <v>931</v>
      </c>
      <c r="E24" s="462" t="s">
        <v>873</v>
      </c>
      <c r="F24" s="458" t="s">
        <v>932</v>
      </c>
      <c r="G24" s="458" t="s">
        <v>933</v>
      </c>
      <c r="H24" s="455" t="s">
        <v>981</v>
      </c>
      <c r="I24" s="456" t="s">
        <v>982</v>
      </c>
    </row>
    <row r="25" spans="1:9" ht="204">
      <c r="A25" s="457">
        <v>52</v>
      </c>
      <c r="B25" s="461" t="s">
        <v>934</v>
      </c>
      <c r="C25" s="461" t="s">
        <v>935</v>
      </c>
      <c r="D25" s="460" t="s">
        <v>1060</v>
      </c>
      <c r="E25" s="462" t="s">
        <v>873</v>
      </c>
      <c r="F25" s="458" t="s">
        <v>1061</v>
      </c>
      <c r="G25" s="458" t="s">
        <v>1062</v>
      </c>
      <c r="H25" s="455" t="s">
        <v>1063</v>
      </c>
      <c r="I25" s="472" t="s">
        <v>972</v>
      </c>
    </row>
    <row r="26" spans="1:9" ht="106.5">
      <c r="A26" s="457">
        <v>55</v>
      </c>
      <c r="B26" s="461" t="s">
        <v>937</v>
      </c>
      <c r="C26" s="461" t="s">
        <v>938</v>
      </c>
      <c r="D26" s="460" t="s">
        <v>939</v>
      </c>
      <c r="E26" s="462" t="s">
        <v>873</v>
      </c>
      <c r="F26" s="458" t="s">
        <v>936</v>
      </c>
      <c r="G26" s="458" t="s">
        <v>940</v>
      </c>
      <c r="H26" s="456" t="s">
        <v>983</v>
      </c>
      <c r="I26" s="456" t="s">
        <v>984</v>
      </c>
    </row>
    <row r="27" spans="1:9" ht="193.5" customHeight="1">
      <c r="A27" s="457">
        <v>57</v>
      </c>
      <c r="B27" s="461" t="s">
        <v>941</v>
      </c>
      <c r="C27" s="461" t="s">
        <v>942</v>
      </c>
      <c r="D27" s="458" t="s">
        <v>943</v>
      </c>
      <c r="E27" s="465" t="s">
        <v>873</v>
      </c>
      <c r="F27" s="458" t="s">
        <v>944</v>
      </c>
      <c r="G27" s="458" t="s">
        <v>945</v>
      </c>
      <c r="H27" s="456" t="s">
        <v>985</v>
      </c>
      <c r="I27" s="472" t="s">
        <v>972</v>
      </c>
    </row>
    <row r="28" spans="1:9" ht="191.25">
      <c r="A28" s="457">
        <v>63</v>
      </c>
      <c r="B28" s="461" t="s">
        <v>946</v>
      </c>
      <c r="C28" s="461" t="s">
        <v>947</v>
      </c>
      <c r="D28" s="463" t="s">
        <v>986</v>
      </c>
      <c r="E28" s="462" t="s">
        <v>873</v>
      </c>
      <c r="F28" s="458" t="s">
        <v>948</v>
      </c>
      <c r="G28" s="458" t="s">
        <v>949</v>
      </c>
      <c r="H28" s="455" t="s">
        <v>987</v>
      </c>
      <c r="I28" s="472" t="s">
        <v>972</v>
      </c>
    </row>
    <row r="29" spans="1:9" ht="178.5">
      <c r="A29" s="457">
        <v>67</v>
      </c>
      <c r="B29" s="461" t="s">
        <v>950</v>
      </c>
      <c r="C29" s="461" t="s">
        <v>951</v>
      </c>
      <c r="D29" s="460" t="s">
        <v>952</v>
      </c>
      <c r="E29" s="462" t="s">
        <v>873</v>
      </c>
      <c r="F29" s="458" t="s">
        <v>953</v>
      </c>
      <c r="G29" s="458" t="s">
        <v>954</v>
      </c>
      <c r="H29" s="455" t="s">
        <v>988</v>
      </c>
      <c r="I29" s="472" t="s">
        <v>989</v>
      </c>
    </row>
    <row r="30" spans="1:9" ht="128.25" thickBot="1">
      <c r="A30" s="466">
        <v>70</v>
      </c>
      <c r="B30" s="461" t="s">
        <v>955</v>
      </c>
      <c r="C30" s="461" t="s">
        <v>956</v>
      </c>
      <c r="D30" s="467" t="s">
        <v>957</v>
      </c>
      <c r="E30" s="468" t="s">
        <v>873</v>
      </c>
      <c r="F30" s="469" t="s">
        <v>958</v>
      </c>
      <c r="G30" s="470" t="s">
        <v>959</v>
      </c>
      <c r="H30" s="455" t="s">
        <v>990</v>
      </c>
      <c r="I30" s="472" t="s">
        <v>972</v>
      </c>
    </row>
    <row r="31" spans="1:9" ht="16.5">
      <c r="A31" s="440"/>
      <c r="B31" s="441"/>
      <c r="C31" s="442"/>
      <c r="D31" s="441"/>
      <c r="E31" s="441"/>
      <c r="F31" s="441"/>
      <c r="G31" s="441"/>
    </row>
    <row r="32" spans="1:9" ht="17.25" thickBot="1">
      <c r="A32" s="438"/>
      <c r="B32" s="439"/>
      <c r="C32" s="443"/>
      <c r="D32" s="439"/>
      <c r="E32" s="439"/>
      <c r="F32" s="439"/>
      <c r="G32" s="439"/>
    </row>
    <row r="33" spans="1:7" ht="68.25" customHeight="1" thickBot="1">
      <c r="A33" s="438"/>
      <c r="B33" s="439"/>
      <c r="C33" s="443"/>
      <c r="D33" s="669" t="s">
        <v>965</v>
      </c>
      <c r="E33" s="670"/>
      <c r="F33" s="670"/>
      <c r="G33" s="670"/>
    </row>
    <row r="34" spans="1:7" ht="16.5">
      <c r="A34" s="438"/>
      <c r="B34" s="439"/>
      <c r="C34" s="443"/>
      <c r="D34" s="439"/>
      <c r="E34" s="439"/>
      <c r="F34" s="439"/>
      <c r="G34" s="439"/>
    </row>
  </sheetData>
  <sheetProtection algorithmName="SHA-512" hashValue="71tfTFjbUmn7voi0QFGwaqsjFeB4Nk2h4KS4tA1bvdRiltk3HFf2dWAgWrUsBwENPQs07ubBc79kuUzhrER9Sw==" saltValue="hGRCWPJnFyS7Uln1tYhWuw==" spinCount="100000" sheet="1" formatCells="0" formatColumns="0" formatRows="0" insertColumns="0" insertRows="0" insertHyperlinks="0" deleteColumns="0" deleteRows="0" sort="0" autoFilter="0" pivotTables="0"/>
  <mergeCells count="14">
    <mergeCell ref="A5:B5"/>
    <mergeCell ref="C6:H6"/>
    <mergeCell ref="C7:H7"/>
    <mergeCell ref="C5:H5"/>
    <mergeCell ref="A1:C2"/>
    <mergeCell ref="D1:G1"/>
    <mergeCell ref="D2:G3"/>
    <mergeCell ref="A4:B4"/>
    <mergeCell ref="C4:H4"/>
    <mergeCell ref="D33:G33"/>
    <mergeCell ref="A6:B6"/>
    <mergeCell ref="A7:B7"/>
    <mergeCell ref="A9:E10"/>
    <mergeCell ref="F9:G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8"/>
  <sheetViews>
    <sheetView topLeftCell="T8" zoomScale="70" zoomScaleNormal="70" workbookViewId="0">
      <selection activeCell="AF53" sqref="AF53"/>
    </sheetView>
  </sheetViews>
  <sheetFormatPr baseColWidth="10" defaultColWidth="11.42578125" defaultRowHeight="15"/>
  <cols>
    <col min="1" max="1" width="1.85546875" style="1" customWidth="1"/>
    <col min="2" max="2" width="19" style="9" customWidth="1"/>
    <col min="3" max="3" width="17.42578125" style="6" customWidth="1"/>
    <col min="4" max="4" width="9.85546875" style="6" customWidth="1"/>
    <col min="5" max="5" width="11.42578125" style="1" customWidth="1"/>
    <col min="6" max="6" width="11.85546875" style="1" customWidth="1"/>
    <col min="7" max="7" width="23.28515625" style="1" customWidth="1"/>
    <col min="8" max="8" width="22.85546875" style="1" customWidth="1"/>
    <col min="9" max="9" width="49.42578125" style="1" customWidth="1"/>
    <col min="10" max="10" width="18.140625" style="9" customWidth="1"/>
    <col min="11" max="11" width="19.140625" style="9" customWidth="1"/>
    <col min="12" max="12" width="18.85546875" style="9" bestFit="1" customWidth="1"/>
    <col min="13" max="13" width="47.140625" style="9" customWidth="1"/>
    <col min="14" max="14" width="46.85546875" style="1" customWidth="1"/>
    <col min="15" max="15" width="36.140625" style="1" customWidth="1"/>
    <col min="16" max="16" width="51.42578125" style="1" customWidth="1"/>
    <col min="17" max="17" width="11.42578125" style="2"/>
    <col min="18" max="18" width="27" style="67" customWidth="1"/>
    <col min="19" max="19" width="90.28515625" style="2" customWidth="1"/>
    <col min="20" max="20" width="36.85546875" style="2" customWidth="1"/>
    <col min="21" max="21" width="26.5703125" style="2" customWidth="1"/>
    <col min="22" max="23" width="18.42578125" style="2" customWidth="1"/>
    <col min="24" max="24" width="2.140625" style="1" customWidth="1"/>
    <col min="25" max="25" width="47.5703125" style="2" customWidth="1"/>
    <col min="26" max="26" width="24.28515625" style="2" customWidth="1"/>
    <col min="27" max="28" width="22.85546875" style="2" customWidth="1"/>
    <col min="29" max="29" width="2.85546875" style="2" customWidth="1"/>
    <col min="30" max="30" width="48" style="2" customWidth="1"/>
    <col min="31" max="31" width="24.5703125" style="2" customWidth="1"/>
    <col min="32" max="32" width="88.7109375" style="2" customWidth="1"/>
    <col min="33" max="33" width="11.140625" style="2" customWidth="1"/>
    <col min="34" max="16384" width="11.42578125" style="2"/>
  </cols>
  <sheetData>
    <row r="1" spans="2:256">
      <c r="X1" s="2"/>
    </row>
    <row r="2" spans="2:256" ht="15.75" thickBot="1">
      <c r="X2" s="2"/>
    </row>
    <row r="3" spans="2:256" ht="120" customHeight="1" thickBot="1">
      <c r="B3" s="763" t="s">
        <v>0</v>
      </c>
      <c r="C3" s="764"/>
      <c r="D3" s="764"/>
      <c r="E3" s="764"/>
      <c r="F3" s="764"/>
      <c r="G3" s="764"/>
      <c r="H3" s="764"/>
      <c r="I3" s="764"/>
      <c r="J3" s="764"/>
      <c r="K3" s="764"/>
      <c r="L3" s="764"/>
      <c r="M3" s="764"/>
      <c r="N3" s="764"/>
      <c r="O3" s="764"/>
      <c r="P3" s="765"/>
      <c r="X3" s="2"/>
    </row>
    <row r="4" spans="2:256" ht="30.75" thickBot="1">
      <c r="B4" s="766" t="s">
        <v>395</v>
      </c>
      <c r="C4" s="767"/>
      <c r="D4" s="767"/>
      <c r="E4" s="767"/>
      <c r="F4" s="767"/>
      <c r="G4" s="767"/>
      <c r="H4" s="767"/>
      <c r="I4" s="767"/>
      <c r="J4" s="767"/>
      <c r="K4" s="767"/>
      <c r="L4" s="767"/>
      <c r="M4" s="767"/>
      <c r="N4" s="767"/>
      <c r="O4" s="767"/>
      <c r="P4" s="768"/>
      <c r="X4" s="2"/>
    </row>
    <row r="5" spans="2:256" ht="75.75" customHeight="1" thickBot="1">
      <c r="B5" s="775" t="s">
        <v>2</v>
      </c>
      <c r="C5" s="776"/>
      <c r="D5" s="769" t="s">
        <v>396</v>
      </c>
      <c r="E5" s="769"/>
      <c r="F5" s="769"/>
      <c r="G5" s="769"/>
      <c r="H5" s="13" t="s">
        <v>4</v>
      </c>
      <c r="I5" s="769" t="s">
        <v>397</v>
      </c>
      <c r="J5" s="769"/>
      <c r="K5" s="769"/>
      <c r="L5" s="769"/>
      <c r="M5" s="769"/>
      <c r="N5" s="769"/>
      <c r="O5" s="769"/>
      <c r="P5" s="770"/>
      <c r="X5" s="2"/>
    </row>
    <row r="6" spans="2:256" ht="48" customHeight="1" thickBot="1">
      <c r="B6" s="777" t="s">
        <v>6</v>
      </c>
      <c r="C6" s="778"/>
      <c r="D6" s="771" t="s">
        <v>7</v>
      </c>
      <c r="E6" s="771"/>
      <c r="F6" s="771"/>
      <c r="G6" s="771"/>
      <c r="H6" s="790" t="s">
        <v>8</v>
      </c>
      <c r="I6" s="771" t="s">
        <v>398</v>
      </c>
      <c r="J6" s="771"/>
      <c r="K6" s="771"/>
      <c r="L6" s="771"/>
      <c r="M6" s="771"/>
      <c r="N6" s="771"/>
      <c r="O6" s="771"/>
      <c r="P6" s="772"/>
      <c r="S6" s="862" t="s">
        <v>399</v>
      </c>
      <c r="T6" s="863"/>
      <c r="U6" s="863"/>
      <c r="V6" s="863"/>
      <c r="W6" s="863"/>
      <c r="X6" s="863"/>
      <c r="Y6" s="863"/>
      <c r="Z6" s="863"/>
      <c r="AA6" s="864"/>
    </row>
    <row r="7" spans="2:256" ht="30" customHeight="1">
      <c r="B7" s="779" t="s">
        <v>10</v>
      </c>
      <c r="C7" s="780"/>
      <c r="D7" s="771" t="s">
        <v>11</v>
      </c>
      <c r="E7" s="771"/>
      <c r="F7" s="771"/>
      <c r="G7" s="771"/>
      <c r="H7" s="790"/>
      <c r="I7" s="771"/>
      <c r="J7" s="771"/>
      <c r="K7" s="771"/>
      <c r="L7" s="771"/>
      <c r="M7" s="771"/>
      <c r="N7" s="771"/>
      <c r="O7" s="771"/>
      <c r="P7" s="772"/>
      <c r="X7" s="2"/>
    </row>
    <row r="8" spans="2:256" ht="27" customHeight="1" thickBot="1">
      <c r="B8" s="781"/>
      <c r="C8" s="782"/>
      <c r="D8" s="773"/>
      <c r="E8" s="773"/>
      <c r="F8" s="773"/>
      <c r="G8" s="773"/>
      <c r="H8" s="791"/>
      <c r="I8" s="773"/>
      <c r="J8" s="773"/>
      <c r="K8" s="773"/>
      <c r="L8" s="773"/>
      <c r="M8" s="773"/>
      <c r="N8" s="773"/>
      <c r="O8" s="773"/>
      <c r="P8" s="774"/>
      <c r="X8" s="2"/>
    </row>
    <row r="9" spans="2:256" ht="36.75" customHeight="1" thickBot="1">
      <c r="B9" s="753"/>
      <c r="C9" s="754"/>
      <c r="D9" s="754"/>
      <c r="E9" s="754"/>
      <c r="F9" s="754"/>
      <c r="G9" s="754"/>
      <c r="H9" s="754"/>
      <c r="I9" s="754"/>
      <c r="J9" s="754"/>
      <c r="K9" s="754"/>
      <c r="L9" s="754"/>
      <c r="M9" s="754"/>
      <c r="N9" s="754"/>
      <c r="O9" s="754"/>
      <c r="P9" s="755"/>
      <c r="R9" s="869" t="s">
        <v>400</v>
      </c>
      <c r="S9" s="732"/>
      <c r="T9" s="732"/>
      <c r="U9" s="732"/>
      <c r="V9" s="732"/>
      <c r="W9" s="733"/>
      <c r="X9" s="68"/>
      <c r="Y9" s="869" t="s">
        <v>401</v>
      </c>
      <c r="Z9" s="732"/>
      <c r="AA9" s="732"/>
      <c r="AB9" s="733"/>
      <c r="AD9" s="731" t="s">
        <v>402</v>
      </c>
      <c r="AE9" s="732"/>
      <c r="AF9" s="732"/>
      <c r="AG9" s="733"/>
    </row>
    <row r="10" spans="2:256" s="6" customFormat="1" ht="65.25" customHeight="1" thickBot="1">
      <c r="B10" s="14" t="s">
        <v>12</v>
      </c>
      <c r="C10" s="805" t="s">
        <v>13</v>
      </c>
      <c r="D10" s="805"/>
      <c r="E10" s="801" t="s">
        <v>14</v>
      </c>
      <c r="F10" s="802"/>
      <c r="G10" s="805" t="s">
        <v>15</v>
      </c>
      <c r="H10" s="805"/>
      <c r="I10" s="805"/>
      <c r="J10" s="15" t="s">
        <v>16</v>
      </c>
      <c r="K10" s="15" t="s">
        <v>17</v>
      </c>
      <c r="L10" s="15" t="s">
        <v>18</v>
      </c>
      <c r="M10" s="15" t="s">
        <v>19</v>
      </c>
      <c r="N10" s="15" t="s">
        <v>20</v>
      </c>
      <c r="O10" s="15" t="s">
        <v>21</v>
      </c>
      <c r="P10" s="15" t="s">
        <v>22</v>
      </c>
      <c r="Q10" s="8"/>
      <c r="R10" s="69" t="s">
        <v>403</v>
      </c>
      <c r="S10" s="61" t="s">
        <v>404</v>
      </c>
      <c r="T10" s="61" t="s">
        <v>405</v>
      </c>
      <c r="U10" s="61" t="s">
        <v>406</v>
      </c>
      <c r="V10" s="70" t="s">
        <v>407</v>
      </c>
      <c r="W10" s="239" t="s">
        <v>408</v>
      </c>
      <c r="X10" s="68"/>
      <c r="Y10" s="71" t="s">
        <v>404</v>
      </c>
      <c r="Z10" s="61" t="s">
        <v>406</v>
      </c>
      <c r="AA10" s="70" t="s">
        <v>407</v>
      </c>
      <c r="AB10" s="239" t="s">
        <v>408</v>
      </c>
      <c r="AC10" s="8"/>
      <c r="AD10" s="71" t="s">
        <v>405</v>
      </c>
      <c r="AE10" s="61" t="s">
        <v>406</v>
      </c>
      <c r="AF10" s="70" t="s">
        <v>409</v>
      </c>
      <c r="AG10" s="239" t="s">
        <v>408</v>
      </c>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2:256" ht="105.75" customHeight="1" thickBot="1">
      <c r="B11" s="17">
        <v>1</v>
      </c>
      <c r="C11" s="694" t="s">
        <v>410</v>
      </c>
      <c r="D11" s="695"/>
      <c r="E11" s="803" t="s">
        <v>36</v>
      </c>
      <c r="F11" s="804"/>
      <c r="G11" s="720" t="s">
        <v>411</v>
      </c>
      <c r="H11" s="720"/>
      <c r="I11" s="720"/>
      <c r="J11" s="18">
        <v>44197</v>
      </c>
      <c r="K11" s="18">
        <v>44227</v>
      </c>
      <c r="L11" s="16" t="s">
        <v>412</v>
      </c>
      <c r="M11" s="19" t="s">
        <v>413</v>
      </c>
      <c r="N11" s="20" t="s">
        <v>414</v>
      </c>
      <c r="O11" s="20" t="s">
        <v>415</v>
      </c>
      <c r="P11" s="21" t="s">
        <v>416</v>
      </c>
      <c r="R11" s="72" t="s">
        <v>417</v>
      </c>
      <c r="S11" s="73" t="s">
        <v>418</v>
      </c>
      <c r="T11" s="73" t="s">
        <v>419</v>
      </c>
      <c r="U11" s="74">
        <v>0.4</v>
      </c>
      <c r="V11" s="75">
        <v>0.4</v>
      </c>
      <c r="W11" s="844">
        <f>AVERAGE(U11:U16)</f>
        <v>0.9</v>
      </c>
      <c r="X11" s="76"/>
      <c r="Y11" s="146" t="s">
        <v>420</v>
      </c>
      <c r="Z11" s="74">
        <v>0.4</v>
      </c>
      <c r="AA11" s="75">
        <v>0.4</v>
      </c>
      <c r="AB11" s="844">
        <f>AVERAGE(Z11:Z16)</f>
        <v>0.9</v>
      </c>
      <c r="AD11" s="146" t="s">
        <v>420</v>
      </c>
      <c r="AE11" s="74">
        <v>0</v>
      </c>
      <c r="AF11" s="240" t="s">
        <v>421</v>
      </c>
      <c r="AG11" s="844">
        <f>+AVERAGE(AE11:AE16)</f>
        <v>0.36499999999999999</v>
      </c>
    </row>
    <row r="12" spans="2:256" ht="106.5" customHeight="1" thickBot="1">
      <c r="B12" s="22">
        <f>1+B11</f>
        <v>2</v>
      </c>
      <c r="C12" s="696"/>
      <c r="D12" s="697"/>
      <c r="E12" s="815" t="s">
        <v>56</v>
      </c>
      <c r="F12" s="816"/>
      <c r="G12" s="717" t="s">
        <v>422</v>
      </c>
      <c r="H12" s="718"/>
      <c r="I12" s="719"/>
      <c r="J12" s="23">
        <v>43862</v>
      </c>
      <c r="K12" s="23">
        <v>44561</v>
      </c>
      <c r="L12" s="24" t="s">
        <v>423</v>
      </c>
      <c r="M12" s="25" t="s">
        <v>424</v>
      </c>
      <c r="N12" s="26" t="s">
        <v>425</v>
      </c>
      <c r="O12" s="26" t="s">
        <v>426</v>
      </c>
      <c r="P12" s="27" t="s">
        <v>427</v>
      </c>
      <c r="R12" s="78" t="s">
        <v>417</v>
      </c>
      <c r="S12" s="79" t="s">
        <v>428</v>
      </c>
      <c r="T12" s="80" t="s">
        <v>429</v>
      </c>
      <c r="U12" s="81">
        <v>1</v>
      </c>
      <c r="V12" s="82">
        <f>+U12/3</f>
        <v>0.33333333333333331</v>
      </c>
      <c r="W12" s="845"/>
      <c r="Y12" s="151" t="s">
        <v>430</v>
      </c>
      <c r="Z12" s="81">
        <v>1</v>
      </c>
      <c r="AA12" s="82">
        <f>+Z12/3</f>
        <v>0.33333333333333331</v>
      </c>
      <c r="AB12" s="845"/>
      <c r="AD12" s="146" t="s">
        <v>431</v>
      </c>
      <c r="AE12" s="74">
        <v>0.33</v>
      </c>
      <c r="AF12" s="240" t="s">
        <v>432</v>
      </c>
      <c r="AG12" s="845"/>
    </row>
    <row r="13" spans="2:256" ht="83.25" customHeight="1" thickBot="1">
      <c r="B13" s="22">
        <f>1+B12</f>
        <v>3</v>
      </c>
      <c r="C13" s="696"/>
      <c r="D13" s="697"/>
      <c r="E13" s="696"/>
      <c r="F13" s="697"/>
      <c r="G13" s="717" t="s">
        <v>433</v>
      </c>
      <c r="H13" s="718"/>
      <c r="I13" s="719"/>
      <c r="J13" s="23">
        <v>43862</v>
      </c>
      <c r="K13" s="23">
        <v>44561</v>
      </c>
      <c r="L13" s="24" t="s">
        <v>58</v>
      </c>
      <c r="M13" s="28" t="s">
        <v>434</v>
      </c>
      <c r="N13" s="26" t="s">
        <v>435</v>
      </c>
      <c r="O13" s="26" t="s">
        <v>436</v>
      </c>
      <c r="P13" s="27" t="s">
        <v>437</v>
      </c>
      <c r="R13" s="78" t="s">
        <v>417</v>
      </c>
      <c r="S13" s="83" t="s">
        <v>438</v>
      </c>
      <c r="T13" s="84" t="s">
        <v>439</v>
      </c>
      <c r="U13" s="81">
        <v>1</v>
      </c>
      <c r="V13" s="82">
        <f>+U13/4</f>
        <v>0.25</v>
      </c>
      <c r="W13" s="845"/>
      <c r="X13" s="85"/>
      <c r="Y13" s="151" t="s">
        <v>440</v>
      </c>
      <c r="Z13" s="81">
        <v>1</v>
      </c>
      <c r="AA13" s="82">
        <f>+Z13/4</f>
        <v>0.25</v>
      </c>
      <c r="AB13" s="845"/>
      <c r="AD13" s="146" t="s">
        <v>441</v>
      </c>
      <c r="AE13" s="74">
        <v>1</v>
      </c>
      <c r="AF13" s="240" t="s">
        <v>442</v>
      </c>
      <c r="AG13" s="845"/>
    </row>
    <row r="14" spans="2:256" ht="84" customHeight="1" thickBot="1">
      <c r="B14" s="22">
        <f>1+B13</f>
        <v>4</v>
      </c>
      <c r="C14" s="696"/>
      <c r="D14" s="697"/>
      <c r="E14" s="810" t="s">
        <v>74</v>
      </c>
      <c r="F14" s="811"/>
      <c r="G14" s="712" t="s">
        <v>443</v>
      </c>
      <c r="H14" s="712"/>
      <c r="I14" s="712"/>
      <c r="J14" s="23">
        <v>44197</v>
      </c>
      <c r="K14" s="23">
        <v>44561</v>
      </c>
      <c r="L14" s="29" t="s">
        <v>423</v>
      </c>
      <c r="M14" s="30" t="s">
        <v>444</v>
      </c>
      <c r="N14" s="26" t="s">
        <v>445</v>
      </c>
      <c r="O14" s="26" t="s">
        <v>446</v>
      </c>
      <c r="P14" s="27" t="s">
        <v>447</v>
      </c>
      <c r="R14" s="78" t="s">
        <v>417</v>
      </c>
      <c r="S14" s="79" t="s">
        <v>448</v>
      </c>
      <c r="T14" s="84" t="s">
        <v>449</v>
      </c>
      <c r="U14" s="81">
        <v>1</v>
      </c>
      <c r="V14" s="82">
        <f>+U14/4</f>
        <v>0.25</v>
      </c>
      <c r="W14" s="845"/>
      <c r="Y14" s="151" t="s">
        <v>450</v>
      </c>
      <c r="Z14" s="81">
        <v>1</v>
      </c>
      <c r="AA14" s="82">
        <f>+Z14/4</f>
        <v>0.25</v>
      </c>
      <c r="AB14" s="845"/>
      <c r="AD14" s="146" t="s">
        <v>451</v>
      </c>
      <c r="AE14" s="74">
        <v>0.17</v>
      </c>
      <c r="AF14" s="240" t="s">
        <v>452</v>
      </c>
      <c r="AG14" s="845"/>
    </row>
    <row r="15" spans="2:256" ht="87.75" customHeight="1" thickBot="1">
      <c r="B15" s="22">
        <f>1+B14</f>
        <v>5</v>
      </c>
      <c r="C15" s="696"/>
      <c r="D15" s="697"/>
      <c r="E15" s="812"/>
      <c r="F15" s="813"/>
      <c r="G15" s="712" t="s">
        <v>453</v>
      </c>
      <c r="H15" s="712"/>
      <c r="I15" s="712"/>
      <c r="J15" s="23">
        <v>44197</v>
      </c>
      <c r="K15" s="23">
        <v>44561</v>
      </c>
      <c r="L15" s="29" t="s">
        <v>423</v>
      </c>
      <c r="M15" s="30" t="s">
        <v>444</v>
      </c>
      <c r="N15" s="26" t="s">
        <v>454</v>
      </c>
      <c r="O15" s="26" t="s">
        <v>455</v>
      </c>
      <c r="P15" s="27" t="s">
        <v>456</v>
      </c>
      <c r="R15" s="78" t="s">
        <v>417</v>
      </c>
      <c r="S15" s="79" t="s">
        <v>457</v>
      </c>
      <c r="T15" s="84" t="s">
        <v>458</v>
      </c>
      <c r="U15" s="81">
        <v>1</v>
      </c>
      <c r="V15" s="82">
        <f>+U15/3</f>
        <v>0.33333333333333331</v>
      </c>
      <c r="W15" s="845"/>
      <c r="Y15" s="86" t="s">
        <v>459</v>
      </c>
      <c r="Z15" s="81">
        <v>1</v>
      </c>
      <c r="AA15" s="82">
        <f>+Z15/3</f>
        <v>0.33333333333333331</v>
      </c>
      <c r="AB15" s="845"/>
      <c r="AD15" s="146" t="s">
        <v>460</v>
      </c>
      <c r="AE15" s="74">
        <v>0.52</v>
      </c>
      <c r="AF15" s="240" t="s">
        <v>461</v>
      </c>
      <c r="AG15" s="845"/>
    </row>
    <row r="16" spans="2:256" ht="105.75" customHeight="1" thickBot="1">
      <c r="B16" s="36">
        <v>6</v>
      </c>
      <c r="C16" s="696"/>
      <c r="D16" s="697"/>
      <c r="E16" s="812"/>
      <c r="F16" s="813"/>
      <c r="G16" s="807" t="s">
        <v>462</v>
      </c>
      <c r="H16" s="808"/>
      <c r="I16" s="809"/>
      <c r="J16" s="37">
        <v>44197</v>
      </c>
      <c r="K16" s="37">
        <v>44561</v>
      </c>
      <c r="L16" s="38" t="s">
        <v>423</v>
      </c>
      <c r="M16" s="39" t="s">
        <v>444</v>
      </c>
      <c r="N16" s="40" t="s">
        <v>463</v>
      </c>
      <c r="O16" s="41" t="s">
        <v>464</v>
      </c>
      <c r="P16" s="42" t="s">
        <v>465</v>
      </c>
      <c r="R16" s="87" t="s">
        <v>417</v>
      </c>
      <c r="S16" s="172" t="s">
        <v>466</v>
      </c>
      <c r="T16" s="84" t="s">
        <v>467</v>
      </c>
      <c r="U16" s="109">
        <v>1</v>
      </c>
      <c r="V16" s="110">
        <f>+U16/3</f>
        <v>0.33333333333333331</v>
      </c>
      <c r="W16" s="846"/>
      <c r="Y16" s="173" t="s">
        <v>468</v>
      </c>
      <c r="Z16" s="152">
        <v>1</v>
      </c>
      <c r="AA16" s="153">
        <f>+Z16/3</f>
        <v>0.33333333333333331</v>
      </c>
      <c r="AB16" s="846"/>
      <c r="AD16" s="146" t="s">
        <v>469</v>
      </c>
      <c r="AE16" s="74">
        <v>0.17</v>
      </c>
      <c r="AF16" s="240" t="s">
        <v>470</v>
      </c>
      <c r="AG16" s="846"/>
    </row>
    <row r="17" spans="2:256" s="43" customFormat="1" ht="356.25" customHeight="1" thickBot="1">
      <c r="B17" s="17">
        <v>7</v>
      </c>
      <c r="C17" s="694" t="s">
        <v>104</v>
      </c>
      <c r="D17" s="695"/>
      <c r="E17" s="794" t="s">
        <v>471</v>
      </c>
      <c r="F17" s="794"/>
      <c r="G17" s="814" t="s">
        <v>472</v>
      </c>
      <c r="H17" s="814"/>
      <c r="I17" s="814"/>
      <c r="J17" s="44">
        <v>44197</v>
      </c>
      <c r="K17" s="44">
        <v>44561</v>
      </c>
      <c r="L17" s="45" t="s">
        <v>473</v>
      </c>
      <c r="M17" s="16" t="s">
        <v>474</v>
      </c>
      <c r="N17" s="20" t="s">
        <v>475</v>
      </c>
      <c r="O17" s="20" t="s">
        <v>476</v>
      </c>
      <c r="P17" s="21" t="s">
        <v>477</v>
      </c>
      <c r="Q17" s="46"/>
      <c r="R17" s="72" t="s">
        <v>478</v>
      </c>
      <c r="S17" s="88" t="s">
        <v>479</v>
      </c>
      <c r="T17" s="88" t="s">
        <v>480</v>
      </c>
      <c r="U17" s="74">
        <v>1</v>
      </c>
      <c r="V17" s="75">
        <v>0.25</v>
      </c>
      <c r="W17" s="847">
        <f>AVERAGE(U17:U22)</f>
        <v>1</v>
      </c>
      <c r="X17" s="76"/>
      <c r="Y17" s="89" t="s">
        <v>481</v>
      </c>
      <c r="Z17" s="90">
        <v>1</v>
      </c>
      <c r="AA17" s="91">
        <v>0.25</v>
      </c>
      <c r="AB17" s="847">
        <f>AVERAGE(Z17:Z22)</f>
        <v>1</v>
      </c>
      <c r="AC17" s="46"/>
      <c r="AD17" s="146" t="s">
        <v>482</v>
      </c>
      <c r="AE17" s="74"/>
      <c r="AF17" s="244" t="s">
        <v>483</v>
      </c>
      <c r="AG17" s="241"/>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2:256" s="43" customFormat="1" ht="87.75" customHeight="1" thickBot="1">
      <c r="B18" s="22">
        <v>8</v>
      </c>
      <c r="C18" s="696"/>
      <c r="D18" s="697"/>
      <c r="E18" s="796"/>
      <c r="F18" s="796"/>
      <c r="G18" s="806" t="s">
        <v>484</v>
      </c>
      <c r="H18" s="806"/>
      <c r="I18" s="806"/>
      <c r="J18" s="23">
        <v>44197</v>
      </c>
      <c r="K18" s="23">
        <v>44561</v>
      </c>
      <c r="L18" s="29" t="s">
        <v>485</v>
      </c>
      <c r="M18" s="10" t="s">
        <v>486</v>
      </c>
      <c r="N18" s="47" t="s">
        <v>487</v>
      </c>
      <c r="O18" s="48" t="s">
        <v>488</v>
      </c>
      <c r="P18" s="49" t="s">
        <v>489</v>
      </c>
      <c r="Q18" s="46"/>
      <c r="R18" s="78" t="s">
        <v>478</v>
      </c>
      <c r="S18" s="92" t="s">
        <v>38</v>
      </c>
      <c r="T18" s="93"/>
      <c r="U18" s="94"/>
      <c r="V18" s="95"/>
      <c r="W18" s="848"/>
      <c r="X18" s="96"/>
      <c r="Y18" s="158" t="s">
        <v>38</v>
      </c>
      <c r="Z18" s="97"/>
      <c r="AA18" s="98"/>
      <c r="AB18" s="848"/>
      <c r="AC18" s="46"/>
      <c r="AD18" s="146" t="s">
        <v>482</v>
      </c>
      <c r="AE18" s="74"/>
      <c r="AF18" s="244" t="s">
        <v>483</v>
      </c>
      <c r="AG18" s="241"/>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2:256" s="43" customFormat="1" ht="87.75" customHeight="1" thickBot="1">
      <c r="B19" s="22">
        <v>9</v>
      </c>
      <c r="C19" s="696"/>
      <c r="D19" s="697"/>
      <c r="E19" s="818"/>
      <c r="F19" s="818"/>
      <c r="G19" s="817" t="s">
        <v>490</v>
      </c>
      <c r="H19" s="817"/>
      <c r="I19" s="817"/>
      <c r="J19" s="37">
        <v>44197</v>
      </c>
      <c r="K19" s="37">
        <v>44561</v>
      </c>
      <c r="L19" s="38" t="s">
        <v>473</v>
      </c>
      <c r="M19" s="51" t="s">
        <v>486</v>
      </c>
      <c r="N19" s="41" t="s">
        <v>491</v>
      </c>
      <c r="O19" s="41" t="s">
        <v>492</v>
      </c>
      <c r="P19" s="42" t="s">
        <v>493</v>
      </c>
      <c r="Q19" s="46"/>
      <c r="R19" s="78" t="s">
        <v>478</v>
      </c>
      <c r="S19" s="88" t="s">
        <v>494</v>
      </c>
      <c r="T19" s="88" t="s">
        <v>495</v>
      </c>
      <c r="U19" s="81">
        <v>1</v>
      </c>
      <c r="V19" s="99">
        <v>0.25</v>
      </c>
      <c r="W19" s="848"/>
      <c r="X19" s="76"/>
      <c r="Y19" s="231" t="s">
        <v>496</v>
      </c>
      <c r="Z19" s="204">
        <v>1</v>
      </c>
      <c r="AA19" s="205">
        <v>0.25</v>
      </c>
      <c r="AB19" s="848"/>
      <c r="AC19" s="46"/>
      <c r="AD19" s="146" t="s">
        <v>482</v>
      </c>
      <c r="AE19" s="74"/>
      <c r="AF19" s="244" t="s">
        <v>483</v>
      </c>
      <c r="AG19" s="241"/>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2:256" s="43" customFormat="1" ht="175.5" customHeight="1" thickBot="1">
      <c r="B20" s="22">
        <v>10</v>
      </c>
      <c r="C20" s="696"/>
      <c r="D20" s="698"/>
      <c r="E20" s="793" t="s">
        <v>497</v>
      </c>
      <c r="F20" s="794"/>
      <c r="G20" s="814" t="s">
        <v>498</v>
      </c>
      <c r="H20" s="814"/>
      <c r="I20" s="814"/>
      <c r="J20" s="44">
        <v>44197</v>
      </c>
      <c r="K20" s="44">
        <v>44561</v>
      </c>
      <c r="L20" s="45" t="s">
        <v>473</v>
      </c>
      <c r="M20" s="16" t="s">
        <v>486</v>
      </c>
      <c r="N20" s="60" t="s">
        <v>499</v>
      </c>
      <c r="O20" s="870" t="s">
        <v>492</v>
      </c>
      <c r="P20" s="756" t="s">
        <v>500</v>
      </c>
      <c r="Q20" s="46"/>
      <c r="R20" s="78" t="s">
        <v>501</v>
      </c>
      <c r="S20" s="161" t="s">
        <v>502</v>
      </c>
      <c r="T20" s="130" t="s">
        <v>503</v>
      </c>
      <c r="U20" s="100">
        <v>1</v>
      </c>
      <c r="V20" s="101">
        <v>0.25</v>
      </c>
      <c r="W20" s="848"/>
      <c r="X20" s="102"/>
      <c r="Y20" s="232" t="s">
        <v>504</v>
      </c>
      <c r="Z20" s="233">
        <v>1</v>
      </c>
      <c r="AA20" s="234">
        <v>0.25</v>
      </c>
      <c r="AB20" s="848"/>
      <c r="AC20" s="46"/>
      <c r="AD20" s="146" t="s">
        <v>482</v>
      </c>
      <c r="AE20" s="74"/>
      <c r="AF20" s="244" t="s">
        <v>483</v>
      </c>
      <c r="AG20" s="241"/>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2:256" s="43" customFormat="1" ht="148.5" customHeight="1" thickBot="1">
      <c r="B21" s="31">
        <v>11</v>
      </c>
      <c r="C21" s="696"/>
      <c r="D21" s="698"/>
      <c r="E21" s="795"/>
      <c r="F21" s="796"/>
      <c r="G21" s="806" t="s">
        <v>505</v>
      </c>
      <c r="H21" s="806"/>
      <c r="I21" s="806"/>
      <c r="J21" s="23">
        <v>44197</v>
      </c>
      <c r="K21" s="23">
        <v>44561</v>
      </c>
      <c r="L21" s="29" t="s">
        <v>473</v>
      </c>
      <c r="M21" s="10" t="s">
        <v>486</v>
      </c>
      <c r="N21" s="48" t="s">
        <v>506</v>
      </c>
      <c r="O21" s="871"/>
      <c r="P21" s="757"/>
      <c r="Q21" s="46"/>
      <c r="R21" s="78" t="s">
        <v>501</v>
      </c>
      <c r="S21" s="161" t="s">
        <v>507</v>
      </c>
      <c r="T21" s="130" t="s">
        <v>508</v>
      </c>
      <c r="U21" s="100">
        <v>1</v>
      </c>
      <c r="V21" s="101">
        <v>0.25</v>
      </c>
      <c r="W21" s="848"/>
      <c r="X21" s="102"/>
      <c r="Y21" s="86" t="s">
        <v>509</v>
      </c>
      <c r="Z21" s="100">
        <v>1</v>
      </c>
      <c r="AA21" s="101">
        <v>0.25</v>
      </c>
      <c r="AB21" s="848"/>
      <c r="AC21" s="46"/>
      <c r="AD21" s="146" t="s">
        <v>482</v>
      </c>
      <c r="AE21" s="74"/>
      <c r="AF21" s="243" t="s">
        <v>510</v>
      </c>
      <c r="AG21" s="241"/>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row r="22" spans="2:256" s="43" customFormat="1" ht="50.25" customHeight="1" thickBot="1">
      <c r="B22" s="17">
        <v>12</v>
      </c>
      <c r="C22" s="699"/>
      <c r="D22" s="700"/>
      <c r="E22" s="797"/>
      <c r="F22" s="798"/>
      <c r="G22" s="783" t="s">
        <v>511</v>
      </c>
      <c r="H22" s="783"/>
      <c r="I22" s="783"/>
      <c r="J22" s="23">
        <v>44334</v>
      </c>
      <c r="K22" s="23">
        <v>44561</v>
      </c>
      <c r="L22" s="29" t="s">
        <v>473</v>
      </c>
      <c r="M22" s="10" t="s">
        <v>512</v>
      </c>
      <c r="N22" s="59" t="s">
        <v>513</v>
      </c>
      <c r="O22" s="59" t="s">
        <v>514</v>
      </c>
      <c r="P22" s="758"/>
      <c r="Q22" s="46"/>
      <c r="R22" s="103" t="s">
        <v>501</v>
      </c>
      <c r="S22" s="174" t="s">
        <v>38</v>
      </c>
      <c r="T22" s="154"/>
      <c r="U22" s="155"/>
      <c r="V22" s="156"/>
      <c r="W22" s="849"/>
      <c r="X22" s="104"/>
      <c r="Y22" s="235" t="s">
        <v>38</v>
      </c>
      <c r="Z22" s="236"/>
      <c r="AA22" s="237"/>
      <c r="AB22" s="849"/>
      <c r="AC22" s="46"/>
      <c r="AD22" s="146" t="s">
        <v>482</v>
      </c>
      <c r="AE22" s="74"/>
      <c r="AF22" s="244" t="s">
        <v>483</v>
      </c>
      <c r="AG22" s="241"/>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row>
    <row r="23" spans="2:256" ht="87.75" customHeight="1" thickBot="1">
      <c r="B23" s="22">
        <v>13</v>
      </c>
      <c r="C23" s="785" t="s">
        <v>116</v>
      </c>
      <c r="D23" s="786"/>
      <c r="E23" s="749" t="s">
        <v>117</v>
      </c>
      <c r="F23" s="749"/>
      <c r="G23" s="740" t="s">
        <v>118</v>
      </c>
      <c r="H23" s="740"/>
      <c r="I23" s="740"/>
      <c r="J23" s="176">
        <v>44197</v>
      </c>
      <c r="K23" s="176">
        <v>44227</v>
      </c>
      <c r="L23" s="177" t="s">
        <v>239</v>
      </c>
      <c r="M23" s="178" t="s">
        <v>120</v>
      </c>
      <c r="N23" s="179" t="s">
        <v>121</v>
      </c>
      <c r="O23" s="180" t="s">
        <v>122</v>
      </c>
      <c r="P23" s="181" t="s">
        <v>123</v>
      </c>
      <c r="R23" s="72" t="s">
        <v>515</v>
      </c>
      <c r="S23" s="105" t="s">
        <v>516</v>
      </c>
      <c r="T23" s="850" t="s">
        <v>517</v>
      </c>
      <c r="U23" s="106">
        <v>1</v>
      </c>
      <c r="V23" s="75">
        <v>1</v>
      </c>
      <c r="W23" s="847">
        <f>AVERAGE(U23:U51)</f>
        <v>0.95833333333333337</v>
      </c>
      <c r="X23" s="76"/>
      <c r="Y23" s="160" t="s">
        <v>518</v>
      </c>
      <c r="Z23" s="106">
        <v>1</v>
      </c>
      <c r="AA23" s="75">
        <v>1</v>
      </c>
      <c r="AB23" s="847">
        <f>AVERAGE(Z23:Z51)</f>
        <v>0.95833333333333337</v>
      </c>
      <c r="AD23" s="146" t="s">
        <v>519</v>
      </c>
      <c r="AE23" s="74">
        <v>1</v>
      </c>
      <c r="AF23" s="75" t="s">
        <v>520</v>
      </c>
      <c r="AG23" s="844">
        <f>+AVERAGE(AE23:AE51)</f>
        <v>0.97619047619047616</v>
      </c>
    </row>
    <row r="24" spans="2:256" ht="87.75" customHeight="1" thickBot="1">
      <c r="B24" s="22">
        <v>14</v>
      </c>
      <c r="C24" s="787"/>
      <c r="D24" s="788"/>
      <c r="E24" s="725"/>
      <c r="F24" s="725"/>
      <c r="G24" s="705" t="s">
        <v>521</v>
      </c>
      <c r="H24" s="705"/>
      <c r="I24" s="705"/>
      <c r="J24" s="182">
        <v>44197</v>
      </c>
      <c r="K24" s="182">
        <v>44227</v>
      </c>
      <c r="L24" s="183" t="s">
        <v>239</v>
      </c>
      <c r="M24" s="184" t="s">
        <v>120</v>
      </c>
      <c r="N24" s="705" t="s">
        <v>522</v>
      </c>
      <c r="O24" s="185" t="s">
        <v>523</v>
      </c>
      <c r="P24" s="722" t="s">
        <v>131</v>
      </c>
      <c r="R24" s="78" t="s">
        <v>515</v>
      </c>
      <c r="S24" s="84" t="s">
        <v>516</v>
      </c>
      <c r="T24" s="851"/>
      <c r="U24" s="107">
        <v>1</v>
      </c>
      <c r="V24" s="82">
        <v>1</v>
      </c>
      <c r="W24" s="848"/>
      <c r="X24" s="85"/>
      <c r="Y24" s="160" t="s">
        <v>518</v>
      </c>
      <c r="Z24" s="107">
        <v>1</v>
      </c>
      <c r="AA24" s="82">
        <v>1</v>
      </c>
      <c r="AB24" s="848"/>
      <c r="AD24" s="146" t="s">
        <v>519</v>
      </c>
      <c r="AE24" s="74">
        <v>1</v>
      </c>
      <c r="AF24" s="75" t="s">
        <v>520</v>
      </c>
      <c r="AG24" s="845"/>
    </row>
    <row r="25" spans="2:256" ht="87.75" customHeight="1" thickBot="1">
      <c r="B25" s="22">
        <v>15</v>
      </c>
      <c r="C25" s="787"/>
      <c r="D25" s="788"/>
      <c r="E25" s="725"/>
      <c r="F25" s="725"/>
      <c r="G25" s="705" t="s">
        <v>133</v>
      </c>
      <c r="H25" s="705"/>
      <c r="I25" s="705"/>
      <c r="J25" s="182">
        <v>44197</v>
      </c>
      <c r="K25" s="186">
        <v>44286</v>
      </c>
      <c r="L25" s="183" t="s">
        <v>58</v>
      </c>
      <c r="M25" s="184" t="s">
        <v>120</v>
      </c>
      <c r="N25" s="705"/>
      <c r="O25" s="185" t="s">
        <v>134</v>
      </c>
      <c r="P25" s="723"/>
      <c r="R25" s="78" t="s">
        <v>515</v>
      </c>
      <c r="S25" s="108" t="s">
        <v>524</v>
      </c>
      <c r="T25" s="80" t="s">
        <v>525</v>
      </c>
      <c r="U25" s="107">
        <v>1</v>
      </c>
      <c r="V25" s="82">
        <v>1</v>
      </c>
      <c r="W25" s="848"/>
      <c r="X25" s="85"/>
      <c r="Y25" s="151" t="s">
        <v>526</v>
      </c>
      <c r="Z25" s="107">
        <v>1</v>
      </c>
      <c r="AA25" s="82">
        <v>1</v>
      </c>
      <c r="AB25" s="848"/>
      <c r="AD25" s="146" t="s">
        <v>527</v>
      </c>
      <c r="AE25" s="74">
        <v>1</v>
      </c>
      <c r="AF25" s="240" t="s">
        <v>528</v>
      </c>
      <c r="AG25" s="845"/>
    </row>
    <row r="26" spans="2:256" ht="87.75" customHeight="1" thickBot="1">
      <c r="B26" s="31">
        <v>16</v>
      </c>
      <c r="C26" s="787"/>
      <c r="D26" s="788"/>
      <c r="E26" s="725"/>
      <c r="F26" s="725"/>
      <c r="G26" s="705" t="s">
        <v>136</v>
      </c>
      <c r="H26" s="705"/>
      <c r="I26" s="705"/>
      <c r="J26" s="182">
        <v>44197</v>
      </c>
      <c r="K26" s="182">
        <v>44255</v>
      </c>
      <c r="L26" s="183" t="s">
        <v>239</v>
      </c>
      <c r="M26" s="184" t="s">
        <v>120</v>
      </c>
      <c r="N26" s="187" t="s">
        <v>529</v>
      </c>
      <c r="O26" s="706" t="s">
        <v>138</v>
      </c>
      <c r="P26" s="760" t="s">
        <v>139</v>
      </c>
      <c r="R26" s="78" t="s">
        <v>515</v>
      </c>
      <c r="S26" s="854" t="s">
        <v>530</v>
      </c>
      <c r="T26" s="851" t="s">
        <v>531</v>
      </c>
      <c r="U26" s="107">
        <v>1</v>
      </c>
      <c r="V26" s="82">
        <v>1</v>
      </c>
      <c r="W26" s="848"/>
      <c r="X26" s="85"/>
      <c r="Y26" s="856" t="s">
        <v>532</v>
      </c>
      <c r="Z26" s="107">
        <v>1</v>
      </c>
      <c r="AA26" s="82">
        <v>1</v>
      </c>
      <c r="AB26" s="848"/>
      <c r="AD26" s="146" t="s">
        <v>533</v>
      </c>
      <c r="AE26" s="74">
        <v>1</v>
      </c>
      <c r="AF26" s="75" t="s">
        <v>520</v>
      </c>
      <c r="AG26" s="845"/>
      <c r="AQ26" s="2">
        <f>1900/1</f>
        <v>1900</v>
      </c>
    </row>
    <row r="27" spans="2:256" ht="87.75" customHeight="1" thickBot="1">
      <c r="B27" s="17">
        <v>17</v>
      </c>
      <c r="C27" s="787"/>
      <c r="D27" s="788"/>
      <c r="E27" s="725"/>
      <c r="F27" s="725"/>
      <c r="G27" s="705"/>
      <c r="H27" s="705"/>
      <c r="I27" s="705"/>
      <c r="J27" s="182">
        <v>44197</v>
      </c>
      <c r="K27" s="182">
        <v>44255</v>
      </c>
      <c r="L27" s="183" t="s">
        <v>239</v>
      </c>
      <c r="M27" s="184" t="s">
        <v>120</v>
      </c>
      <c r="N27" s="187" t="s">
        <v>534</v>
      </c>
      <c r="O27" s="706"/>
      <c r="P27" s="723"/>
      <c r="R27" s="78" t="s">
        <v>515</v>
      </c>
      <c r="S27" s="855"/>
      <c r="T27" s="851"/>
      <c r="U27" s="107">
        <v>1</v>
      </c>
      <c r="V27" s="82">
        <v>1</v>
      </c>
      <c r="W27" s="848"/>
      <c r="X27" s="85"/>
      <c r="Y27" s="857"/>
      <c r="Z27" s="107">
        <v>1</v>
      </c>
      <c r="AA27" s="82">
        <v>1</v>
      </c>
      <c r="AB27" s="848"/>
      <c r="AD27" s="146" t="s">
        <v>535</v>
      </c>
      <c r="AE27" s="74">
        <v>1</v>
      </c>
      <c r="AF27" s="240" t="s">
        <v>536</v>
      </c>
      <c r="AG27" s="845"/>
    </row>
    <row r="28" spans="2:256" ht="249.75" customHeight="1" thickBot="1">
      <c r="B28" s="22">
        <v>18</v>
      </c>
      <c r="C28" s="787"/>
      <c r="D28" s="788"/>
      <c r="E28" s="725"/>
      <c r="F28" s="725"/>
      <c r="G28" s="705" t="s">
        <v>141</v>
      </c>
      <c r="H28" s="705"/>
      <c r="I28" s="705"/>
      <c r="J28" s="182">
        <v>44197</v>
      </c>
      <c r="K28" s="182">
        <v>44227</v>
      </c>
      <c r="L28" s="183" t="s">
        <v>239</v>
      </c>
      <c r="M28" s="184" t="s">
        <v>120</v>
      </c>
      <c r="N28" s="187" t="s">
        <v>537</v>
      </c>
      <c r="O28" s="185" t="s">
        <v>143</v>
      </c>
      <c r="P28" s="188" t="s">
        <v>144</v>
      </c>
      <c r="R28" s="78" t="s">
        <v>515</v>
      </c>
      <c r="S28" s="84" t="s">
        <v>538</v>
      </c>
      <c r="T28" s="80" t="s">
        <v>539</v>
      </c>
      <c r="U28" s="107">
        <v>1</v>
      </c>
      <c r="V28" s="82">
        <v>1</v>
      </c>
      <c r="W28" s="848"/>
      <c r="X28" s="85"/>
      <c r="Y28" s="140" t="s">
        <v>540</v>
      </c>
      <c r="Z28" s="107">
        <v>1</v>
      </c>
      <c r="AA28" s="82">
        <v>1</v>
      </c>
      <c r="AB28" s="848"/>
      <c r="AD28" s="146" t="s">
        <v>541</v>
      </c>
      <c r="AE28" s="74">
        <v>1</v>
      </c>
      <c r="AF28" s="240" t="s">
        <v>536</v>
      </c>
      <c r="AG28" s="845"/>
    </row>
    <row r="29" spans="2:256" ht="130.5" customHeight="1" thickBot="1">
      <c r="B29" s="22">
        <v>19</v>
      </c>
      <c r="C29" s="787"/>
      <c r="D29" s="788"/>
      <c r="E29" s="725"/>
      <c r="F29" s="725"/>
      <c r="G29" s="705" t="s">
        <v>542</v>
      </c>
      <c r="H29" s="705"/>
      <c r="I29" s="705"/>
      <c r="J29" s="182">
        <v>44197</v>
      </c>
      <c r="K29" s="182">
        <v>44227</v>
      </c>
      <c r="L29" s="183" t="s">
        <v>239</v>
      </c>
      <c r="M29" s="184" t="s">
        <v>153</v>
      </c>
      <c r="N29" s="187" t="s">
        <v>543</v>
      </c>
      <c r="O29" s="185" t="s">
        <v>149</v>
      </c>
      <c r="P29" s="188" t="s">
        <v>150</v>
      </c>
      <c r="R29" s="78" t="s">
        <v>515</v>
      </c>
      <c r="S29" s="80" t="s">
        <v>544</v>
      </c>
      <c r="T29" s="80" t="s">
        <v>545</v>
      </c>
      <c r="U29" s="107">
        <v>1</v>
      </c>
      <c r="V29" s="82">
        <v>1</v>
      </c>
      <c r="W29" s="848"/>
      <c r="X29" s="85"/>
      <c r="Y29" s="151" t="s">
        <v>546</v>
      </c>
      <c r="Z29" s="107">
        <v>1</v>
      </c>
      <c r="AA29" s="82">
        <v>1</v>
      </c>
      <c r="AB29" s="848"/>
      <c r="AD29" s="146" t="s">
        <v>547</v>
      </c>
      <c r="AE29" s="74">
        <v>1</v>
      </c>
      <c r="AF29" s="240" t="s">
        <v>536</v>
      </c>
      <c r="AG29" s="845"/>
    </row>
    <row r="30" spans="2:256" ht="87.75" customHeight="1" thickBot="1">
      <c r="B30" s="22">
        <v>20</v>
      </c>
      <c r="C30" s="787"/>
      <c r="D30" s="788"/>
      <c r="E30" s="725"/>
      <c r="F30" s="725"/>
      <c r="G30" s="705" t="s">
        <v>152</v>
      </c>
      <c r="H30" s="705"/>
      <c r="I30" s="705"/>
      <c r="J30" s="182">
        <v>44197</v>
      </c>
      <c r="K30" s="182">
        <v>44286</v>
      </c>
      <c r="L30" s="183" t="s">
        <v>239</v>
      </c>
      <c r="M30" s="184" t="s">
        <v>153</v>
      </c>
      <c r="N30" s="187" t="s">
        <v>154</v>
      </c>
      <c r="O30" s="185" t="s">
        <v>155</v>
      </c>
      <c r="P30" s="188" t="s">
        <v>156</v>
      </c>
      <c r="R30" s="78" t="s">
        <v>515</v>
      </c>
      <c r="S30" s="80" t="s">
        <v>548</v>
      </c>
      <c r="T30" s="80" t="s">
        <v>549</v>
      </c>
      <c r="U30" s="107">
        <v>1</v>
      </c>
      <c r="V30" s="82">
        <v>1</v>
      </c>
      <c r="W30" s="848"/>
      <c r="X30" s="85"/>
      <c r="Y30" s="151" t="s">
        <v>550</v>
      </c>
      <c r="Z30" s="107">
        <v>1</v>
      </c>
      <c r="AA30" s="82">
        <v>1</v>
      </c>
      <c r="AB30" s="848"/>
      <c r="AD30" s="146" t="s">
        <v>551</v>
      </c>
      <c r="AE30" s="74">
        <v>1</v>
      </c>
      <c r="AF30" s="240" t="s">
        <v>552</v>
      </c>
      <c r="AG30" s="845"/>
    </row>
    <row r="31" spans="2:256" ht="87.75" customHeight="1" thickBot="1">
      <c r="B31" s="31">
        <v>21</v>
      </c>
      <c r="C31" s="787"/>
      <c r="D31" s="788"/>
      <c r="E31" s="725"/>
      <c r="F31" s="725"/>
      <c r="G31" s="705" t="s">
        <v>159</v>
      </c>
      <c r="H31" s="705"/>
      <c r="I31" s="705"/>
      <c r="J31" s="710">
        <v>44197</v>
      </c>
      <c r="K31" s="710">
        <v>44286</v>
      </c>
      <c r="L31" s="725" t="s">
        <v>239</v>
      </c>
      <c r="M31" s="724" t="s">
        <v>153</v>
      </c>
      <c r="N31" s="705" t="s">
        <v>160</v>
      </c>
      <c r="O31" s="706" t="s">
        <v>161</v>
      </c>
      <c r="P31" s="760" t="s">
        <v>162</v>
      </c>
      <c r="R31" s="78" t="s">
        <v>515</v>
      </c>
      <c r="S31" s="851" t="s">
        <v>553</v>
      </c>
      <c r="T31" s="851" t="s">
        <v>554</v>
      </c>
      <c r="U31" s="107">
        <v>1</v>
      </c>
      <c r="V31" s="82">
        <v>1</v>
      </c>
      <c r="W31" s="848"/>
      <c r="X31" s="85"/>
      <c r="Y31" s="880" t="s">
        <v>555</v>
      </c>
      <c r="Z31" s="107">
        <v>1</v>
      </c>
      <c r="AA31" s="82">
        <v>1</v>
      </c>
      <c r="AB31" s="848"/>
      <c r="AD31" s="146" t="s">
        <v>556</v>
      </c>
      <c r="AE31" s="74">
        <v>1</v>
      </c>
      <c r="AF31" s="75" t="s">
        <v>520</v>
      </c>
      <c r="AG31" s="845"/>
    </row>
    <row r="32" spans="2:256" ht="51.75" customHeight="1" thickBot="1">
      <c r="B32" s="17">
        <v>22</v>
      </c>
      <c r="C32" s="787"/>
      <c r="D32" s="788"/>
      <c r="E32" s="725"/>
      <c r="F32" s="725"/>
      <c r="G32" s="761" t="s">
        <v>165</v>
      </c>
      <c r="H32" s="761"/>
      <c r="I32" s="761"/>
      <c r="J32" s="711"/>
      <c r="K32" s="711"/>
      <c r="L32" s="726"/>
      <c r="M32" s="784"/>
      <c r="N32" s="761"/>
      <c r="O32" s="872"/>
      <c r="P32" s="722"/>
      <c r="R32" s="87" t="s">
        <v>515</v>
      </c>
      <c r="S32" s="873"/>
      <c r="T32" s="873"/>
      <c r="U32" s="109">
        <v>1</v>
      </c>
      <c r="V32" s="110">
        <v>1</v>
      </c>
      <c r="W32" s="848"/>
      <c r="X32" s="85"/>
      <c r="Y32" s="881"/>
      <c r="Z32" s="109">
        <v>1</v>
      </c>
      <c r="AA32" s="110">
        <v>1</v>
      </c>
      <c r="AB32" s="848"/>
      <c r="AD32" s="146" t="s">
        <v>557</v>
      </c>
      <c r="AE32" s="74">
        <v>1</v>
      </c>
      <c r="AF32" s="75" t="s">
        <v>520</v>
      </c>
      <c r="AG32" s="845"/>
    </row>
    <row r="33" spans="2:41" ht="72.75" customHeight="1" thickBot="1">
      <c r="B33" s="22">
        <v>23</v>
      </c>
      <c r="C33" s="787"/>
      <c r="D33" s="788"/>
      <c r="E33" s="750" t="s">
        <v>173</v>
      </c>
      <c r="F33" s="750"/>
      <c r="G33" s="740" t="s">
        <v>174</v>
      </c>
      <c r="H33" s="740"/>
      <c r="I33" s="740"/>
      <c r="J33" s="176">
        <v>44197</v>
      </c>
      <c r="K33" s="176">
        <v>44286</v>
      </c>
      <c r="L33" s="177" t="s">
        <v>239</v>
      </c>
      <c r="M33" s="178" t="s">
        <v>153</v>
      </c>
      <c r="N33" s="179" t="s">
        <v>558</v>
      </c>
      <c r="O33" s="179" t="s">
        <v>559</v>
      </c>
      <c r="P33" s="189" t="s">
        <v>560</v>
      </c>
      <c r="R33" s="111" t="s">
        <v>515</v>
      </c>
      <c r="S33" s="168" t="s">
        <v>561</v>
      </c>
      <c r="T33" s="112" t="s">
        <v>562</v>
      </c>
      <c r="U33" s="113">
        <v>1</v>
      </c>
      <c r="V33" s="114">
        <v>1</v>
      </c>
      <c r="W33" s="848"/>
      <c r="X33" s="85"/>
      <c r="Y33" s="163" t="s">
        <v>563</v>
      </c>
      <c r="Z33" s="113">
        <v>1</v>
      </c>
      <c r="AA33" s="114">
        <v>1</v>
      </c>
      <c r="AB33" s="848"/>
      <c r="AD33" s="146" t="s">
        <v>562</v>
      </c>
      <c r="AE33" s="74">
        <v>1</v>
      </c>
      <c r="AF33" s="240" t="s">
        <v>564</v>
      </c>
      <c r="AG33" s="845"/>
    </row>
    <row r="34" spans="2:41" ht="409.5" customHeight="1" thickBot="1">
      <c r="B34" s="22">
        <v>24</v>
      </c>
      <c r="C34" s="787"/>
      <c r="D34" s="788"/>
      <c r="E34" s="750"/>
      <c r="F34" s="750"/>
      <c r="G34" s="705" t="s">
        <v>179</v>
      </c>
      <c r="H34" s="705"/>
      <c r="I34" s="705"/>
      <c r="J34" s="710">
        <v>44197</v>
      </c>
      <c r="K34" s="710">
        <v>44286</v>
      </c>
      <c r="L34" s="725" t="s">
        <v>239</v>
      </c>
      <c r="M34" s="724" t="s">
        <v>197</v>
      </c>
      <c r="N34" s="705" t="s">
        <v>565</v>
      </c>
      <c r="O34" s="705" t="s">
        <v>566</v>
      </c>
      <c r="P34" s="706" t="s">
        <v>567</v>
      </c>
      <c r="R34" s="78" t="s">
        <v>568</v>
      </c>
      <c r="S34" s="162" t="s">
        <v>569</v>
      </c>
      <c r="T34" s="80" t="s">
        <v>570</v>
      </c>
      <c r="U34" s="107">
        <v>1</v>
      </c>
      <c r="V34" s="82">
        <v>1</v>
      </c>
      <c r="W34" s="848"/>
      <c r="X34" s="85"/>
      <c r="Y34" s="151" t="s">
        <v>571</v>
      </c>
      <c r="Z34" s="107">
        <v>1</v>
      </c>
      <c r="AA34" s="82">
        <v>1</v>
      </c>
      <c r="AB34" s="848"/>
      <c r="AD34" s="146" t="s">
        <v>572</v>
      </c>
      <c r="AE34" s="74">
        <v>1</v>
      </c>
      <c r="AF34" s="240" t="s">
        <v>573</v>
      </c>
      <c r="AG34" s="845"/>
    </row>
    <row r="35" spans="2:41" ht="208.5" customHeight="1" thickBot="1">
      <c r="B35" s="22">
        <v>25</v>
      </c>
      <c r="C35" s="787"/>
      <c r="D35" s="788"/>
      <c r="E35" s="750"/>
      <c r="F35" s="750"/>
      <c r="G35" s="705" t="s">
        <v>184</v>
      </c>
      <c r="H35" s="705"/>
      <c r="I35" s="705"/>
      <c r="J35" s="710"/>
      <c r="K35" s="710"/>
      <c r="L35" s="725"/>
      <c r="M35" s="724"/>
      <c r="N35" s="705"/>
      <c r="O35" s="705"/>
      <c r="P35" s="706"/>
      <c r="R35" s="78" t="s">
        <v>568</v>
      </c>
      <c r="S35" s="108" t="s">
        <v>574</v>
      </c>
      <c r="T35" s="80" t="s">
        <v>575</v>
      </c>
      <c r="U35" s="107">
        <v>1</v>
      </c>
      <c r="V35" s="82">
        <v>1</v>
      </c>
      <c r="W35" s="848"/>
      <c r="X35" s="85"/>
      <c r="Y35" s="86" t="s">
        <v>576</v>
      </c>
      <c r="Z35" s="107">
        <v>1</v>
      </c>
      <c r="AA35" s="82">
        <v>1</v>
      </c>
      <c r="AB35" s="848"/>
      <c r="AD35" s="146" t="s">
        <v>572</v>
      </c>
      <c r="AE35" s="74">
        <v>1</v>
      </c>
      <c r="AF35" s="240" t="s">
        <v>573</v>
      </c>
      <c r="AG35" s="845"/>
      <c r="AO35" s="2">
        <f>1900/20</f>
        <v>95</v>
      </c>
    </row>
    <row r="36" spans="2:41" ht="50.25" customHeight="1" thickBot="1">
      <c r="B36" s="31">
        <v>26</v>
      </c>
      <c r="C36" s="787"/>
      <c r="D36" s="788"/>
      <c r="E36" s="750"/>
      <c r="F36" s="750"/>
      <c r="G36" s="705" t="s">
        <v>577</v>
      </c>
      <c r="H36" s="705"/>
      <c r="I36" s="705"/>
      <c r="J36" s="182">
        <v>44197</v>
      </c>
      <c r="K36" s="182">
        <v>44286</v>
      </c>
      <c r="L36" s="183" t="s">
        <v>239</v>
      </c>
      <c r="M36" s="184" t="s">
        <v>153</v>
      </c>
      <c r="N36" s="705" t="s">
        <v>578</v>
      </c>
      <c r="O36" s="705" t="s">
        <v>579</v>
      </c>
      <c r="P36" s="706" t="s">
        <v>580</v>
      </c>
      <c r="R36" s="78" t="s">
        <v>515</v>
      </c>
      <c r="S36" s="882" t="s">
        <v>581</v>
      </c>
      <c r="T36" s="851" t="s">
        <v>582</v>
      </c>
      <c r="U36" s="107">
        <v>1</v>
      </c>
      <c r="V36" s="82">
        <v>1</v>
      </c>
      <c r="W36" s="848"/>
      <c r="X36" s="85"/>
      <c r="Y36" s="858" t="s">
        <v>583</v>
      </c>
      <c r="Z36" s="107">
        <v>1</v>
      </c>
      <c r="AA36" s="82">
        <v>1</v>
      </c>
      <c r="AB36" s="848"/>
      <c r="AD36" s="146"/>
      <c r="AE36" s="74"/>
      <c r="AF36" s="243" t="s">
        <v>510</v>
      </c>
      <c r="AG36" s="845"/>
    </row>
    <row r="37" spans="2:41" ht="54" customHeight="1" thickBot="1">
      <c r="B37" s="17">
        <v>27</v>
      </c>
      <c r="C37" s="787"/>
      <c r="D37" s="788"/>
      <c r="E37" s="750"/>
      <c r="F37" s="750"/>
      <c r="G37" s="705" t="s">
        <v>584</v>
      </c>
      <c r="H37" s="705"/>
      <c r="I37" s="705"/>
      <c r="J37" s="182">
        <v>44197</v>
      </c>
      <c r="K37" s="182">
        <v>44286</v>
      </c>
      <c r="L37" s="183" t="s">
        <v>239</v>
      </c>
      <c r="M37" s="184" t="s">
        <v>153</v>
      </c>
      <c r="N37" s="705"/>
      <c r="O37" s="705"/>
      <c r="P37" s="706"/>
      <c r="R37" s="78" t="s">
        <v>515</v>
      </c>
      <c r="S37" s="883"/>
      <c r="T37" s="851"/>
      <c r="U37" s="107">
        <v>1</v>
      </c>
      <c r="V37" s="82">
        <v>1</v>
      </c>
      <c r="W37" s="848"/>
      <c r="X37" s="85"/>
      <c r="Y37" s="859"/>
      <c r="Z37" s="107">
        <v>1</v>
      </c>
      <c r="AA37" s="82">
        <v>1</v>
      </c>
      <c r="AB37" s="848"/>
      <c r="AD37" s="146"/>
      <c r="AE37" s="74"/>
      <c r="AF37" s="243" t="s">
        <v>510</v>
      </c>
      <c r="AG37" s="845"/>
    </row>
    <row r="38" spans="2:41" ht="87.75" customHeight="1" thickBot="1">
      <c r="B38" s="22">
        <v>28</v>
      </c>
      <c r="C38" s="787"/>
      <c r="D38" s="788"/>
      <c r="E38" s="751"/>
      <c r="F38" s="751"/>
      <c r="G38" s="752" t="s">
        <v>191</v>
      </c>
      <c r="H38" s="752"/>
      <c r="I38" s="752"/>
      <c r="J38" s="190">
        <v>44197</v>
      </c>
      <c r="K38" s="190">
        <v>44286</v>
      </c>
      <c r="L38" s="191" t="s">
        <v>239</v>
      </c>
      <c r="M38" s="192" t="s">
        <v>153</v>
      </c>
      <c r="N38" s="752"/>
      <c r="O38" s="752"/>
      <c r="P38" s="707"/>
      <c r="R38" s="103" t="s">
        <v>515</v>
      </c>
      <c r="S38" s="227" t="s">
        <v>585</v>
      </c>
      <c r="T38" s="854"/>
      <c r="U38" s="220">
        <v>1</v>
      </c>
      <c r="V38" s="221">
        <v>1</v>
      </c>
      <c r="W38" s="848"/>
      <c r="X38" s="85"/>
      <c r="Y38" s="859"/>
      <c r="Z38" s="220">
        <v>1</v>
      </c>
      <c r="AA38" s="221">
        <v>1</v>
      </c>
      <c r="AB38" s="848"/>
      <c r="AD38" s="146"/>
      <c r="AE38" s="74"/>
      <c r="AF38" s="244" t="s">
        <v>483</v>
      </c>
      <c r="AG38" s="845"/>
    </row>
    <row r="39" spans="2:41" ht="217.5" customHeight="1" thickBot="1">
      <c r="B39" s="22">
        <v>29</v>
      </c>
      <c r="C39" s="787"/>
      <c r="D39" s="788"/>
      <c r="E39" s="741" t="s">
        <v>194</v>
      </c>
      <c r="F39" s="742"/>
      <c r="G39" s="836" t="s">
        <v>195</v>
      </c>
      <c r="H39" s="800"/>
      <c r="I39" s="800"/>
      <c r="J39" s="193">
        <v>44197</v>
      </c>
      <c r="K39" s="193">
        <v>44286</v>
      </c>
      <c r="L39" s="194" t="s">
        <v>239</v>
      </c>
      <c r="M39" s="54" t="s">
        <v>197</v>
      </c>
      <c r="N39" s="55" t="s">
        <v>586</v>
      </c>
      <c r="O39" s="55" t="s">
        <v>199</v>
      </c>
      <c r="P39" s="189" t="s">
        <v>200</v>
      </c>
      <c r="R39" s="72" t="s">
        <v>478</v>
      </c>
      <c r="S39" s="219" t="s">
        <v>587</v>
      </c>
      <c r="T39" s="164" t="s">
        <v>588</v>
      </c>
      <c r="U39" s="74">
        <v>1</v>
      </c>
      <c r="V39" s="75">
        <v>1</v>
      </c>
      <c r="W39" s="852"/>
      <c r="X39" s="76"/>
      <c r="Y39" s="77" t="s">
        <v>589</v>
      </c>
      <c r="Z39" s="74">
        <v>1</v>
      </c>
      <c r="AA39" s="75">
        <v>1</v>
      </c>
      <c r="AB39" s="852"/>
      <c r="AD39" s="146" t="s">
        <v>556</v>
      </c>
      <c r="AE39" s="74">
        <v>1</v>
      </c>
      <c r="AF39" s="240" t="s">
        <v>590</v>
      </c>
      <c r="AG39" s="845"/>
    </row>
    <row r="40" spans="2:41" ht="87.75" customHeight="1" thickBot="1">
      <c r="B40" s="22">
        <v>30</v>
      </c>
      <c r="C40" s="787"/>
      <c r="D40" s="788"/>
      <c r="E40" s="743"/>
      <c r="F40" s="744"/>
      <c r="G40" s="762" t="s">
        <v>591</v>
      </c>
      <c r="H40" s="705"/>
      <c r="I40" s="705"/>
      <c r="J40" s="182">
        <v>44197</v>
      </c>
      <c r="K40" s="182">
        <v>44286</v>
      </c>
      <c r="L40" s="183" t="s">
        <v>239</v>
      </c>
      <c r="M40" s="7" t="s">
        <v>153</v>
      </c>
      <c r="N40" s="187" t="s">
        <v>203</v>
      </c>
      <c r="O40" s="187" t="s">
        <v>204</v>
      </c>
      <c r="P40" s="185" t="s">
        <v>205</v>
      </c>
      <c r="R40" s="78" t="s">
        <v>515</v>
      </c>
      <c r="S40" s="84" t="s">
        <v>592</v>
      </c>
      <c r="T40" s="80" t="s">
        <v>593</v>
      </c>
      <c r="U40" s="81">
        <v>0</v>
      </c>
      <c r="V40" s="99">
        <v>0</v>
      </c>
      <c r="W40" s="852"/>
      <c r="X40" s="76"/>
      <c r="Y40" s="86" t="s">
        <v>594</v>
      </c>
      <c r="Z40" s="81">
        <v>0</v>
      </c>
      <c r="AA40" s="99">
        <v>0</v>
      </c>
      <c r="AB40" s="852"/>
      <c r="AD40" s="146" t="s">
        <v>595</v>
      </c>
      <c r="AE40" s="74">
        <v>0.5</v>
      </c>
      <c r="AF40" s="240" t="s">
        <v>596</v>
      </c>
      <c r="AG40" s="845"/>
    </row>
    <row r="41" spans="2:41" ht="87.75" customHeight="1" thickBot="1">
      <c r="B41" s="31">
        <v>31</v>
      </c>
      <c r="C41" s="787"/>
      <c r="D41" s="788"/>
      <c r="E41" s="743"/>
      <c r="F41" s="744"/>
      <c r="G41" s="762" t="s">
        <v>597</v>
      </c>
      <c r="H41" s="705"/>
      <c r="I41" s="705"/>
      <c r="J41" s="182">
        <v>44197</v>
      </c>
      <c r="K41" s="182">
        <v>44286</v>
      </c>
      <c r="L41" s="183" t="s">
        <v>239</v>
      </c>
      <c r="M41" s="7" t="s">
        <v>197</v>
      </c>
      <c r="N41" s="187" t="s">
        <v>598</v>
      </c>
      <c r="O41" s="187" t="s">
        <v>599</v>
      </c>
      <c r="P41" s="185" t="s">
        <v>600</v>
      </c>
      <c r="R41" s="78" t="s">
        <v>478</v>
      </c>
      <c r="S41" s="108" t="s">
        <v>601</v>
      </c>
      <c r="T41" s="108" t="s">
        <v>602</v>
      </c>
      <c r="U41" s="81">
        <v>1</v>
      </c>
      <c r="V41" s="99">
        <v>1</v>
      </c>
      <c r="W41" s="852"/>
      <c r="X41" s="76"/>
      <c r="Y41" s="86" t="s">
        <v>603</v>
      </c>
      <c r="Z41" s="81">
        <v>1</v>
      </c>
      <c r="AA41" s="99">
        <v>1</v>
      </c>
      <c r="AB41" s="852"/>
      <c r="AD41" s="146" t="s">
        <v>595</v>
      </c>
      <c r="AE41" s="74">
        <v>1</v>
      </c>
      <c r="AF41" s="240" t="s">
        <v>604</v>
      </c>
      <c r="AG41" s="845"/>
    </row>
    <row r="42" spans="2:41" ht="165.75" customHeight="1" thickBot="1">
      <c r="B42" s="17">
        <v>32</v>
      </c>
      <c r="C42" s="787"/>
      <c r="D42" s="788"/>
      <c r="E42" s="743"/>
      <c r="F42" s="744"/>
      <c r="G42" s="762" t="s">
        <v>208</v>
      </c>
      <c r="H42" s="705"/>
      <c r="I42" s="705"/>
      <c r="J42" s="182">
        <v>44197</v>
      </c>
      <c r="K42" s="182">
        <v>44286</v>
      </c>
      <c r="L42" s="183" t="s">
        <v>239</v>
      </c>
      <c r="M42" s="7" t="s">
        <v>197</v>
      </c>
      <c r="N42" s="187" t="s">
        <v>209</v>
      </c>
      <c r="O42" s="187" t="s">
        <v>210</v>
      </c>
      <c r="P42" s="185" t="s">
        <v>211</v>
      </c>
      <c r="R42" s="78" t="s">
        <v>478</v>
      </c>
      <c r="S42" s="108" t="s">
        <v>605</v>
      </c>
      <c r="T42" s="108" t="s">
        <v>606</v>
      </c>
      <c r="U42" s="81">
        <v>1</v>
      </c>
      <c r="V42" s="99"/>
      <c r="W42" s="852"/>
      <c r="X42" s="76"/>
      <c r="Y42" s="86" t="s">
        <v>607</v>
      </c>
      <c r="Z42" s="81">
        <v>1</v>
      </c>
      <c r="AA42" s="99">
        <v>1</v>
      </c>
      <c r="AB42" s="852"/>
      <c r="AD42" s="146" t="s">
        <v>608</v>
      </c>
      <c r="AE42" s="74">
        <v>1</v>
      </c>
      <c r="AF42" s="240" t="s">
        <v>609</v>
      </c>
      <c r="AG42" s="845"/>
    </row>
    <row r="43" spans="2:41" ht="87.75" customHeight="1" thickBot="1">
      <c r="B43" s="22">
        <v>33</v>
      </c>
      <c r="C43" s="787"/>
      <c r="D43" s="788"/>
      <c r="E43" s="745"/>
      <c r="F43" s="746"/>
      <c r="G43" s="792" t="s">
        <v>610</v>
      </c>
      <c r="H43" s="752"/>
      <c r="I43" s="752"/>
      <c r="J43" s="190">
        <v>44197</v>
      </c>
      <c r="K43" s="190">
        <v>44286</v>
      </c>
      <c r="L43" s="191" t="s">
        <v>239</v>
      </c>
      <c r="M43" s="195" t="s">
        <v>153</v>
      </c>
      <c r="N43" s="167" t="s">
        <v>215</v>
      </c>
      <c r="O43" s="167" t="s">
        <v>216</v>
      </c>
      <c r="P43" s="196" t="s">
        <v>217</v>
      </c>
      <c r="R43" s="87" t="s">
        <v>515</v>
      </c>
      <c r="S43" s="132" t="s">
        <v>611</v>
      </c>
      <c r="T43" s="165" t="s">
        <v>612</v>
      </c>
      <c r="U43" s="225">
        <v>1</v>
      </c>
      <c r="V43" s="226">
        <v>1</v>
      </c>
      <c r="W43" s="852"/>
      <c r="X43" s="85"/>
      <c r="Y43" s="131" t="s">
        <v>613</v>
      </c>
      <c r="Z43" s="109">
        <v>1</v>
      </c>
      <c r="AA43" s="110">
        <v>1</v>
      </c>
      <c r="AB43" s="852"/>
      <c r="AD43" s="146" t="s">
        <v>614</v>
      </c>
      <c r="AE43" s="74">
        <v>1</v>
      </c>
      <c r="AF43" s="75" t="s">
        <v>520</v>
      </c>
      <c r="AG43" s="845"/>
    </row>
    <row r="44" spans="2:41" ht="138.6" customHeight="1" thickBot="1">
      <c r="B44" s="22">
        <v>34</v>
      </c>
      <c r="C44" s="787"/>
      <c r="D44" s="735"/>
      <c r="E44" s="747" t="s">
        <v>219</v>
      </c>
      <c r="F44" s="748"/>
      <c r="G44" s="800" t="s">
        <v>220</v>
      </c>
      <c r="H44" s="800"/>
      <c r="I44" s="800"/>
      <c r="J44" s="193">
        <v>44197</v>
      </c>
      <c r="K44" s="193">
        <v>44286</v>
      </c>
      <c r="L44" s="194" t="s">
        <v>239</v>
      </c>
      <c r="M44" s="195" t="s">
        <v>153</v>
      </c>
      <c r="N44" s="55" t="s">
        <v>221</v>
      </c>
      <c r="O44" s="55" t="s">
        <v>222</v>
      </c>
      <c r="P44" s="189" t="s">
        <v>223</v>
      </c>
      <c r="R44" s="111" t="s">
        <v>515</v>
      </c>
      <c r="S44" s="228" t="s">
        <v>615</v>
      </c>
      <c r="T44" s="112" t="s">
        <v>616</v>
      </c>
      <c r="U44" s="229">
        <v>1</v>
      </c>
      <c r="V44" s="230">
        <v>1</v>
      </c>
      <c r="W44" s="852"/>
      <c r="X44" s="85"/>
      <c r="Y44" s="166" t="s">
        <v>617</v>
      </c>
      <c r="Z44" s="113">
        <v>1</v>
      </c>
      <c r="AA44" s="114">
        <v>1</v>
      </c>
      <c r="AB44" s="852"/>
      <c r="AD44" s="146" t="s">
        <v>618</v>
      </c>
      <c r="AE44" s="74">
        <v>1</v>
      </c>
      <c r="AF44" s="75" t="s">
        <v>520</v>
      </c>
      <c r="AG44" s="845"/>
    </row>
    <row r="45" spans="2:41" ht="231" customHeight="1" thickBot="1">
      <c r="B45" s="22">
        <v>35</v>
      </c>
      <c r="C45" s="787"/>
      <c r="D45" s="735"/>
      <c r="E45" s="747"/>
      <c r="F45" s="748"/>
      <c r="G45" s="705" t="s">
        <v>225</v>
      </c>
      <c r="H45" s="705"/>
      <c r="I45" s="705"/>
      <c r="J45" s="182">
        <v>44197</v>
      </c>
      <c r="K45" s="182">
        <v>44286</v>
      </c>
      <c r="L45" s="183" t="s">
        <v>239</v>
      </c>
      <c r="M45" s="184" t="s">
        <v>153</v>
      </c>
      <c r="N45" s="187" t="s">
        <v>226</v>
      </c>
      <c r="O45" s="187" t="s">
        <v>227</v>
      </c>
      <c r="P45" s="185" t="s">
        <v>228</v>
      </c>
      <c r="R45" s="78" t="s">
        <v>515</v>
      </c>
      <c r="S45" s="175" t="s">
        <v>619</v>
      </c>
      <c r="T45" s="169" t="s">
        <v>620</v>
      </c>
      <c r="U45" s="170">
        <v>1</v>
      </c>
      <c r="V45" s="171">
        <v>1</v>
      </c>
      <c r="W45" s="852"/>
      <c r="X45" s="85"/>
      <c r="Y45" s="151" t="s">
        <v>621</v>
      </c>
      <c r="Z45" s="107">
        <v>1</v>
      </c>
      <c r="AA45" s="82">
        <v>1</v>
      </c>
      <c r="AB45" s="852"/>
      <c r="AD45" s="146" t="s">
        <v>618</v>
      </c>
      <c r="AE45" s="74">
        <v>1</v>
      </c>
      <c r="AF45" s="75" t="s">
        <v>622</v>
      </c>
      <c r="AG45" s="845"/>
    </row>
    <row r="46" spans="2:41" ht="87.75" customHeight="1" thickBot="1">
      <c r="B46" s="31">
        <v>36</v>
      </c>
      <c r="C46" s="787"/>
      <c r="D46" s="735"/>
      <c r="E46" s="747"/>
      <c r="F46" s="748"/>
      <c r="G46" s="752" t="s">
        <v>623</v>
      </c>
      <c r="H46" s="752"/>
      <c r="I46" s="752"/>
      <c r="J46" s="190">
        <v>44197</v>
      </c>
      <c r="K46" s="190">
        <v>44286</v>
      </c>
      <c r="L46" s="191" t="s">
        <v>239</v>
      </c>
      <c r="M46" s="192" t="s">
        <v>231</v>
      </c>
      <c r="N46" s="167" t="s">
        <v>232</v>
      </c>
      <c r="O46" s="167" t="s">
        <v>233</v>
      </c>
      <c r="P46" s="196" t="s">
        <v>234</v>
      </c>
      <c r="R46" s="87" t="s">
        <v>515</v>
      </c>
      <c r="S46" s="223" t="s">
        <v>624</v>
      </c>
      <c r="T46" s="224" t="s">
        <v>625</v>
      </c>
      <c r="U46" s="225">
        <v>1</v>
      </c>
      <c r="V46" s="226">
        <v>1</v>
      </c>
      <c r="W46" s="852"/>
      <c r="X46" s="85"/>
      <c r="Y46" s="238" t="s">
        <v>626</v>
      </c>
      <c r="Z46" s="107">
        <v>1</v>
      </c>
      <c r="AA46" s="82">
        <v>1</v>
      </c>
      <c r="AB46" s="852"/>
      <c r="AD46" s="146" t="s">
        <v>627</v>
      </c>
      <c r="AE46" s="74">
        <v>1</v>
      </c>
      <c r="AF46" s="75" t="s">
        <v>628</v>
      </c>
      <c r="AG46" s="845"/>
    </row>
    <row r="47" spans="2:41" ht="87.75" customHeight="1" thickBot="1">
      <c r="B47" s="17">
        <v>37</v>
      </c>
      <c r="C47" s="787"/>
      <c r="D47" s="735"/>
      <c r="E47" s="734" t="s">
        <v>236</v>
      </c>
      <c r="F47" s="735"/>
      <c r="G47" s="800" t="s">
        <v>237</v>
      </c>
      <c r="H47" s="800"/>
      <c r="I47" s="800"/>
      <c r="J47" s="193">
        <v>44286</v>
      </c>
      <c r="K47" s="197">
        <v>44561</v>
      </c>
      <c r="L47" s="194" t="s">
        <v>239</v>
      </c>
      <c r="M47" s="195" t="s">
        <v>153</v>
      </c>
      <c r="N47" s="55" t="s">
        <v>240</v>
      </c>
      <c r="O47" s="55" t="s">
        <v>241</v>
      </c>
      <c r="P47" s="189" t="s">
        <v>242</v>
      </c>
      <c r="R47" s="159" t="s">
        <v>515</v>
      </c>
      <c r="S47" s="222" t="s">
        <v>38</v>
      </c>
      <c r="T47" s="222"/>
      <c r="U47" s="119"/>
      <c r="V47" s="120"/>
      <c r="W47" s="852"/>
      <c r="X47" s="85"/>
      <c r="Y47" s="115" t="s">
        <v>38</v>
      </c>
      <c r="Z47" s="117"/>
      <c r="AA47" s="118"/>
      <c r="AB47" s="852"/>
      <c r="AD47" s="146"/>
      <c r="AE47" s="74"/>
      <c r="AF47" s="244" t="s">
        <v>483</v>
      </c>
      <c r="AG47" s="845"/>
    </row>
    <row r="48" spans="2:41" ht="87.75" customHeight="1" thickBot="1">
      <c r="B48" s="22">
        <v>38</v>
      </c>
      <c r="C48" s="787"/>
      <c r="D48" s="735"/>
      <c r="E48" s="734"/>
      <c r="F48" s="735"/>
      <c r="G48" s="705" t="s">
        <v>245</v>
      </c>
      <c r="H48" s="705"/>
      <c r="I48" s="705"/>
      <c r="J48" s="182">
        <v>44286</v>
      </c>
      <c r="K48" s="186">
        <v>44561</v>
      </c>
      <c r="L48" s="183" t="s">
        <v>239</v>
      </c>
      <c r="M48" s="184" t="s">
        <v>153</v>
      </c>
      <c r="N48" s="187" t="s">
        <v>629</v>
      </c>
      <c r="O48" s="187" t="s">
        <v>630</v>
      </c>
      <c r="P48" s="185" t="s">
        <v>631</v>
      </c>
      <c r="R48" s="115" t="s">
        <v>515</v>
      </c>
      <c r="S48" s="116" t="s">
        <v>38</v>
      </c>
      <c r="T48" s="116"/>
      <c r="U48" s="117"/>
      <c r="V48" s="118"/>
      <c r="W48" s="852"/>
      <c r="X48" s="85"/>
      <c r="Y48" s="115" t="s">
        <v>38</v>
      </c>
      <c r="Z48" s="117"/>
      <c r="AA48" s="118"/>
      <c r="AB48" s="852"/>
      <c r="AD48" s="146"/>
      <c r="AE48" s="74"/>
      <c r="AF48" s="244" t="s">
        <v>483</v>
      </c>
      <c r="AG48" s="845"/>
    </row>
    <row r="49" spans="1:33" ht="87.75" customHeight="1" thickBot="1">
      <c r="B49" s="22">
        <v>39</v>
      </c>
      <c r="C49" s="787"/>
      <c r="D49" s="735"/>
      <c r="E49" s="734"/>
      <c r="F49" s="735"/>
      <c r="G49" s="705" t="s">
        <v>252</v>
      </c>
      <c r="H49" s="705"/>
      <c r="I49" s="705"/>
      <c r="J49" s="182">
        <v>44286</v>
      </c>
      <c r="K49" s="186">
        <v>44346</v>
      </c>
      <c r="L49" s="183" t="s">
        <v>239</v>
      </c>
      <c r="M49" s="184" t="s">
        <v>253</v>
      </c>
      <c r="N49" s="187" t="s">
        <v>254</v>
      </c>
      <c r="O49" s="187" t="s">
        <v>632</v>
      </c>
      <c r="P49" s="185" t="s">
        <v>256</v>
      </c>
      <c r="R49" s="78" t="s">
        <v>478</v>
      </c>
      <c r="S49" s="116" t="s">
        <v>38</v>
      </c>
      <c r="T49" s="121"/>
      <c r="U49" s="122"/>
      <c r="V49" s="123"/>
      <c r="W49" s="852"/>
      <c r="X49" s="76"/>
      <c r="Y49" s="115" t="s">
        <v>38</v>
      </c>
      <c r="Z49" s="122"/>
      <c r="AA49" s="123"/>
      <c r="AB49" s="852"/>
      <c r="AD49" s="146"/>
      <c r="AE49" s="74"/>
      <c r="AF49" s="244" t="s">
        <v>483</v>
      </c>
      <c r="AG49" s="845"/>
    </row>
    <row r="50" spans="1:33" ht="87.75" customHeight="1" thickBot="1">
      <c r="B50" s="22">
        <v>40</v>
      </c>
      <c r="C50" s="787"/>
      <c r="D50" s="735"/>
      <c r="E50" s="734"/>
      <c r="F50" s="735"/>
      <c r="G50" s="705" t="s">
        <v>258</v>
      </c>
      <c r="H50" s="705"/>
      <c r="I50" s="705"/>
      <c r="J50" s="708">
        <v>44286</v>
      </c>
      <c r="K50" s="738">
        <v>44346</v>
      </c>
      <c r="L50" s="727" t="s">
        <v>239</v>
      </c>
      <c r="M50" s="729" t="s">
        <v>153</v>
      </c>
      <c r="N50" s="752" t="s">
        <v>259</v>
      </c>
      <c r="O50" s="752" t="s">
        <v>260</v>
      </c>
      <c r="P50" s="707" t="s">
        <v>633</v>
      </c>
      <c r="R50" s="78" t="s">
        <v>515</v>
      </c>
      <c r="S50" s="198" t="s">
        <v>38</v>
      </c>
      <c r="T50" s="124"/>
      <c r="U50" s="124"/>
      <c r="V50" s="125"/>
      <c r="W50" s="852"/>
      <c r="Y50" s="199" t="s">
        <v>38</v>
      </c>
      <c r="Z50" s="124"/>
      <c r="AA50" s="125"/>
      <c r="AB50" s="852"/>
      <c r="AD50" s="146"/>
      <c r="AE50" s="74"/>
      <c r="AF50" s="244" t="s">
        <v>483</v>
      </c>
      <c r="AG50" s="845"/>
    </row>
    <row r="51" spans="1:33" ht="87.75" customHeight="1" thickBot="1">
      <c r="B51" s="31">
        <v>41</v>
      </c>
      <c r="C51" s="789"/>
      <c r="D51" s="737"/>
      <c r="E51" s="736"/>
      <c r="F51" s="737"/>
      <c r="G51" s="761" t="s">
        <v>634</v>
      </c>
      <c r="H51" s="761"/>
      <c r="I51" s="761"/>
      <c r="J51" s="709"/>
      <c r="K51" s="739"/>
      <c r="L51" s="728"/>
      <c r="M51" s="730"/>
      <c r="N51" s="843"/>
      <c r="O51" s="843"/>
      <c r="P51" s="759"/>
      <c r="R51" s="103" t="s">
        <v>515</v>
      </c>
      <c r="S51" s="216" t="s">
        <v>38</v>
      </c>
      <c r="T51" s="128"/>
      <c r="U51" s="128"/>
      <c r="V51" s="129"/>
      <c r="W51" s="853"/>
      <c r="Y51" s="201" t="s">
        <v>38</v>
      </c>
      <c r="Z51" s="126"/>
      <c r="AA51" s="127"/>
      <c r="AB51" s="853"/>
      <c r="AD51" s="146"/>
      <c r="AE51" s="74"/>
      <c r="AF51" s="244" t="s">
        <v>483</v>
      </c>
      <c r="AG51" s="846"/>
    </row>
    <row r="52" spans="1:33" s="248" customFormat="1" ht="98.25" customHeight="1" thickBot="1">
      <c r="B52" s="249">
        <v>42</v>
      </c>
      <c r="C52" s="694" t="s">
        <v>265</v>
      </c>
      <c r="D52" s="695"/>
      <c r="E52" s="822" t="s">
        <v>266</v>
      </c>
      <c r="F52" s="822"/>
      <c r="G52" s="822" t="s">
        <v>635</v>
      </c>
      <c r="H52" s="822"/>
      <c r="I52" s="822"/>
      <c r="J52" s="250" t="s">
        <v>636</v>
      </c>
      <c r="K52" s="250" t="s">
        <v>637</v>
      </c>
      <c r="L52" s="251" t="s">
        <v>58</v>
      </c>
      <c r="M52" s="252" t="s">
        <v>638</v>
      </c>
      <c r="N52" s="253" t="s">
        <v>639</v>
      </c>
      <c r="O52" s="254" t="s">
        <v>640</v>
      </c>
      <c r="P52" s="255" t="s">
        <v>641</v>
      </c>
      <c r="R52" s="256" t="s">
        <v>478</v>
      </c>
      <c r="S52" s="257" t="s">
        <v>642</v>
      </c>
      <c r="T52" s="258" t="s">
        <v>643</v>
      </c>
      <c r="U52" s="246">
        <v>1</v>
      </c>
      <c r="V52" s="259">
        <v>0.25</v>
      </c>
      <c r="W52" s="874">
        <f>AVERAGE(U52,U53,U54,U55,U57)</f>
        <v>1</v>
      </c>
      <c r="X52" s="260"/>
      <c r="Y52" s="261" t="s">
        <v>644</v>
      </c>
      <c r="Z52" s="262">
        <v>1</v>
      </c>
      <c r="AA52" s="263">
        <v>0.25</v>
      </c>
      <c r="AB52" s="874">
        <f>AVERAGE(Z52,Z53,Z54,Z55,Z57)</f>
        <v>1</v>
      </c>
      <c r="AD52" s="264" t="s">
        <v>645</v>
      </c>
      <c r="AE52" s="246">
        <v>1</v>
      </c>
      <c r="AF52" s="265" t="s">
        <v>646</v>
      </c>
      <c r="AG52" s="844">
        <f>+AVERAGE(AE52:AE57)</f>
        <v>0.75</v>
      </c>
    </row>
    <row r="53" spans="1:33" s="266" customFormat="1" ht="113.25" customHeight="1" thickBot="1">
      <c r="B53" s="267">
        <v>43</v>
      </c>
      <c r="C53" s="696"/>
      <c r="D53" s="697"/>
      <c r="E53" s="712" t="s">
        <v>276</v>
      </c>
      <c r="F53" s="712"/>
      <c r="G53" s="840" t="s">
        <v>647</v>
      </c>
      <c r="H53" s="840"/>
      <c r="I53" s="840"/>
      <c r="J53" s="268" t="s">
        <v>636</v>
      </c>
      <c r="K53" s="268" t="s">
        <v>637</v>
      </c>
      <c r="L53" s="269" t="s">
        <v>648</v>
      </c>
      <c r="M53" s="270" t="s">
        <v>649</v>
      </c>
      <c r="N53" s="271" t="s">
        <v>650</v>
      </c>
      <c r="O53" s="271" t="s">
        <v>651</v>
      </c>
      <c r="P53" s="272" t="s">
        <v>652</v>
      </c>
      <c r="R53" s="273" t="s">
        <v>478</v>
      </c>
      <c r="S53" s="274" t="s">
        <v>653</v>
      </c>
      <c r="T53" s="274" t="s">
        <v>654</v>
      </c>
      <c r="U53" s="275">
        <v>1</v>
      </c>
      <c r="V53" s="276">
        <v>0.25</v>
      </c>
      <c r="W53" s="852"/>
      <c r="X53" s="260"/>
      <c r="Y53" s="277" t="s">
        <v>655</v>
      </c>
      <c r="Z53" s="275">
        <v>1</v>
      </c>
      <c r="AA53" s="276">
        <v>0.25</v>
      </c>
      <c r="AB53" s="852"/>
      <c r="AD53" s="264" t="s">
        <v>656</v>
      </c>
      <c r="AE53" s="246">
        <v>0</v>
      </c>
      <c r="AF53" s="265" t="s">
        <v>657</v>
      </c>
      <c r="AG53" s="845"/>
    </row>
    <row r="54" spans="1:33" s="248" customFormat="1" ht="230.25" customHeight="1" thickBot="1">
      <c r="B54" s="267">
        <v>44</v>
      </c>
      <c r="C54" s="696"/>
      <c r="D54" s="697"/>
      <c r="E54" s="712"/>
      <c r="F54" s="712"/>
      <c r="G54" s="840" t="s">
        <v>658</v>
      </c>
      <c r="H54" s="840"/>
      <c r="I54" s="840"/>
      <c r="J54" s="268" t="s">
        <v>659</v>
      </c>
      <c r="K54" s="268" t="s">
        <v>637</v>
      </c>
      <c r="L54" s="269" t="s">
        <v>338</v>
      </c>
      <c r="M54" s="270" t="s">
        <v>649</v>
      </c>
      <c r="N54" s="271" t="s">
        <v>660</v>
      </c>
      <c r="O54" s="278" t="s">
        <v>661</v>
      </c>
      <c r="P54" s="279" t="s">
        <v>662</v>
      </c>
      <c r="R54" s="273" t="s">
        <v>478</v>
      </c>
      <c r="S54" s="280" t="s">
        <v>663</v>
      </c>
      <c r="T54" s="280" t="s">
        <v>664</v>
      </c>
      <c r="U54" s="275">
        <v>1</v>
      </c>
      <c r="V54" s="276">
        <v>0.25</v>
      </c>
      <c r="W54" s="852"/>
      <c r="X54" s="260"/>
      <c r="Y54" s="281" t="s">
        <v>665</v>
      </c>
      <c r="Z54" s="282">
        <v>1</v>
      </c>
      <c r="AA54" s="276">
        <v>0.25</v>
      </c>
      <c r="AB54" s="852"/>
      <c r="AD54" s="264"/>
      <c r="AE54" s="246"/>
      <c r="AF54" s="283" t="s">
        <v>483</v>
      </c>
      <c r="AG54" s="845"/>
    </row>
    <row r="55" spans="1:33" s="248" customFormat="1" ht="132" customHeight="1" thickBot="1">
      <c r="B55" s="267">
        <v>45</v>
      </c>
      <c r="C55" s="696"/>
      <c r="D55" s="697"/>
      <c r="E55" s="829" t="s">
        <v>295</v>
      </c>
      <c r="F55" s="830"/>
      <c r="G55" s="713" t="s">
        <v>666</v>
      </c>
      <c r="H55" s="799"/>
      <c r="I55" s="714"/>
      <c r="J55" s="268" t="s">
        <v>636</v>
      </c>
      <c r="K55" s="268" t="s">
        <v>637</v>
      </c>
      <c r="L55" s="269" t="s">
        <v>58</v>
      </c>
      <c r="M55" s="270" t="s">
        <v>667</v>
      </c>
      <c r="N55" s="271" t="s">
        <v>668</v>
      </c>
      <c r="O55" s="271" t="s">
        <v>669</v>
      </c>
      <c r="P55" s="279" t="s">
        <v>670</v>
      </c>
      <c r="R55" s="273" t="s">
        <v>478</v>
      </c>
      <c r="S55" s="280" t="s">
        <v>671</v>
      </c>
      <c r="T55" s="280" t="s">
        <v>672</v>
      </c>
      <c r="U55" s="275">
        <v>1</v>
      </c>
      <c r="V55" s="276">
        <v>0.25</v>
      </c>
      <c r="W55" s="852"/>
      <c r="X55" s="260"/>
      <c r="Y55" s="277" t="s">
        <v>673</v>
      </c>
      <c r="Z55" s="275">
        <v>1</v>
      </c>
      <c r="AA55" s="276">
        <v>0.25</v>
      </c>
      <c r="AB55" s="852"/>
      <c r="AD55" s="264" t="s">
        <v>674</v>
      </c>
      <c r="AE55" s="246">
        <v>1</v>
      </c>
      <c r="AF55" s="265" t="s">
        <v>675</v>
      </c>
      <c r="AG55" s="845"/>
    </row>
    <row r="56" spans="1:33" s="248" customFormat="1" ht="114.75" customHeight="1" thickBot="1">
      <c r="B56" s="284">
        <v>46</v>
      </c>
      <c r="C56" s="696"/>
      <c r="D56" s="697"/>
      <c r="E56" s="713" t="s">
        <v>306</v>
      </c>
      <c r="F56" s="714"/>
      <c r="G56" s="713" t="s">
        <v>676</v>
      </c>
      <c r="H56" s="799"/>
      <c r="I56" s="714"/>
      <c r="J56" s="268" t="s">
        <v>636</v>
      </c>
      <c r="K56" s="268" t="s">
        <v>637</v>
      </c>
      <c r="L56" s="269" t="s">
        <v>485</v>
      </c>
      <c r="M56" s="270" t="s">
        <v>677</v>
      </c>
      <c r="N56" s="271" t="s">
        <v>678</v>
      </c>
      <c r="O56" s="271" t="s">
        <v>679</v>
      </c>
      <c r="P56" s="279" t="s">
        <v>680</v>
      </c>
      <c r="R56" s="273" t="s">
        <v>478</v>
      </c>
      <c r="S56" s="274" t="s">
        <v>681</v>
      </c>
      <c r="T56" s="274" t="s">
        <v>682</v>
      </c>
      <c r="U56" s="285">
        <v>1</v>
      </c>
      <c r="V56" s="286">
        <v>0.2</v>
      </c>
      <c r="W56" s="852"/>
      <c r="X56" s="287"/>
      <c r="Y56" s="277" t="s">
        <v>683</v>
      </c>
      <c r="Z56" s="288"/>
      <c r="AA56" s="289"/>
      <c r="AB56" s="852"/>
      <c r="AD56" s="264" t="s">
        <v>684</v>
      </c>
      <c r="AE56" s="246"/>
      <c r="AF56" s="283" t="s">
        <v>483</v>
      </c>
      <c r="AG56" s="845"/>
    </row>
    <row r="57" spans="1:33" s="248" customFormat="1" ht="166.5" customHeight="1" thickBot="1">
      <c r="B57" s="249">
        <v>47</v>
      </c>
      <c r="C57" s="699"/>
      <c r="D57" s="721"/>
      <c r="E57" s="715" t="s">
        <v>315</v>
      </c>
      <c r="F57" s="716"/>
      <c r="G57" s="715" t="s">
        <v>685</v>
      </c>
      <c r="H57" s="837"/>
      <c r="I57" s="716"/>
      <c r="J57" s="290" t="s">
        <v>636</v>
      </c>
      <c r="K57" s="290" t="s">
        <v>637</v>
      </c>
      <c r="L57" s="291" t="s">
        <v>58</v>
      </c>
      <c r="M57" s="292" t="s">
        <v>649</v>
      </c>
      <c r="N57" s="247" t="s">
        <v>686</v>
      </c>
      <c r="O57" s="247" t="s">
        <v>687</v>
      </c>
      <c r="P57" s="293" t="s">
        <v>688</v>
      </c>
      <c r="R57" s="294" t="s">
        <v>478</v>
      </c>
      <c r="S57" s="295" t="s">
        <v>689</v>
      </c>
      <c r="T57" s="295" t="s">
        <v>690</v>
      </c>
      <c r="U57" s="296">
        <v>1</v>
      </c>
      <c r="V57" s="297">
        <v>0.25</v>
      </c>
      <c r="W57" s="853"/>
      <c r="X57" s="260"/>
      <c r="Y57" s="298" t="s">
        <v>691</v>
      </c>
      <c r="Z57" s="296">
        <v>1</v>
      </c>
      <c r="AA57" s="297">
        <v>0.25</v>
      </c>
      <c r="AB57" s="853"/>
      <c r="AD57" s="264" t="s">
        <v>692</v>
      </c>
      <c r="AE57" s="246">
        <v>1</v>
      </c>
      <c r="AF57" s="265" t="s">
        <v>693</v>
      </c>
      <c r="AG57" s="846"/>
    </row>
    <row r="58" spans="1:33" ht="114.75" customHeight="1" thickBot="1">
      <c r="A58" s="2"/>
      <c r="B58" s="22">
        <v>48</v>
      </c>
      <c r="C58" s="694" t="s">
        <v>324</v>
      </c>
      <c r="D58" s="695"/>
      <c r="E58" s="720" t="s">
        <v>694</v>
      </c>
      <c r="F58" s="720"/>
      <c r="G58" s="720" t="s">
        <v>695</v>
      </c>
      <c r="H58" s="720"/>
      <c r="I58" s="720"/>
      <c r="J58" s="44">
        <v>44197</v>
      </c>
      <c r="K58" s="44">
        <v>44561</v>
      </c>
      <c r="L58" s="45" t="s">
        <v>58</v>
      </c>
      <c r="M58" s="19" t="s">
        <v>696</v>
      </c>
      <c r="N58" s="20" t="s">
        <v>697</v>
      </c>
      <c r="O58" s="20" t="s">
        <v>698</v>
      </c>
      <c r="P58" s="21" t="s">
        <v>699</v>
      </c>
      <c r="R58" s="135" t="s">
        <v>696</v>
      </c>
      <c r="S58" s="217" t="s">
        <v>700</v>
      </c>
      <c r="T58" s="218" t="s">
        <v>701</v>
      </c>
      <c r="U58" s="206">
        <v>1</v>
      </c>
      <c r="V58" s="114">
        <f>+U58/4</f>
        <v>0.25</v>
      </c>
      <c r="W58" s="874">
        <f>AVERAGE(U58,U59)</f>
        <v>1</v>
      </c>
      <c r="X58" s="85"/>
      <c r="Y58" s="214" t="s">
        <v>702</v>
      </c>
      <c r="Z58" s="215">
        <v>1</v>
      </c>
      <c r="AA58" s="114">
        <f>+Z58/4</f>
        <v>0.25</v>
      </c>
      <c r="AB58" s="874">
        <f>AVERAGE(Z58,Z59)</f>
        <v>1</v>
      </c>
      <c r="AD58" s="146" t="s">
        <v>703</v>
      </c>
      <c r="AE58" s="74">
        <v>0.5</v>
      </c>
      <c r="AF58" s="240" t="s">
        <v>704</v>
      </c>
      <c r="AG58" s="847">
        <f>+AVERAGE(AE58:AE59)</f>
        <v>0.375</v>
      </c>
    </row>
    <row r="59" spans="1:33" ht="114.75" customHeight="1" thickBot="1">
      <c r="A59" s="2"/>
      <c r="B59" s="22">
        <v>49</v>
      </c>
      <c r="C59" s="699"/>
      <c r="D59" s="721"/>
      <c r="E59" s="820" t="s">
        <v>346</v>
      </c>
      <c r="F59" s="821"/>
      <c r="G59" s="819" t="s">
        <v>705</v>
      </c>
      <c r="H59" s="819"/>
      <c r="I59" s="819"/>
      <c r="J59" s="32">
        <v>44197</v>
      </c>
      <c r="K59" s="32">
        <v>44377</v>
      </c>
      <c r="L59" s="33" t="s">
        <v>58</v>
      </c>
      <c r="M59" s="53" t="s">
        <v>696</v>
      </c>
      <c r="N59" s="34" t="s">
        <v>706</v>
      </c>
      <c r="O59" s="34" t="s">
        <v>707</v>
      </c>
      <c r="P59" s="35" t="s">
        <v>708</v>
      </c>
      <c r="R59" s="134" t="s">
        <v>696</v>
      </c>
      <c r="S59" s="212" t="s">
        <v>709</v>
      </c>
      <c r="T59" s="213" t="s">
        <v>710</v>
      </c>
      <c r="U59" s="208">
        <v>1</v>
      </c>
      <c r="V59" s="145">
        <v>0.25</v>
      </c>
      <c r="W59" s="878"/>
      <c r="X59" s="76"/>
      <c r="Y59" s="207" t="s">
        <v>711</v>
      </c>
      <c r="Z59" s="208">
        <v>1</v>
      </c>
      <c r="AA59" s="145">
        <v>0.25</v>
      </c>
      <c r="AB59" s="878"/>
      <c r="AD59" s="146" t="s">
        <v>712</v>
      </c>
      <c r="AE59" s="74">
        <v>0.25</v>
      </c>
      <c r="AF59" s="240" t="s">
        <v>713</v>
      </c>
      <c r="AG59" s="849"/>
    </row>
    <row r="60" spans="1:33" ht="83.25" customHeight="1" thickBot="1">
      <c r="A60" s="2"/>
      <c r="B60" s="22">
        <v>50</v>
      </c>
      <c r="C60" s="694" t="s">
        <v>714</v>
      </c>
      <c r="D60" s="695"/>
      <c r="E60" s="823" t="s">
        <v>715</v>
      </c>
      <c r="F60" s="824"/>
      <c r="G60" s="841" t="s">
        <v>716</v>
      </c>
      <c r="H60" s="842"/>
      <c r="I60" s="836"/>
      <c r="J60" s="44">
        <v>44197</v>
      </c>
      <c r="K60" s="44">
        <v>44286</v>
      </c>
      <c r="L60" s="45" t="s">
        <v>58</v>
      </c>
      <c r="M60" s="54" t="s">
        <v>696</v>
      </c>
      <c r="N60" s="55" t="s">
        <v>717</v>
      </c>
      <c r="O60" s="20" t="s">
        <v>718</v>
      </c>
      <c r="P60" s="21" t="s">
        <v>719</v>
      </c>
      <c r="R60" s="135" t="s">
        <v>696</v>
      </c>
      <c r="S60" s="209" t="s">
        <v>720</v>
      </c>
      <c r="T60" s="210" t="s">
        <v>721</v>
      </c>
      <c r="U60" s="211">
        <v>1</v>
      </c>
      <c r="V60" s="114">
        <f>+U60/4</f>
        <v>0.25</v>
      </c>
      <c r="W60" s="879">
        <f>+U60</f>
        <v>1</v>
      </c>
      <c r="X60" s="85"/>
      <c r="Y60" s="166" t="s">
        <v>722</v>
      </c>
      <c r="Z60" s="206">
        <v>1</v>
      </c>
      <c r="AA60" s="114">
        <f>+Z60/4</f>
        <v>0.25</v>
      </c>
      <c r="AB60" s="879">
        <f>+Z60</f>
        <v>1</v>
      </c>
      <c r="AD60" s="146" t="s">
        <v>723</v>
      </c>
      <c r="AE60" s="74">
        <v>0</v>
      </c>
      <c r="AF60" s="242" t="s">
        <v>724</v>
      </c>
      <c r="AG60" s="844">
        <f>+AVERAGE(AE60:AE62)</f>
        <v>0</v>
      </c>
    </row>
    <row r="61" spans="1:33" ht="114.75" customHeight="1" thickBot="1">
      <c r="A61" s="2"/>
      <c r="B61" s="31">
        <v>51</v>
      </c>
      <c r="C61" s="696"/>
      <c r="D61" s="697"/>
      <c r="E61" s="825"/>
      <c r="F61" s="826"/>
      <c r="G61" s="838" t="s">
        <v>725</v>
      </c>
      <c r="H61" s="839"/>
      <c r="I61" s="762"/>
      <c r="J61" s="23">
        <v>44287</v>
      </c>
      <c r="K61" s="23">
        <v>44377</v>
      </c>
      <c r="L61" s="29" t="s">
        <v>58</v>
      </c>
      <c r="M61" s="7" t="s">
        <v>696</v>
      </c>
      <c r="N61" s="752" t="s">
        <v>726</v>
      </c>
      <c r="O61" s="834" t="s">
        <v>727</v>
      </c>
      <c r="P61" s="860" t="s">
        <v>728</v>
      </c>
      <c r="R61" s="133" t="s">
        <v>696</v>
      </c>
      <c r="S61" s="147" t="s">
        <v>729</v>
      </c>
      <c r="T61" s="148" t="s">
        <v>730</v>
      </c>
      <c r="U61" s="149">
        <v>0.33</v>
      </c>
      <c r="V61" s="99">
        <v>0.33</v>
      </c>
      <c r="W61" s="848"/>
      <c r="X61" s="76"/>
      <c r="Y61" s="150" t="s">
        <v>731</v>
      </c>
      <c r="Z61" s="122"/>
      <c r="AA61" s="123"/>
      <c r="AB61" s="848"/>
      <c r="AD61" s="151"/>
      <c r="AE61" s="99"/>
      <c r="AF61" s="244" t="s">
        <v>483</v>
      </c>
      <c r="AG61" s="845"/>
    </row>
    <row r="62" spans="1:33" ht="74.25" customHeight="1" thickBot="1">
      <c r="A62" s="2"/>
      <c r="B62" s="17">
        <v>52</v>
      </c>
      <c r="C62" s="699"/>
      <c r="D62" s="721"/>
      <c r="E62" s="827"/>
      <c r="F62" s="828"/>
      <c r="G62" s="831" t="s">
        <v>732</v>
      </c>
      <c r="H62" s="832"/>
      <c r="I62" s="833"/>
      <c r="J62" s="32">
        <v>44378</v>
      </c>
      <c r="K62" s="32">
        <v>44561</v>
      </c>
      <c r="L62" s="33" t="s">
        <v>58</v>
      </c>
      <c r="M62" s="56" t="s">
        <v>696</v>
      </c>
      <c r="N62" s="843"/>
      <c r="O62" s="835"/>
      <c r="P62" s="861"/>
      <c r="R62" s="134" t="s">
        <v>696</v>
      </c>
      <c r="S62" s="126"/>
      <c r="T62" s="126"/>
      <c r="U62" s="126"/>
      <c r="V62" s="127"/>
      <c r="W62" s="849"/>
      <c r="Y62" s="200" t="s">
        <v>38</v>
      </c>
      <c r="Z62" s="128"/>
      <c r="AA62" s="129"/>
      <c r="AB62" s="849"/>
      <c r="AD62" s="151"/>
      <c r="AE62" s="99"/>
      <c r="AF62" s="244" t="s">
        <v>483</v>
      </c>
      <c r="AG62" s="846"/>
    </row>
    <row r="63" spans="1:33" ht="93.75" customHeight="1">
      <c r="A63" s="2"/>
      <c r="B63" s="22">
        <v>53</v>
      </c>
      <c r="C63" s="694" t="s">
        <v>356</v>
      </c>
      <c r="D63" s="695"/>
      <c r="E63" s="823" t="s">
        <v>357</v>
      </c>
      <c r="F63" s="824"/>
      <c r="G63" s="720" t="s">
        <v>733</v>
      </c>
      <c r="H63" s="720"/>
      <c r="I63" s="720"/>
      <c r="J63" s="52" t="s">
        <v>734</v>
      </c>
      <c r="K63" s="52">
        <v>44227</v>
      </c>
      <c r="L63" s="16" t="s">
        <v>735</v>
      </c>
      <c r="M63" s="19" t="s">
        <v>295</v>
      </c>
      <c r="N63" s="20" t="s">
        <v>736</v>
      </c>
      <c r="O63" s="20" t="s">
        <v>737</v>
      </c>
      <c r="P63" s="21" t="s">
        <v>738</v>
      </c>
      <c r="R63" s="135" t="s">
        <v>295</v>
      </c>
      <c r="S63" s="141" t="s">
        <v>739</v>
      </c>
      <c r="T63" s="202" t="s">
        <v>740</v>
      </c>
      <c r="U63" s="74">
        <v>1</v>
      </c>
      <c r="V63" s="75">
        <v>1</v>
      </c>
      <c r="W63" s="874">
        <f>AVERAGE(U63,U64,U66)</f>
        <v>1</v>
      </c>
      <c r="Y63" s="146" t="s">
        <v>741</v>
      </c>
      <c r="Z63" s="74">
        <v>1</v>
      </c>
      <c r="AA63" s="75">
        <v>1</v>
      </c>
      <c r="AB63" s="874">
        <f>AVERAGE(Z63,Z64,Z66)</f>
        <v>1</v>
      </c>
      <c r="AD63" s="146" t="s">
        <v>742</v>
      </c>
      <c r="AE63" s="74">
        <v>1</v>
      </c>
      <c r="AF63" s="146" t="s">
        <v>742</v>
      </c>
      <c r="AG63" s="844">
        <f>+AVERAGE(AE63:AE68)</f>
        <v>0.71333333333333337</v>
      </c>
    </row>
    <row r="64" spans="1:33" ht="93.75" customHeight="1" thickBot="1">
      <c r="A64" s="2"/>
      <c r="B64" s="22">
        <v>54</v>
      </c>
      <c r="C64" s="696"/>
      <c r="D64" s="697"/>
      <c r="E64" s="825"/>
      <c r="F64" s="826"/>
      <c r="G64" s="717" t="s">
        <v>743</v>
      </c>
      <c r="H64" s="718"/>
      <c r="I64" s="719"/>
      <c r="J64" s="50">
        <v>44197</v>
      </c>
      <c r="K64" s="50">
        <v>44196</v>
      </c>
      <c r="L64" s="10" t="s">
        <v>744</v>
      </c>
      <c r="M64" s="25" t="s">
        <v>295</v>
      </c>
      <c r="N64" s="26" t="s">
        <v>745</v>
      </c>
      <c r="O64" s="26" t="s">
        <v>746</v>
      </c>
      <c r="P64" s="27" t="s">
        <v>747</v>
      </c>
      <c r="R64" s="133" t="s">
        <v>295</v>
      </c>
      <c r="S64" s="142" t="s">
        <v>748</v>
      </c>
      <c r="T64" s="143" t="s">
        <v>749</v>
      </c>
      <c r="U64" s="81">
        <v>1</v>
      </c>
      <c r="V64" s="99">
        <v>1</v>
      </c>
      <c r="W64" s="852"/>
      <c r="Y64" s="151" t="s">
        <v>750</v>
      </c>
      <c r="Z64" s="81">
        <v>1</v>
      </c>
      <c r="AA64" s="99">
        <v>1</v>
      </c>
      <c r="AB64" s="852"/>
      <c r="AD64" s="86" t="s">
        <v>751</v>
      </c>
      <c r="AE64" s="81">
        <v>0.64</v>
      </c>
      <c r="AF64" s="86" t="s">
        <v>752</v>
      </c>
      <c r="AG64" s="845"/>
    </row>
    <row r="65" spans="1:33" ht="93.75" customHeight="1">
      <c r="A65" s="2"/>
      <c r="B65" s="22">
        <v>55</v>
      </c>
      <c r="C65" s="696"/>
      <c r="D65" s="697"/>
      <c r="E65" s="825"/>
      <c r="F65" s="826"/>
      <c r="G65" s="717" t="s">
        <v>753</v>
      </c>
      <c r="H65" s="718"/>
      <c r="I65" s="719"/>
      <c r="J65" s="50">
        <v>44197</v>
      </c>
      <c r="K65" s="50">
        <v>44561</v>
      </c>
      <c r="L65" s="10" t="s">
        <v>485</v>
      </c>
      <c r="M65" s="25" t="s">
        <v>295</v>
      </c>
      <c r="N65" s="26" t="s">
        <v>754</v>
      </c>
      <c r="O65" s="26" t="s">
        <v>755</v>
      </c>
      <c r="P65" s="27" t="s">
        <v>756</v>
      </c>
      <c r="R65" s="133" t="s">
        <v>295</v>
      </c>
      <c r="S65" s="136"/>
      <c r="T65" s="137"/>
      <c r="U65" s="137"/>
      <c r="V65" s="138"/>
      <c r="W65" s="852"/>
      <c r="Y65" s="203" t="s">
        <v>38</v>
      </c>
      <c r="Z65" s="137"/>
      <c r="AA65" s="138"/>
      <c r="AB65" s="852"/>
      <c r="AD65" s="151"/>
      <c r="AE65" s="99"/>
      <c r="AF65" s="244" t="s">
        <v>483</v>
      </c>
      <c r="AG65" s="845"/>
    </row>
    <row r="66" spans="1:33" ht="171.6" customHeight="1" thickBot="1">
      <c r="A66" s="2"/>
      <c r="B66" s="31">
        <v>56</v>
      </c>
      <c r="C66" s="696"/>
      <c r="D66" s="697"/>
      <c r="E66" s="825"/>
      <c r="F66" s="826"/>
      <c r="G66" s="717" t="s">
        <v>757</v>
      </c>
      <c r="H66" s="718"/>
      <c r="I66" s="719"/>
      <c r="J66" s="50">
        <v>44197</v>
      </c>
      <c r="K66" s="50" t="s">
        <v>758</v>
      </c>
      <c r="L66" s="10" t="s">
        <v>58</v>
      </c>
      <c r="M66" s="25" t="s">
        <v>295</v>
      </c>
      <c r="N66" s="26" t="s">
        <v>759</v>
      </c>
      <c r="O66" s="26" t="s">
        <v>746</v>
      </c>
      <c r="P66" s="27" t="s">
        <v>380</v>
      </c>
      <c r="R66" s="133" t="s">
        <v>295</v>
      </c>
      <c r="S66" s="144" t="s">
        <v>760</v>
      </c>
      <c r="T66" s="144" t="s">
        <v>761</v>
      </c>
      <c r="U66" s="81">
        <v>1</v>
      </c>
      <c r="V66" s="99">
        <v>1</v>
      </c>
      <c r="W66" s="852"/>
      <c r="Y66" s="151" t="s">
        <v>762</v>
      </c>
      <c r="Z66" s="81">
        <v>1</v>
      </c>
      <c r="AA66" s="99">
        <v>1</v>
      </c>
      <c r="AB66" s="852"/>
      <c r="AD66" s="151" t="s">
        <v>763</v>
      </c>
      <c r="AE66" s="99">
        <v>0.5</v>
      </c>
      <c r="AF66" s="151" t="s">
        <v>764</v>
      </c>
      <c r="AG66" s="845"/>
    </row>
    <row r="67" spans="1:33" ht="85.5" customHeight="1" thickBot="1">
      <c r="A67" s="2"/>
      <c r="B67" s="17">
        <v>57</v>
      </c>
      <c r="C67" s="696"/>
      <c r="D67" s="697"/>
      <c r="E67" s="825"/>
      <c r="F67" s="826"/>
      <c r="G67" s="712" t="s">
        <v>765</v>
      </c>
      <c r="H67" s="712"/>
      <c r="I67" s="712"/>
      <c r="J67" s="50">
        <v>44197</v>
      </c>
      <c r="K67" s="23">
        <v>44561</v>
      </c>
      <c r="L67" s="10" t="s">
        <v>485</v>
      </c>
      <c r="M67" s="25" t="s">
        <v>295</v>
      </c>
      <c r="N67" s="26" t="s">
        <v>766</v>
      </c>
      <c r="O67" s="26" t="s">
        <v>767</v>
      </c>
      <c r="P67" s="27" t="s">
        <v>768</v>
      </c>
      <c r="R67" s="133" t="s">
        <v>295</v>
      </c>
      <c r="S67" s="136"/>
      <c r="T67" s="137"/>
      <c r="U67" s="137"/>
      <c r="V67" s="138"/>
      <c r="W67" s="852"/>
      <c r="Y67" s="203" t="s">
        <v>38</v>
      </c>
      <c r="Z67" s="137"/>
      <c r="AA67" s="138"/>
      <c r="AB67" s="852"/>
      <c r="AD67" s="151"/>
      <c r="AE67" s="99"/>
      <c r="AF67" s="244" t="s">
        <v>483</v>
      </c>
      <c r="AG67" s="845"/>
    </row>
    <row r="68" spans="1:33" ht="96" customHeight="1" thickBot="1">
      <c r="A68" s="2"/>
      <c r="B68" s="22">
        <v>58</v>
      </c>
      <c r="C68" s="699"/>
      <c r="D68" s="721"/>
      <c r="E68" s="827"/>
      <c r="F68" s="828"/>
      <c r="G68" s="819" t="s">
        <v>769</v>
      </c>
      <c r="H68" s="819"/>
      <c r="I68" s="819"/>
      <c r="J68" s="58">
        <v>44531</v>
      </c>
      <c r="K68" s="32">
        <v>44561</v>
      </c>
      <c r="L68" s="33" t="s">
        <v>770</v>
      </c>
      <c r="M68" s="53" t="s">
        <v>295</v>
      </c>
      <c r="N68" s="34" t="s">
        <v>771</v>
      </c>
      <c r="O68" s="34" t="s">
        <v>772</v>
      </c>
      <c r="P68" s="35" t="s">
        <v>773</v>
      </c>
      <c r="R68" s="134" t="s">
        <v>295</v>
      </c>
      <c r="S68" s="139"/>
      <c r="T68" s="126"/>
      <c r="U68" s="126"/>
      <c r="V68" s="127"/>
      <c r="W68" s="853"/>
      <c r="Y68" s="201" t="s">
        <v>38</v>
      </c>
      <c r="Z68" s="126"/>
      <c r="AA68" s="127"/>
      <c r="AB68" s="853"/>
      <c r="AD68" s="151"/>
      <c r="AE68" s="99"/>
      <c r="AF68" s="244" t="s">
        <v>483</v>
      </c>
      <c r="AG68" s="846"/>
    </row>
    <row r="69" spans="1:33" ht="36" customHeight="1" thickBot="1">
      <c r="P69" s="3"/>
      <c r="T69" s="875" t="s">
        <v>774</v>
      </c>
      <c r="U69" s="876"/>
      <c r="V69" s="877"/>
      <c r="W69" s="157">
        <f>AVERAGE(W11:W68)</f>
        <v>0.97976190476190472</v>
      </c>
      <c r="Y69" s="875" t="s">
        <v>774</v>
      </c>
      <c r="Z69" s="876"/>
      <c r="AA69" s="877"/>
      <c r="AB69" s="157">
        <f>AVERAGE(AB11:AB68)</f>
        <v>0.97976190476190472</v>
      </c>
      <c r="AD69" s="865" t="s">
        <v>774</v>
      </c>
      <c r="AE69" s="866"/>
      <c r="AF69" s="867"/>
      <c r="AG69" s="245">
        <f>+AVERAGE(AG11:AG68)</f>
        <v>0.5299206349206349</v>
      </c>
    </row>
    <row r="70" spans="1:33" ht="38.25" customHeight="1">
      <c r="B70" s="12"/>
      <c r="P70" s="3"/>
    </row>
    <row r="71" spans="1:33" ht="91.5" customHeight="1">
      <c r="B71" s="12"/>
      <c r="C71" s="868" t="s">
        <v>775</v>
      </c>
      <c r="D71" s="703"/>
      <c r="E71" s="703"/>
      <c r="F71" s="703"/>
      <c r="G71" s="703"/>
      <c r="H71" s="701"/>
      <c r="I71" s="702"/>
      <c r="J71" s="702"/>
      <c r="L71" s="703"/>
      <c r="M71" s="704"/>
      <c r="N71" s="704"/>
      <c r="O71" s="689"/>
      <c r="P71" s="690"/>
    </row>
    <row r="72" spans="1:33" ht="42.75" customHeight="1">
      <c r="B72" s="12"/>
      <c r="C72" s="57"/>
      <c r="D72" s="57"/>
      <c r="E72" s="4"/>
      <c r="H72" s="5"/>
      <c r="L72" s="11"/>
      <c r="P72" s="3"/>
    </row>
    <row r="73" spans="1:33" ht="42.75" customHeight="1">
      <c r="B73" s="12"/>
      <c r="C73" s="57"/>
      <c r="D73" s="57"/>
      <c r="E73" s="4"/>
      <c r="H73" s="5"/>
      <c r="L73" s="11"/>
      <c r="P73" s="3"/>
    </row>
    <row r="74" spans="1:33" ht="42.75" customHeight="1">
      <c r="B74" s="12"/>
      <c r="C74" s="57"/>
      <c r="D74" s="57"/>
      <c r="E74" s="4"/>
      <c r="H74" s="5"/>
      <c r="L74" s="11"/>
      <c r="P74" s="3"/>
    </row>
    <row r="75" spans="1:33" ht="30" customHeight="1">
      <c r="B75" s="688"/>
      <c r="C75" s="689"/>
      <c r="D75" s="689"/>
      <c r="E75" s="689"/>
      <c r="F75" s="689"/>
      <c r="G75" s="689"/>
      <c r="H75" s="689"/>
      <c r="I75" s="689"/>
      <c r="J75" s="689"/>
      <c r="K75" s="689"/>
      <c r="L75" s="689"/>
      <c r="M75" s="689"/>
      <c r="N75" s="689"/>
      <c r="O75" s="689"/>
      <c r="P75" s="690"/>
    </row>
    <row r="76" spans="1:33" ht="30" customHeight="1">
      <c r="B76" s="688"/>
      <c r="C76" s="689"/>
      <c r="D76" s="689"/>
      <c r="E76" s="689"/>
      <c r="F76" s="689"/>
      <c r="G76" s="689"/>
      <c r="H76" s="689"/>
      <c r="I76" s="689"/>
      <c r="J76" s="689"/>
      <c r="K76" s="689"/>
      <c r="L76" s="689"/>
      <c r="M76" s="689"/>
      <c r="N76" s="689"/>
      <c r="O76" s="689"/>
      <c r="P76" s="690"/>
    </row>
    <row r="77" spans="1:33" ht="15.75" customHeight="1" thickBot="1">
      <c r="B77" s="691"/>
      <c r="C77" s="692"/>
      <c r="D77" s="692"/>
      <c r="E77" s="692"/>
      <c r="F77" s="692"/>
      <c r="G77" s="692"/>
      <c r="H77" s="692"/>
      <c r="I77" s="692"/>
      <c r="J77" s="692"/>
      <c r="K77" s="692"/>
      <c r="L77" s="692"/>
      <c r="M77" s="692"/>
      <c r="N77" s="692"/>
      <c r="O77" s="692"/>
      <c r="P77" s="693"/>
    </row>
    <row r="78" spans="1:33" ht="15.75" customHeight="1"/>
  </sheetData>
  <mergeCells count="173">
    <mergeCell ref="W63:W68"/>
    <mergeCell ref="R9:W9"/>
    <mergeCell ref="T69:V69"/>
    <mergeCell ref="AB52:AB57"/>
    <mergeCell ref="AB58:AB59"/>
    <mergeCell ref="AB60:AB62"/>
    <mergeCell ref="AB63:AB68"/>
    <mergeCell ref="Y69:AA69"/>
    <mergeCell ref="W11:W16"/>
    <mergeCell ref="W17:W22"/>
    <mergeCell ref="W23:W51"/>
    <mergeCell ref="W52:W57"/>
    <mergeCell ref="W58:W59"/>
    <mergeCell ref="W60:W62"/>
    <mergeCell ref="Y31:Y32"/>
    <mergeCell ref="S36:S37"/>
    <mergeCell ref="P61:P62"/>
    <mergeCell ref="P26:P27"/>
    <mergeCell ref="P34:P35"/>
    <mergeCell ref="S6:AA6"/>
    <mergeCell ref="AD69:AF69"/>
    <mergeCell ref="C71:G71"/>
    <mergeCell ref="AG52:AG57"/>
    <mergeCell ref="AG63:AG68"/>
    <mergeCell ref="AG60:AG62"/>
    <mergeCell ref="AG11:AG16"/>
    <mergeCell ref="AG23:AG51"/>
    <mergeCell ref="AG58:AG59"/>
    <mergeCell ref="Y9:AB9"/>
    <mergeCell ref="O20:O21"/>
    <mergeCell ref="N50:N51"/>
    <mergeCell ref="O50:O51"/>
    <mergeCell ref="O31:O32"/>
    <mergeCell ref="N24:N25"/>
    <mergeCell ref="O34:O35"/>
    <mergeCell ref="O36:O38"/>
    <mergeCell ref="N36:N38"/>
    <mergeCell ref="T26:T27"/>
    <mergeCell ref="S31:S32"/>
    <mergeCell ref="T31:T32"/>
    <mergeCell ref="O26:O27"/>
    <mergeCell ref="N31:N32"/>
    <mergeCell ref="AB11:AB16"/>
    <mergeCell ref="AB17:AB22"/>
    <mergeCell ref="T23:T24"/>
    <mergeCell ref="AB23:AB51"/>
    <mergeCell ref="S26:S27"/>
    <mergeCell ref="T36:T38"/>
    <mergeCell ref="Y26:Y27"/>
    <mergeCell ref="Y36:Y38"/>
    <mergeCell ref="O61:O62"/>
    <mergeCell ref="G39:I39"/>
    <mergeCell ref="G41:I41"/>
    <mergeCell ref="G34:I34"/>
    <mergeCell ref="G57:I57"/>
    <mergeCell ref="G61:I61"/>
    <mergeCell ref="G54:I54"/>
    <mergeCell ref="G53:I53"/>
    <mergeCell ref="G55:I55"/>
    <mergeCell ref="G60:I60"/>
    <mergeCell ref="N61:N62"/>
    <mergeCell ref="C10:D10"/>
    <mergeCell ref="G15:I15"/>
    <mergeCell ref="C11:D16"/>
    <mergeCell ref="E12:F13"/>
    <mergeCell ref="G11:I11"/>
    <mergeCell ref="G19:I19"/>
    <mergeCell ref="E17:F19"/>
    <mergeCell ref="G17:I17"/>
    <mergeCell ref="G68:I68"/>
    <mergeCell ref="G58:I58"/>
    <mergeCell ref="G65:I65"/>
    <mergeCell ref="E59:F59"/>
    <mergeCell ref="G59:I59"/>
    <mergeCell ref="G51:I51"/>
    <mergeCell ref="E52:F52"/>
    <mergeCell ref="G52:I52"/>
    <mergeCell ref="E63:F68"/>
    <mergeCell ref="E55:F55"/>
    <mergeCell ref="C52:D57"/>
    <mergeCell ref="G62:I62"/>
    <mergeCell ref="E60:F62"/>
    <mergeCell ref="G44:I44"/>
    <mergeCell ref="G45:I45"/>
    <mergeCell ref="G46:I46"/>
    <mergeCell ref="G12:I12"/>
    <mergeCell ref="G13:I13"/>
    <mergeCell ref="G56:I56"/>
    <mergeCell ref="G50:I50"/>
    <mergeCell ref="G47:I47"/>
    <mergeCell ref="E58:F58"/>
    <mergeCell ref="E53:F54"/>
    <mergeCell ref="G14:I14"/>
    <mergeCell ref="E10:F10"/>
    <mergeCell ref="E11:F11"/>
    <mergeCell ref="G10:I10"/>
    <mergeCell ref="G18:I18"/>
    <mergeCell ref="G16:I16"/>
    <mergeCell ref="E14:F16"/>
    <mergeCell ref="G20:I20"/>
    <mergeCell ref="G21:I21"/>
    <mergeCell ref="B3:P3"/>
    <mergeCell ref="B4:P4"/>
    <mergeCell ref="I5:P5"/>
    <mergeCell ref="I6:P8"/>
    <mergeCell ref="B5:C5"/>
    <mergeCell ref="B6:C6"/>
    <mergeCell ref="B7:C8"/>
    <mergeCell ref="D5:G5"/>
    <mergeCell ref="G37:I37"/>
    <mergeCell ref="K31:K32"/>
    <mergeCell ref="G33:I33"/>
    <mergeCell ref="G22:I22"/>
    <mergeCell ref="G24:I24"/>
    <mergeCell ref="G25:I25"/>
    <mergeCell ref="G29:I29"/>
    <mergeCell ref="G31:I31"/>
    <mergeCell ref="M31:M32"/>
    <mergeCell ref="C23:D51"/>
    <mergeCell ref="D6:G6"/>
    <mergeCell ref="H6:H8"/>
    <mergeCell ref="D7:G8"/>
    <mergeCell ref="G43:I43"/>
    <mergeCell ref="G28:I28"/>
    <mergeCell ref="E20:F22"/>
    <mergeCell ref="AD9:AG9"/>
    <mergeCell ref="E47:F51"/>
    <mergeCell ref="K50:K51"/>
    <mergeCell ref="G23:I23"/>
    <mergeCell ref="J34:J35"/>
    <mergeCell ref="K34:K35"/>
    <mergeCell ref="G26:I27"/>
    <mergeCell ref="N34:N35"/>
    <mergeCell ref="L34:L35"/>
    <mergeCell ref="E39:F43"/>
    <mergeCell ref="E44:F46"/>
    <mergeCell ref="E23:F32"/>
    <mergeCell ref="E33:F38"/>
    <mergeCell ref="G38:I38"/>
    <mergeCell ref="B9:P9"/>
    <mergeCell ref="P20:P22"/>
    <mergeCell ref="P50:P51"/>
    <mergeCell ref="G48:I48"/>
    <mergeCell ref="G49:I49"/>
    <mergeCell ref="P31:P32"/>
    <mergeCell ref="G32:I32"/>
    <mergeCell ref="G30:I30"/>
    <mergeCell ref="G42:I42"/>
    <mergeCell ref="G40:I40"/>
    <mergeCell ref="B75:P77"/>
    <mergeCell ref="C17:D22"/>
    <mergeCell ref="H71:J71"/>
    <mergeCell ref="L71:N71"/>
    <mergeCell ref="O71:P71"/>
    <mergeCell ref="G35:I35"/>
    <mergeCell ref="G36:I36"/>
    <mergeCell ref="P36:P38"/>
    <mergeCell ref="J50:J51"/>
    <mergeCell ref="J31:J32"/>
    <mergeCell ref="G67:I67"/>
    <mergeCell ref="E56:F56"/>
    <mergeCell ref="E57:F57"/>
    <mergeCell ref="G64:I64"/>
    <mergeCell ref="G63:I63"/>
    <mergeCell ref="C63:D68"/>
    <mergeCell ref="G66:I66"/>
    <mergeCell ref="P24:P25"/>
    <mergeCell ref="C58:D59"/>
    <mergeCell ref="C60:D62"/>
    <mergeCell ref="M34:M35"/>
    <mergeCell ref="L31:L32"/>
    <mergeCell ref="L50:L51"/>
    <mergeCell ref="M50:M51"/>
  </mergeCells>
  <dataValidations count="1">
    <dataValidation allowBlank="1" showErrorMessage="1" sqref="J10:J11" xr:uid="{00000000-0002-0000-0100-000000000000}">
      <formula1>0</formula1>
      <formula2>0</formula2>
    </dataValidation>
  </dataValidations>
  <hyperlinks>
    <hyperlink ref="T63" r:id="rId1" xr:uid="{00000000-0004-0000-0100-000000000000}"/>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
  <sheetViews>
    <sheetView topLeftCell="A19" zoomScale="70" zoomScaleNormal="70" workbookViewId="0">
      <selection activeCell="L19" sqref="L19:M19"/>
    </sheetView>
  </sheetViews>
  <sheetFormatPr baseColWidth="10" defaultColWidth="9.140625" defaultRowHeight="12.75"/>
  <cols>
    <col min="1" max="1" width="16.85546875" style="62" customWidth="1"/>
    <col min="2" max="2" width="8.85546875" style="62" customWidth="1"/>
    <col min="3" max="3" width="1.140625" style="62" customWidth="1"/>
    <col min="4" max="4" width="25.140625" style="62" customWidth="1"/>
    <col min="5" max="5" width="10.85546875" style="62" customWidth="1"/>
    <col min="6" max="6" width="16.85546875" style="62" customWidth="1"/>
    <col min="7" max="7" width="19.42578125" style="62" customWidth="1"/>
    <col min="8" max="8" width="8.85546875" style="62" customWidth="1"/>
    <col min="9" max="9" width="19.42578125" style="62" customWidth="1"/>
    <col min="10" max="10" width="4" style="62" customWidth="1"/>
    <col min="11" max="11" width="11.85546875" style="62" customWidth="1"/>
    <col min="12" max="12" width="5" style="62" customWidth="1"/>
    <col min="13" max="13" width="11.7109375" style="62" customWidth="1"/>
    <col min="14" max="14" width="12.28515625" style="62" customWidth="1"/>
    <col min="15" max="15" width="9" style="62" customWidth="1"/>
    <col min="16" max="16" width="16" style="62" customWidth="1"/>
    <col min="17" max="18" width="17" style="62" customWidth="1"/>
    <col min="19" max="16384" width="9.140625" style="62"/>
  </cols>
  <sheetData>
    <row r="1" spans="1:18" ht="15.95" customHeight="1" thickBot="1">
      <c r="A1" s="886" t="s">
        <v>776</v>
      </c>
      <c r="B1" s="886"/>
      <c r="C1" s="886"/>
      <c r="D1" s="886"/>
      <c r="E1" s="886"/>
      <c r="F1" s="886"/>
      <c r="G1" s="886"/>
      <c r="H1" s="886"/>
      <c r="I1" s="886"/>
      <c r="J1" s="886"/>
      <c r="K1" s="886"/>
      <c r="L1" s="886"/>
      <c r="M1" s="886"/>
      <c r="N1" s="886"/>
      <c r="O1" s="886"/>
      <c r="P1" s="66"/>
      <c r="Q1" s="66"/>
      <c r="R1" s="66"/>
    </row>
    <row r="2" spans="1:18" ht="24.95" customHeight="1" thickBot="1">
      <c r="A2" s="888" t="s">
        <v>777</v>
      </c>
      <c r="B2" s="888"/>
      <c r="C2" s="889" t="s">
        <v>778</v>
      </c>
      <c r="D2" s="889"/>
      <c r="E2" s="889"/>
      <c r="F2" s="889"/>
      <c r="G2" s="889"/>
      <c r="H2" s="889"/>
      <c r="I2" s="66"/>
      <c r="J2" s="66"/>
      <c r="K2" s="66"/>
      <c r="L2" s="66"/>
      <c r="M2" s="66"/>
      <c r="N2" s="66"/>
      <c r="O2" s="66"/>
      <c r="P2" s="66"/>
      <c r="Q2" s="66"/>
      <c r="R2" s="66"/>
    </row>
    <row r="3" spans="1:18" ht="9" customHeight="1" thickBot="1">
      <c r="A3" s="66"/>
      <c r="B3" s="66"/>
      <c r="C3" s="66"/>
      <c r="D3" s="66"/>
      <c r="E3" s="66"/>
      <c r="F3" s="66"/>
      <c r="G3" s="66"/>
      <c r="H3" s="66"/>
      <c r="I3" s="66"/>
      <c r="J3" s="66"/>
      <c r="K3" s="888" t="s">
        <v>779</v>
      </c>
      <c r="L3" s="888"/>
      <c r="M3" s="889" t="s">
        <v>780</v>
      </c>
      <c r="N3" s="889"/>
      <c r="O3" s="889"/>
      <c r="P3" s="66"/>
      <c r="Q3" s="66"/>
      <c r="R3" s="66"/>
    </row>
    <row r="4" spans="1:18" ht="15.95" customHeight="1" thickBot="1">
      <c r="A4" s="888" t="s">
        <v>781</v>
      </c>
      <c r="B4" s="888"/>
      <c r="C4" s="889" t="s">
        <v>782</v>
      </c>
      <c r="D4" s="889"/>
      <c r="E4" s="889"/>
      <c r="F4" s="889"/>
      <c r="G4" s="889"/>
      <c r="H4" s="889"/>
      <c r="I4" s="66"/>
      <c r="J4" s="66"/>
      <c r="K4" s="888"/>
      <c r="L4" s="888"/>
      <c r="M4" s="889"/>
      <c r="N4" s="889"/>
      <c r="O4" s="889"/>
      <c r="P4" s="66"/>
      <c r="Q4" s="66"/>
      <c r="R4" s="66"/>
    </row>
    <row r="5" spans="1:18" ht="9" customHeight="1" thickBot="1">
      <c r="A5" s="888"/>
      <c r="B5" s="888"/>
      <c r="C5" s="889"/>
      <c r="D5" s="889"/>
      <c r="E5" s="889"/>
      <c r="F5" s="889"/>
      <c r="G5" s="889"/>
      <c r="H5" s="889"/>
      <c r="I5" s="66"/>
      <c r="J5" s="66"/>
      <c r="K5" s="66"/>
      <c r="L5" s="66"/>
      <c r="M5" s="66"/>
      <c r="N5" s="66"/>
      <c r="O5" s="66"/>
      <c r="P5" s="66"/>
      <c r="Q5" s="66"/>
      <c r="R5" s="66"/>
    </row>
    <row r="6" spans="1:18" ht="9" customHeight="1" thickBot="1">
      <c r="A6" s="66"/>
      <c r="B6" s="66"/>
      <c r="C6" s="66"/>
      <c r="D6" s="66"/>
      <c r="E6" s="66"/>
      <c r="F6" s="66"/>
      <c r="G6" s="66"/>
      <c r="H6" s="66"/>
      <c r="I6" s="66"/>
      <c r="J6" s="66"/>
      <c r="K6" s="888" t="s">
        <v>783</v>
      </c>
      <c r="L6" s="888"/>
      <c r="M6" s="889" t="s">
        <v>784</v>
      </c>
      <c r="N6" s="889"/>
      <c r="O6" s="889"/>
      <c r="P6" s="66"/>
      <c r="Q6" s="66"/>
      <c r="R6" s="66"/>
    </row>
    <row r="7" spans="1:18" ht="15.95" customHeight="1" thickBot="1">
      <c r="A7" s="888" t="s">
        <v>785</v>
      </c>
      <c r="B7" s="888"/>
      <c r="C7" s="889" t="s">
        <v>786</v>
      </c>
      <c r="D7" s="889"/>
      <c r="E7" s="889"/>
      <c r="F7" s="889"/>
      <c r="G7" s="889"/>
      <c r="H7" s="889"/>
      <c r="I7" s="66"/>
      <c r="J7" s="66"/>
      <c r="K7" s="888"/>
      <c r="L7" s="888"/>
      <c r="M7" s="889"/>
      <c r="N7" s="889"/>
      <c r="O7" s="889"/>
      <c r="P7" s="66"/>
      <c r="Q7" s="66"/>
      <c r="R7" s="66"/>
    </row>
    <row r="8" spans="1:18" ht="6" customHeight="1" thickBot="1">
      <c r="A8" s="888"/>
      <c r="B8" s="888"/>
      <c r="C8" s="889"/>
      <c r="D8" s="889"/>
      <c r="E8" s="889"/>
      <c r="F8" s="889"/>
      <c r="G8" s="889"/>
      <c r="H8" s="889"/>
      <c r="I8" s="66"/>
      <c r="J8" s="66"/>
      <c r="K8" s="66"/>
      <c r="L8" s="66"/>
      <c r="M8" s="66"/>
      <c r="N8" s="66"/>
      <c r="O8" s="66"/>
      <c r="P8" s="66"/>
      <c r="Q8" s="66"/>
      <c r="R8" s="66"/>
    </row>
    <row r="9" spans="1:18" ht="3" customHeight="1" thickBot="1">
      <c r="A9" s="888"/>
      <c r="B9" s="888"/>
      <c r="C9" s="889"/>
      <c r="D9" s="889"/>
      <c r="E9" s="889"/>
      <c r="F9" s="889"/>
      <c r="G9" s="889"/>
      <c r="H9" s="889"/>
      <c r="I9" s="66"/>
      <c r="J9" s="66"/>
      <c r="K9" s="886" t="s">
        <v>776</v>
      </c>
      <c r="L9" s="886"/>
      <c r="M9" s="886"/>
      <c r="N9" s="886"/>
      <c r="O9" s="886"/>
      <c r="P9" s="66"/>
      <c r="Q9" s="66"/>
      <c r="R9" s="66"/>
    </row>
    <row r="10" spans="1:18" ht="11.1" customHeight="1" thickBot="1">
      <c r="A10" s="66"/>
      <c r="B10" s="66"/>
      <c r="C10" s="66"/>
      <c r="D10" s="66"/>
      <c r="E10" s="66"/>
      <c r="F10" s="66"/>
      <c r="G10" s="66"/>
      <c r="H10" s="66"/>
      <c r="I10" s="66"/>
      <c r="J10" s="66"/>
      <c r="K10" s="886"/>
      <c r="L10" s="886"/>
      <c r="M10" s="886"/>
      <c r="N10" s="886"/>
      <c r="O10" s="886"/>
      <c r="P10" s="66"/>
      <c r="Q10" s="66"/>
      <c r="R10" s="66"/>
    </row>
    <row r="11" spans="1:18" ht="6" customHeight="1" thickBot="1">
      <c r="A11" s="888" t="s">
        <v>787</v>
      </c>
      <c r="B11" s="888"/>
      <c r="C11" s="889" t="s">
        <v>788</v>
      </c>
      <c r="D11" s="889"/>
      <c r="E11" s="889"/>
      <c r="F11" s="889"/>
      <c r="G11" s="889"/>
      <c r="H11" s="889"/>
      <c r="I11" s="66"/>
      <c r="J11" s="66"/>
      <c r="K11" s="886"/>
      <c r="L11" s="886"/>
      <c r="M11" s="886"/>
      <c r="N11" s="886"/>
      <c r="O11" s="886"/>
      <c r="P11" s="66"/>
      <c r="Q11" s="66"/>
      <c r="R11" s="66"/>
    </row>
    <row r="12" spans="1:18" ht="18.95" customHeight="1" thickBot="1">
      <c r="A12" s="888"/>
      <c r="B12" s="888"/>
      <c r="C12" s="889"/>
      <c r="D12" s="889"/>
      <c r="E12" s="889"/>
      <c r="F12" s="889"/>
      <c r="G12" s="889"/>
      <c r="H12" s="889"/>
      <c r="I12" s="66"/>
      <c r="J12" s="66"/>
      <c r="K12" s="66"/>
      <c r="L12" s="66"/>
      <c r="M12" s="66"/>
      <c r="N12" s="66"/>
      <c r="O12" s="66"/>
      <c r="P12" s="66"/>
      <c r="Q12" s="66"/>
      <c r="R12" s="66"/>
    </row>
    <row r="13" spans="1:18" ht="20.100000000000001" customHeight="1" thickBot="1">
      <c r="A13" s="886" t="s">
        <v>776</v>
      </c>
      <c r="B13" s="886"/>
      <c r="C13" s="886"/>
      <c r="D13" s="886"/>
      <c r="E13" s="886"/>
      <c r="F13" s="886"/>
      <c r="G13" s="886"/>
      <c r="H13" s="886"/>
      <c r="I13" s="886"/>
      <c r="J13" s="886"/>
      <c r="K13" s="886"/>
      <c r="L13" s="886"/>
      <c r="M13" s="886"/>
      <c r="N13" s="886"/>
      <c r="O13" s="886"/>
      <c r="P13" s="66"/>
      <c r="Q13" s="66"/>
      <c r="R13" s="66"/>
    </row>
    <row r="14" spans="1:18" ht="42" customHeight="1" thickBot="1">
      <c r="A14" s="887" t="s">
        <v>789</v>
      </c>
      <c r="B14" s="887"/>
      <c r="C14" s="887"/>
      <c r="D14" s="887"/>
      <c r="E14" s="887"/>
      <c r="F14" s="887" t="s">
        <v>790</v>
      </c>
      <c r="G14" s="887"/>
      <c r="H14" s="887"/>
      <c r="I14" s="887"/>
      <c r="J14" s="887"/>
      <c r="K14" s="887"/>
      <c r="L14" s="887"/>
      <c r="M14" s="887"/>
      <c r="N14" s="887" t="s">
        <v>791</v>
      </c>
      <c r="O14" s="887"/>
      <c r="P14" s="887"/>
      <c r="Q14" s="887"/>
      <c r="R14" s="887"/>
    </row>
    <row r="15" spans="1:18" ht="57.95" customHeight="1" thickBot="1">
      <c r="A15" s="65" t="s">
        <v>792</v>
      </c>
      <c r="B15" s="887" t="s">
        <v>793</v>
      </c>
      <c r="C15" s="887"/>
      <c r="D15" s="65" t="s">
        <v>794</v>
      </c>
      <c r="E15" s="65" t="s">
        <v>795</v>
      </c>
      <c r="F15" s="65" t="s">
        <v>796</v>
      </c>
      <c r="G15" s="65" t="s">
        <v>797</v>
      </c>
      <c r="H15" s="887" t="s">
        <v>798</v>
      </c>
      <c r="I15" s="887"/>
      <c r="J15" s="887" t="s">
        <v>799</v>
      </c>
      <c r="K15" s="887"/>
      <c r="L15" s="887" t="s">
        <v>800</v>
      </c>
      <c r="M15" s="887"/>
      <c r="N15" s="65" t="s">
        <v>801</v>
      </c>
      <c r="O15" s="887" t="s">
        <v>802</v>
      </c>
      <c r="P15" s="887"/>
      <c r="Q15" s="65" t="s">
        <v>803</v>
      </c>
      <c r="R15" s="65" t="s">
        <v>804</v>
      </c>
    </row>
    <row r="16" spans="1:18" ht="126.95" customHeight="1" thickBot="1">
      <c r="A16" s="63" t="s">
        <v>805</v>
      </c>
      <c r="B16" s="884" t="s">
        <v>806</v>
      </c>
      <c r="C16" s="884"/>
      <c r="D16" s="63" t="s">
        <v>807</v>
      </c>
      <c r="E16" s="63" t="s">
        <v>808</v>
      </c>
      <c r="F16" s="63" t="s">
        <v>809</v>
      </c>
      <c r="G16" s="63" t="s">
        <v>810</v>
      </c>
      <c r="H16" s="884" t="s">
        <v>811</v>
      </c>
      <c r="I16" s="884"/>
      <c r="J16" s="884" t="s">
        <v>812</v>
      </c>
      <c r="K16" s="884"/>
      <c r="L16" s="884" t="s">
        <v>813</v>
      </c>
      <c r="M16" s="884"/>
      <c r="N16" s="64" t="s">
        <v>814</v>
      </c>
      <c r="O16" s="885" t="s">
        <v>815</v>
      </c>
      <c r="P16" s="885"/>
      <c r="Q16" s="63" t="s">
        <v>816</v>
      </c>
      <c r="R16" s="63" t="s">
        <v>817</v>
      </c>
    </row>
    <row r="17" spans="1:18" ht="138.94999999999999" customHeight="1" thickBot="1">
      <c r="A17" s="63" t="s">
        <v>805</v>
      </c>
      <c r="B17" s="884" t="s">
        <v>818</v>
      </c>
      <c r="C17" s="884"/>
      <c r="D17" s="63" t="s">
        <v>819</v>
      </c>
      <c r="E17" s="63" t="s">
        <v>808</v>
      </c>
      <c r="F17" s="63" t="s">
        <v>820</v>
      </c>
      <c r="G17" s="63" t="s">
        <v>821</v>
      </c>
      <c r="H17" s="884" t="s">
        <v>822</v>
      </c>
      <c r="I17" s="884"/>
      <c r="J17" s="884" t="s">
        <v>823</v>
      </c>
      <c r="K17" s="884"/>
      <c r="L17" s="884" t="s">
        <v>824</v>
      </c>
      <c r="M17" s="884"/>
      <c r="N17" s="64" t="s">
        <v>814</v>
      </c>
      <c r="O17" s="885" t="s">
        <v>815</v>
      </c>
      <c r="P17" s="885"/>
      <c r="Q17" s="63" t="s">
        <v>825</v>
      </c>
      <c r="R17" s="63" t="s">
        <v>817</v>
      </c>
    </row>
    <row r="18" spans="1:18" ht="231.95" customHeight="1" thickBot="1">
      <c r="A18" s="63" t="s">
        <v>805</v>
      </c>
      <c r="B18" s="884" t="s">
        <v>818</v>
      </c>
      <c r="C18" s="884"/>
      <c r="D18" s="63" t="s">
        <v>819</v>
      </c>
      <c r="E18" s="63" t="s">
        <v>808</v>
      </c>
      <c r="F18" s="63" t="s">
        <v>826</v>
      </c>
      <c r="G18" s="63" t="s">
        <v>827</v>
      </c>
      <c r="H18" s="884" t="s">
        <v>828</v>
      </c>
      <c r="I18" s="884"/>
      <c r="J18" s="884" t="s">
        <v>823</v>
      </c>
      <c r="K18" s="884"/>
      <c r="L18" s="884" t="s">
        <v>829</v>
      </c>
      <c r="M18" s="884"/>
      <c r="N18" s="64" t="s">
        <v>814</v>
      </c>
      <c r="O18" s="885" t="s">
        <v>815</v>
      </c>
      <c r="P18" s="885"/>
      <c r="Q18" s="63" t="s">
        <v>825</v>
      </c>
      <c r="R18" s="63" t="s">
        <v>817</v>
      </c>
    </row>
    <row r="19" spans="1:18" ht="409.6" customHeight="1" thickBot="1">
      <c r="A19" s="63" t="s">
        <v>805</v>
      </c>
      <c r="B19" s="884" t="s">
        <v>818</v>
      </c>
      <c r="C19" s="884"/>
      <c r="D19" s="63" t="s">
        <v>819</v>
      </c>
      <c r="E19" s="63" t="s">
        <v>808</v>
      </c>
      <c r="F19" s="63" t="s">
        <v>830</v>
      </c>
      <c r="G19" s="63" t="s">
        <v>831</v>
      </c>
      <c r="H19" s="884" t="s">
        <v>832</v>
      </c>
      <c r="I19" s="884"/>
      <c r="J19" s="884" t="s">
        <v>823</v>
      </c>
      <c r="K19" s="884"/>
      <c r="L19" s="884" t="s">
        <v>833</v>
      </c>
      <c r="M19" s="884"/>
      <c r="N19" s="64" t="s">
        <v>814</v>
      </c>
      <c r="O19" s="885" t="s">
        <v>815</v>
      </c>
      <c r="P19" s="885"/>
      <c r="Q19" s="63" t="s">
        <v>825</v>
      </c>
      <c r="R19" s="63" t="s">
        <v>817</v>
      </c>
    </row>
  </sheetData>
  <mergeCells count="43">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B16:C16"/>
    <mergeCell ref="H16:I16"/>
    <mergeCell ref="J16:K16"/>
    <mergeCell ref="L16:M16"/>
    <mergeCell ref="O16:P16"/>
    <mergeCell ref="B17:C17"/>
    <mergeCell ref="H17:I17"/>
    <mergeCell ref="J17:K17"/>
    <mergeCell ref="L17:M17"/>
    <mergeCell ref="O17:P17"/>
    <mergeCell ref="B18:C18"/>
    <mergeCell ref="H18:I18"/>
    <mergeCell ref="J18:K18"/>
    <mergeCell ref="L18:M18"/>
    <mergeCell ref="O18:P18"/>
    <mergeCell ref="B19:C19"/>
    <mergeCell ref="H19:I19"/>
    <mergeCell ref="J19:K19"/>
    <mergeCell ref="L19:M19"/>
    <mergeCell ref="O19:P19"/>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5</vt:i4>
      </vt:variant>
    </vt:vector>
  </HeadingPairs>
  <TitlesOfParts>
    <vt:vector size="5" baseType="lpstr">
      <vt:lpstr>Seg PAAC III Cuatrimestre</vt:lpstr>
      <vt:lpstr>Seg SUIT</vt:lpstr>
      <vt:lpstr>Seg Riesgos Corrupción</vt:lpstr>
      <vt:lpstr>PAAC 2021</vt:lpstr>
      <vt:lpstr>Estrategia Racionaliz Tramites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admdin04</dc:creator>
  <cp:keywords/>
  <dc:description/>
  <cp:lastModifiedBy>AD1CIN19</cp:lastModifiedBy>
  <cp:revision/>
  <dcterms:created xsi:type="dcterms:W3CDTF">2020-05-07T15:09:28Z</dcterms:created>
  <dcterms:modified xsi:type="dcterms:W3CDTF">2023-01-19T16:58:30Z</dcterms:modified>
  <cp:category/>
  <cp:contentStatus/>
</cp:coreProperties>
</file>