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fileSharing readOnlyRecommended="1"/>
  <workbookPr codeName="ThisWorkbook"/>
  <mc:AlternateContent xmlns:mc="http://schemas.openxmlformats.org/markup-compatibility/2006">
    <mc:Choice Requires="x15">
      <x15ac:absPath xmlns:x15ac="http://schemas.microsoft.com/office/spreadsheetml/2010/11/ac" url="C:\Users\jralz\OneDrive\Escritorio\publicacion\"/>
    </mc:Choice>
  </mc:AlternateContent>
  <xr:revisionPtr revIDLastSave="0" documentId="13_ncr:1_{24EFC73F-CF11-462F-8501-B642284C371F}" xr6:coauthVersionLast="47" xr6:coauthVersionMax="47" xr10:uidLastSave="{00000000-0000-0000-0000-000000000000}"/>
  <bookViews>
    <workbookView xWindow="-120" yWindow="-120" windowWidth="20730" windowHeight="11160" xr2:uid="{00000000-000D-0000-FFFF-FFFF00000000}"/>
  </bookViews>
  <sheets>
    <sheet name="Seg I Cuatrimestre" sheetId="5" r:id="rId1"/>
    <sheet name="PAAC 2021" sheetId="1" state="hidden" r:id="rId2"/>
    <sheet name="Estrategia Racionaliz Tramites" sheetId="3" state="hidden" r:id="rId3"/>
  </sheets>
  <definedNames>
    <definedName name="_xlnm._FilterDatabase" localSheetId="1" hidden="1">'PAAC 2021'!#REF!</definedName>
    <definedName name="_xlnm._FilterDatabase" localSheetId="0" hidden="1">'Seg I Cuatrimestre'!$B$10:$S$60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11" i="1" l="1"/>
  <c r="AB11" i="1"/>
  <c r="AG11" i="1"/>
  <c r="B12" i="1"/>
  <c r="B13" i="1" s="1"/>
  <c r="B14" i="1" s="1"/>
  <c r="B15" i="1" s="1"/>
  <c r="V12" i="1"/>
  <c r="AA12" i="1"/>
  <c r="V13" i="1"/>
  <c r="AA13" i="1"/>
  <c r="V14" i="1"/>
  <c r="AA14" i="1"/>
  <c r="V15" i="1"/>
  <c r="AA15" i="1"/>
  <c r="V16" i="1"/>
  <c r="AA16" i="1"/>
  <c r="W17" i="1"/>
  <c r="AB17" i="1"/>
  <c r="W23" i="1"/>
  <c r="AB23" i="1"/>
  <c r="AG23" i="1"/>
  <c r="AQ26" i="1"/>
  <c r="AO35" i="1"/>
  <c r="W52" i="1"/>
  <c r="AB52" i="1"/>
  <c r="AG52" i="1"/>
  <c r="V58" i="1"/>
  <c r="W58" i="1"/>
  <c r="AA58" i="1"/>
  <c r="AB58" i="1"/>
  <c r="AG58" i="1"/>
  <c r="V60" i="1"/>
  <c r="W60" i="1"/>
  <c r="AA60" i="1"/>
  <c r="AB60" i="1"/>
  <c r="AG60" i="1"/>
  <c r="W63" i="1"/>
  <c r="AB63" i="1"/>
  <c r="AG63" i="1"/>
  <c r="AG69" i="1" l="1"/>
  <c r="AB69" i="1"/>
  <c r="W6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ADMDIN12</author>
    <author>AD1DIN03</author>
  </authors>
  <commentList>
    <comment ref="V10" authorId="0" shapeId="0" xr:uid="{00000000-0006-0000-0300-000001000000}">
      <text>
        <r>
          <rPr>
            <b/>
            <sz val="9"/>
            <color indexed="81"/>
            <rFont val="Tahoma"/>
            <family val="2"/>
          </rPr>
          <t>ADMDIN12:</t>
        </r>
        <r>
          <rPr>
            <sz val="9"/>
            <color indexed="81"/>
            <rFont val="Tahoma"/>
            <family val="2"/>
          </rPr>
          <t xml:space="preserve">
El avance se debe reportar con respecto al total de actividades a efectuar en el año. Por ejemplo: Si una actividad es trimestral y se cumplio en el primer trimestre, el avance reportado es del 25%</t>
        </r>
      </text>
    </comment>
    <comment ref="AA10" authorId="0" shapeId="0" xr:uid="{00000000-0006-0000-0300-000002000000}">
      <text>
        <r>
          <rPr>
            <b/>
            <sz val="9"/>
            <color indexed="81"/>
            <rFont val="Tahoma"/>
            <family val="2"/>
          </rPr>
          <t>ADMDIN12:</t>
        </r>
        <r>
          <rPr>
            <sz val="9"/>
            <color indexed="81"/>
            <rFont val="Tahoma"/>
            <family val="2"/>
          </rPr>
          <t xml:space="preserve">
El avance se debe reportar con respecto al total de actividades a efectuar en el año. Por ejemplo: Si una actividad es trimestral y se cumplio en el primer trimestre, el avance reportado es del 25%</t>
        </r>
      </text>
    </comment>
    <comment ref="AF10" authorId="0" shapeId="0" xr:uid="{00000000-0006-0000-0300-000003000000}">
      <text>
        <r>
          <rPr>
            <b/>
            <sz val="9"/>
            <color indexed="81"/>
            <rFont val="Tahoma"/>
            <family val="2"/>
          </rPr>
          <t>ADMDIN12:</t>
        </r>
        <r>
          <rPr>
            <sz val="9"/>
            <color indexed="81"/>
            <rFont val="Tahoma"/>
            <family val="2"/>
          </rPr>
          <t xml:space="preserve">
El avance se debe reportar con respecto al total de actividades a efectuar en el año. Por ejemplo: Si una actividad es trimestral y se cumplio en el primer trimestre, el avance reportado es del 25%</t>
        </r>
      </text>
    </comment>
    <comment ref="G53" authorId="1" shapeId="0" xr:uid="{00000000-0006-0000-0300-000004000000}">
      <text>
        <r>
          <rPr>
            <b/>
            <sz val="9"/>
            <color indexed="81"/>
            <rFont val="Tahoma"/>
            <family val="2"/>
          </rPr>
          <t>AD1DIN03:</t>
        </r>
        <r>
          <rPr>
            <sz val="9"/>
            <color indexed="81"/>
            <rFont val="Tahoma"/>
            <family val="2"/>
          </rPr>
          <t xml:space="preserve">
Recoge observación hecha por Control interno en el informe de seguimiento
</t>
        </r>
      </text>
    </comment>
    <comment ref="G54" authorId="1" shapeId="0" xr:uid="{00000000-0006-0000-0300-000005000000}">
      <text>
        <r>
          <rPr>
            <b/>
            <sz val="9"/>
            <color indexed="81"/>
            <rFont val="Tahoma"/>
            <family val="2"/>
          </rPr>
          <t>AD1DIN03:</t>
        </r>
        <r>
          <rPr>
            <sz val="9"/>
            <color indexed="81"/>
            <rFont val="Tahoma"/>
            <family val="2"/>
          </rPr>
          <t xml:space="preserve">
Recoge observación hecha por Control interno en el informe de seguimiento
</t>
        </r>
      </text>
    </comment>
  </commentList>
</comments>
</file>

<file path=xl/sharedStrings.xml><?xml version="1.0" encoding="utf-8"?>
<sst xmlns="http://schemas.openxmlformats.org/spreadsheetml/2006/main" count="1211" uniqueCount="786">
  <si>
    <t>SUBRED INTEGRADA DE SERVICIOS DE SALUD SUR E.S.E</t>
  </si>
  <si>
    <t>PROCESO RESPONSABLE DE FORMULACIÓN</t>
  </si>
  <si>
    <t>PROCESO RESPONSABLE DE SEGUIMIENTO</t>
  </si>
  <si>
    <t>OBJETIVO GENERAL</t>
  </si>
  <si>
    <t>OBJETIVOS ESPECIFICOS</t>
  </si>
  <si>
    <t>*Mitigar posibles hechos de corrupción, dentro de cada proceso de la Subred Integrada de Servicios de Salud Sur E.S.E.
*Desarrollar y socializar lineamientos de transparencia de acuerdo a la Ley 1512 de 2014, decreto 103 de 2015 y normatividad vigente.  
*Mejorar en la atención prestada a los usuarios y/o ciudadanos.
*Promover el control ciudadano en la gestión publica.</t>
  </si>
  <si>
    <t>FECHA DE INICIO</t>
  </si>
  <si>
    <t>NOMBRE DE PLAN DE TRABAJO</t>
  </si>
  <si>
    <t>Nº</t>
  </si>
  <si>
    <t>COMPONENTE</t>
  </si>
  <si>
    <t>SUBCOMPONENTE</t>
  </si>
  <si>
    <t>ACTIVIDAD</t>
  </si>
  <si>
    <t>FECHA DE TERMINACIÓN</t>
  </si>
  <si>
    <t>Política de Administración del Riesgo de Corrupción</t>
  </si>
  <si>
    <t>Divulgar y Socializar</t>
  </si>
  <si>
    <t>Monitoreo</t>
  </si>
  <si>
    <t>PERIODICIDAD</t>
  </si>
  <si>
    <t>RESPONSABLE</t>
  </si>
  <si>
    <t>META</t>
  </si>
  <si>
    <t xml:space="preserve">PRODUCTO </t>
  </si>
  <si>
    <t>INDICADOR</t>
  </si>
  <si>
    <t>Anual</t>
  </si>
  <si>
    <t>Estructura Administrativa y Direccionamiento Estratégico</t>
  </si>
  <si>
    <t>Fortalecimiento de los Canales de Atención.</t>
  </si>
  <si>
    <t>Talento Humano</t>
  </si>
  <si>
    <t>Oficina de Sistemas de Información - TIC</t>
  </si>
  <si>
    <t xml:space="preserve"> Politica de Integridad y Código de Integridad</t>
  </si>
  <si>
    <t>GESTION DE RIESGOS DE CORRUPCION</t>
  </si>
  <si>
    <t>RENDICION DE CUENTAS</t>
  </si>
  <si>
    <t>MECANISMOS PARA MEJORAR LA ATENCION AL CIUDADANO</t>
  </si>
  <si>
    <t>MECANISMOS PARA LA TRANSPARENCIA Y ACCESO A LA INFORMACION</t>
  </si>
  <si>
    <t>OTRAS INICIATIVAS</t>
  </si>
  <si>
    <t>Oficina de Participacion Comunitaria y Servicio al Ciudadano</t>
  </si>
  <si>
    <t xml:space="preserve">01/01/2020
</t>
  </si>
  <si>
    <t>Trimestral</t>
  </si>
  <si>
    <t xml:space="preserve">Semestral </t>
  </si>
  <si>
    <t xml:space="preserve">cuatrimestral </t>
  </si>
  <si>
    <t xml:space="preserve">Mensual </t>
  </si>
  <si>
    <t xml:space="preserve">Trimestral </t>
  </si>
  <si>
    <t xml:space="preserve">Oficina de Participacion Comunitaria y Servicio al Ciudadano- lider de facturación </t>
  </si>
  <si>
    <t xml:space="preserve">Desarrollar actividades en caminadas a prevenir posibles hechos de corrupción y mejorando  la atención al ciudadano , dentro de los procesos de la Subred Integrada de Servicios de Salud Sur E.S.E durante la vigencia del  2021. </t>
  </si>
  <si>
    <t>12-30-2021</t>
  </si>
  <si>
    <t>Anualmente</t>
  </si>
  <si>
    <t>Informe de Gestión de Integridad</t>
  </si>
  <si>
    <t>Campañas de promoción</t>
  </si>
  <si>
    <t xml:space="preserve">Soportes de socializacion de Politica y Código de Integridad </t>
  </si>
  <si>
    <t>100% de Gerentes Publicos (Equipo Directivo) capacitados en Pollitica y Codigo de Integridad en 2021</t>
  </si>
  <si>
    <t xml:space="preserve">Cobertura de  Gerentes Públicos capacitados en Politica y  Código de Integridad
(# de Gerentes Publicos capacitados en Politica y Codigo de Integridad  / total de Gerentes Públicos)*100 </t>
  </si>
  <si>
    <t>Desarrollar estrategias para promocionar e incentivar los comportamientos deseables alineados por el grupo de valor colaboradores según los principios y valores institucionales</t>
  </si>
  <si>
    <t>2  campañas para promocionar  los Valores del Servicio Público del Código de Integridad dirijidas al grupo de valor colaboradores durante el 2021</t>
  </si>
  <si>
    <t>Cumplimiento de Campañas de promoción de valores del servicio público:
(Campañas ejecutadas/ Campañas programadas)*100</t>
  </si>
  <si>
    <t xml:space="preserve">1 informe del componente de integridad socializado al Comité de Gestión y Desempeño según programacion establecida </t>
  </si>
  <si>
    <t xml:space="preserve">Reportar resultados del componente de Integridad en el marco del Comité de Gestión y Desempeño </t>
  </si>
  <si>
    <t xml:space="preserve">Informe de Gestión de Integridad socializado en comité de Gestión y Desempeño  </t>
  </si>
  <si>
    <t>Politica de Gestión de Riesgos actualizada y publicada en web institucional
(Politica de Gestión de Riesgos actualizada y publicada en web / Politica programada para actualizacion)*100</t>
  </si>
  <si>
    <t>Oficina Asesora de Direccionamiento Estratégico</t>
  </si>
  <si>
    <t>Política de Gestión de Riesgos actualiza</t>
  </si>
  <si>
    <t xml:space="preserve">Anual
</t>
  </si>
  <si>
    <t>Plan Anticorrupción y Atención al Ciudadano 2021</t>
  </si>
  <si>
    <t>Oficina Asesora de Desarrollo Institucional
Lideres de Proceso</t>
  </si>
  <si>
    <t>Oficina Asesora de Desarrollo Institucional
Participación comunitaria y servicio al ciudadano</t>
  </si>
  <si>
    <t xml:space="preserve">Oficina Asesora de Direccionamiento Estratégico
</t>
  </si>
  <si>
    <t>Listados de asistencia
Soportes de socilzacion virtual</t>
  </si>
  <si>
    <t>Listado de resultados de colaboradore evaluados con puntaje
Instumento de evaluacion aplicado</t>
  </si>
  <si>
    <t>Enero</t>
  </si>
  <si>
    <t>Abril</t>
  </si>
  <si>
    <t>Diciembre</t>
  </si>
  <si>
    <t xml:space="preserve">Canales de atención al ciudadano socializados al 100% de los grupos interés </t>
  </si>
  <si>
    <t>Canales de atención al ciudadano socializados a los grupos de interés</t>
  </si>
  <si>
    <t>4 informes de analisis de las barreras de acceso, identificadas en los diferentes canales de atención presentados por la ciudadanía PQRS- SIDMA</t>
  </si>
  <si>
    <t>Informe trimestral de analisis de las barreras de acceso, identificadas en los diferentes canales de atención presentados por la ciudadanía PQRS- SIDMA</t>
  </si>
  <si>
    <t>Servidores y colaboradores de líneas de frente capacitados con un nivel de apropiación superior al 85%</t>
  </si>
  <si>
    <t>Cobertura de socialización
(# de colaboradores socializados /# colaboradores programados )*100</t>
  </si>
  <si>
    <t>Cada 2 meses</t>
  </si>
  <si>
    <t>Evaluar la estrategia de conflicto de interes con definicion del plan de trabajo para su desarrollo</t>
  </si>
  <si>
    <t>Publicar la  estrategia de conflicto de interes</t>
  </si>
  <si>
    <t>Continuar con las capacitaciones de la Politica de Integridad actualizada, codigo de integridad y su relacion con los conflictos de interes</t>
  </si>
  <si>
    <t xml:space="preserve">Evaluar el Plan de Integridad </t>
  </si>
  <si>
    <t>Continuar con la medicion de conocimientos sobre Plan Anticorrupcion y Atencion al ciudadano  al grupo de valor colaboradores</t>
  </si>
  <si>
    <t>1 Politica de Gestión de Riesgos actualizada  a mas tardar el 15 de enero de 2021</t>
  </si>
  <si>
    <t>90% de colaboradores socializados  en  la vigencia 2021</t>
  </si>
  <si>
    <t>Transparencia activa y Monitoreo del Acceso a la Información Pública</t>
  </si>
  <si>
    <t xml:space="preserve">Realizar el seguimiento para el cumplimiento de la Ley 1712 de 2014, Decreto 115 de 2015 y Resolución MinTIC 3564 de 2015 en la Subred Sur </t>
  </si>
  <si>
    <t>Lograr un cumplimiento del 100% de los items relacionados con Transferencia y acceso a la informacion publica</t>
  </si>
  <si>
    <t xml:space="preserve">Lista de chequeo seguimiento transparecia </t>
  </si>
  <si>
    <t xml:space="preserve">Numero de ïtems (categorias) cumplidas/ Numero de items (establecidas) </t>
  </si>
  <si>
    <t>Instrumentos de Gestión de la Información</t>
  </si>
  <si>
    <t xml:space="preserve">Actualizar el registro de Activos de Información,  esquema de publicación de información y el Índice de Información Clasificada y Reservada. </t>
  </si>
  <si>
    <t xml:space="preserve">Lograr Publicar los activos de informacion de la entidad con los instrumentos de esquema de publicacion e indice de informacion clasificada y reservada y publicarlos. </t>
  </si>
  <si>
    <t>Activos de Información.
Esquema de publicación de información. Índice de Información Clasificada y Reservada</t>
  </si>
  <si>
    <t>Numero de procesos con levantamiento de activos de infomacion actualizados / total de procesos</t>
  </si>
  <si>
    <t xml:space="preserve">Lograr el 100% de la recoleccion de bases de datos personales </t>
  </si>
  <si>
    <t xml:space="preserve">Consolidado de bases de datos personales </t>
  </si>
  <si>
    <t xml:space="preserve">Numero de bases de datos recolectadas / numero de bases de datos </t>
  </si>
  <si>
    <t xml:space="preserve">Revisar y realimentar la información recolectada por las areas para el registro de las Bases de datos.
</t>
  </si>
  <si>
    <t>Registro</t>
  </si>
  <si>
    <t xml:space="preserve">Numero de bases de datos registradas/ numero de bases de datos </t>
  </si>
  <si>
    <t xml:space="preserve">Realizar la medicion de los registros en la base de datos de acuerdo con los conocimientos sobre Plan Anticorrupcion
</t>
  </si>
  <si>
    <t xml:space="preserve">100% de registro de las bases de datos de datos personales recolectadas </t>
  </si>
  <si>
    <t xml:space="preserve">Recolectar las bases de datos personales de acuerdo a los estandares emitidos por la SIC.
</t>
  </si>
  <si>
    <t>Continuar con la socialización de Politica y Plan anticorrupcion a los colaboradores de USS urbanas y Rurales  (incluye tercerizados)</t>
  </si>
  <si>
    <t>Actualizar la Política de Gestión de Riesgos (tener en cuenta requisitos del informe SCI y recomendaciones OCI)</t>
  </si>
  <si>
    <t>85% de resultados favorables de medicion de conocimientos a colaboradores evaluados en 2021</t>
  </si>
  <si>
    <t>3 reportes de seguimiento del PAAC y Mapa de riesgos de corrupcion desde la II linea de defensa, publicados en la web  por cada cuatrimestre de 2021</t>
  </si>
  <si>
    <t>PAAC y Mapa de riesgos de corrupción de corrupcion con seguimiento de II linea de defensa</t>
  </si>
  <si>
    <t xml:space="preserve">% conocimiento del PAAC 
(# colaboradores con resultados &gt;= al 85% en PAAC/ # de colaboradores evaluados)*100
</t>
  </si>
  <si>
    <t>Cumplimiento de PAAC II linea de defensa
  (total actividades cumplidas por cada componente / total de actividades programadas por cada componente)*100</t>
  </si>
  <si>
    <t>1 Estrategia de Conflictos de Interés  publicada  a mas tardar el 31 de enero de 2021</t>
  </si>
  <si>
    <t>Estrategia de Conflicto de Interes  publicados en web institucional</t>
  </si>
  <si>
    <t xml:space="preserve">Estrategia de Conflicto de Interés  publicado en web institucional
</t>
  </si>
  <si>
    <t>Soportes del Plan de Trabajo  de Conflicto de Interes</t>
  </si>
  <si>
    <t xml:space="preserve">85% de cumplimiento del plan de trabajo de Conflicto de Interes 
</t>
  </si>
  <si>
    <t>Cumplimiento del Plan de trabajo de Integridad
(#actividades cumplidas del Plan de Integridad / # actividades programadas de Plan de Integridad)*100</t>
  </si>
  <si>
    <t>Cumplimiento del Plan de trabajo de Conflicto de Interés
(#actividades cumplidas del Plan de Conflicto de interés/ # actividades programadas de Plan de Conflicto de Interés)*100</t>
  </si>
  <si>
    <t>85% de cumplimiento del Plan de trabajo de Integridad</t>
  </si>
  <si>
    <t xml:space="preserve">HABEAS DATAS
</t>
  </si>
  <si>
    <t>Evaluar el PAAC y  los riesgos de corrupcion desde la II linea de defensa, analizando la solidez de controles y  publicacion de resultados en web</t>
  </si>
  <si>
    <t>Presentar ante la alta dirección de la Subred informe trimestral del comportamiento de la manifestaciones ciudadanas PQRS incluyendo denuncias por posibles actos de corrupción, para facilitar la toma de decisiones y el desarrollo de iniciativas de mejora.</t>
  </si>
  <si>
    <t xml:space="preserve">Oficina de PCSC </t>
  </si>
  <si>
    <t>4 informes de los requerimientos presentados por la ciudadanía (PQRS), incluyendo las denuncias de posibles actos de corrupción.</t>
  </si>
  <si>
    <t>Informe trimestral de los requerimientos presentados por la ciudadanía (PQRS), incluyendo las denuncias de posibles actos de corrupción,</t>
  </si>
  <si>
    <t>Resultados del informe de análisis del comportamiento de las PQRS y acciones de mejora implementadas</t>
  </si>
  <si>
    <t>Diseñar e implementar una estrategia de divulgación  los  canales de atención al ciudadano a los diferentes grupos de interés de la Subred Sur.</t>
  </si>
  <si>
    <t>Porcentaje de grupos de interés con conocimiento de los canales de atención al ciudadano</t>
  </si>
  <si>
    <t>Resultados del informe de análisis de Barreras de Acceso y mejoras implementadas</t>
  </si>
  <si>
    <t xml:space="preserve">90% de servidores colaboradores de líneas de frente (Informadores y facturadores) capacitados  en  conocimientos, habilidades y actitudes en aspectos de servicio a la ciudadanía y prevención de riesgos de corrupción. </t>
  </si>
  <si>
    <t>Porcentaje de colaboradores de líneas de frente (informadores y facturadores) capacitados  en  conocimientos, habilidades y actitudes en aspectos de servicio a la ciudadanía y prevención de riesgos de corrupción con un nivel de apropiación superior al 85%</t>
  </si>
  <si>
    <t>Normativo y procedimental</t>
  </si>
  <si>
    <t>Realizar campañas informativas sobre la responsabilidad de los servidores públicos y colaboradores frente a los derechos y deberes de los usuarios</t>
  </si>
  <si>
    <t>Oficina de Participacion Comunitaria y Servicio al Ciudadano - Oficina de comunicaciones</t>
  </si>
  <si>
    <t>2 campañas informativas sobre la responsabilidad de los servidores públicos y colaboradores frente a los derechos y deberes de los usuarios implementadas</t>
  </si>
  <si>
    <t xml:space="preserve">Servidores y colaboradores de la Subred Sur informados frente a los derechos y deberes de los usuarios </t>
  </si>
  <si>
    <t xml:space="preserve">Porcentaje de servidores y colaboradores informados frente a los derechos y deberes de los usuarios </t>
  </si>
  <si>
    <t>Relacionamiento con el ciudadano</t>
  </si>
  <si>
    <t>Realizar periódicamente mediciones de percepción de los ciudadanos respecto a la satisfacción global del servicio, calidad y accesibilidad de la oferta institucional, e informar los resultados al nivel directivo con el fin de identificar oportunidades y acciones de mejora.</t>
  </si>
  <si>
    <t>4 informes de percepción de los ciudadanos respecto a la satisfacción global del servicio, calidad y accesibilidad de la oferta institucional</t>
  </si>
  <si>
    <t>Informe trimestral de percepción de Satisfacción del usuario</t>
  </si>
  <si>
    <t>Resultados del informe de percepción de satisfacción del usuario y acciones de mejora implementadas</t>
  </si>
  <si>
    <t xml:space="preserve">Capacitar a servidores y colaboradores de lineas de frente, (Informadores y facturadores)  en  conocimientos,habilidades y actitudes en aspectos de servicio a la ciudadanía y prevención de riesgos de corrupción. </t>
  </si>
  <si>
    <t>Fases de Alistamiento</t>
  </si>
  <si>
    <t xml:space="preserve">
Asignar el área responsable de liderar la rendición de cuentas.
</t>
  </si>
  <si>
    <t xml:space="preserve">Anual </t>
  </si>
  <si>
    <t>Direccionamiento Estratégico - Planeación Estratégica.</t>
  </si>
  <si>
    <t>Definir el area y equipo técnico lider de Rendición de Cuentas.</t>
  </si>
  <si>
    <t>Comunicación soporte, de asignación del área líder de rendición de cuentas</t>
  </si>
  <si>
    <t>Un equipo tecnico Lider de Rendición de Cuentas.</t>
  </si>
  <si>
    <t>Conformación del equipo líder</t>
  </si>
  <si>
    <t>100%   del Equipo Lider, capacitado  y informado  frente a la Metodologia de Rendición de Cuentas.</t>
  </si>
  <si>
    <t xml:space="preserve">Acta de Conformación y formación metodologica al Equipo Lider Rendición de Cuentas. </t>
  </si>
  <si>
    <t>% De cumplimiento de capacitación y formación del equipo lider de Rendición de Cuentas.</t>
  </si>
  <si>
    <t>Capacitar el equipo líder de Rendición de Cuentas</t>
  </si>
  <si>
    <t>Soporte documental o virtual de capacitación aplicada a lideres de rendicion de cuentas</t>
  </si>
  <si>
    <t>Autodiagnóstico de rendición de cuentas</t>
  </si>
  <si>
    <t>80% de cumplimiento de matriz de autodiagnostico de  Rendición de cuentas,.</t>
  </si>
  <si>
    <t>Matriz de Autodiagnóstico de rendición de cuentas y documento de autoevaluación de enfoque de derechos humanos y paz.</t>
  </si>
  <si>
    <t xml:space="preserve">% de cumplimiento de la matriz autodiagnostico de rendicion de cuentas. </t>
  </si>
  <si>
    <t xml:space="preserve">Linea de base del Autoevaluación enfoque de derechos humanos y paz en la rendicion de cuentas.  </t>
  </si>
  <si>
    <t>Identificar las dependencias y enlaces para la rendición de Cuentas</t>
  </si>
  <si>
    <t>Un informe consolidado de necesidades de Infromación de Rendición de cuentas</t>
  </si>
  <si>
    <t>Documento soporte de Comunicación a lideres de Procesos de resultados de Diagnostico y necesidades de Información, para rendición de cuentas.</t>
  </si>
  <si>
    <t>Numero de necesidades de Información identificadas</t>
  </si>
  <si>
    <t>Identifica de actores y grupos interesados</t>
  </si>
  <si>
    <t>Equipo Lider de Rendición de Cuentas</t>
  </si>
  <si>
    <t>Un informe descriptico de actores y grupos de interés relevantes para el ejercicio de rendición de cuentas</t>
  </si>
  <si>
    <t>Identificación de mapa de actores y grupos interesados.</t>
  </si>
  <si>
    <t>Numero de actores y grupos de valor identificado para la actual Rendición de Cuentas.</t>
  </si>
  <si>
    <t>Un  Diagnostico actual del ejercicio de Rendición de Cuentas, con medición de los 5 entornos (Economia, Social, tecnologico, Cultural, Politico).</t>
  </si>
  <si>
    <t xml:space="preserve">FODA Rendición de Cuentas. </t>
  </si>
  <si>
    <t>Un Documento FODA Publicado.</t>
  </si>
  <si>
    <t>Identificar temas prioritarios para la rendición de cuentas</t>
  </si>
  <si>
    <t>Un documento consolidado de  Identificación de temas prioritarios y necesidades de Información para el efectivo ejercicio de Rendición de Cuentas.</t>
  </si>
  <si>
    <t>Matriz o documento de identificación analisis de necesidades de grupos de interes.</t>
  </si>
  <si>
    <t>Identificación de temas prioritarios y necesidades de Información para Rendición de Cuentas.</t>
  </si>
  <si>
    <t>Identificar las necesidades de información y diálogo</t>
  </si>
  <si>
    <t>Diseño</t>
  </si>
  <si>
    <t>Elaborar la estrategia de rendición de cuentas basada en enfoque de derechos y paz.</t>
  </si>
  <si>
    <t>90% de cumplimiento de las actividades de Gestión de la Estratégia de Rendición de Cuentas 2020.</t>
  </si>
  <si>
    <t>Matriz de Estrategia de Rendición de Cuentas de la Vigencia actual y Matriz Cadena de valor para la elaboración de la estrategia de rendición de cuentas</t>
  </si>
  <si>
    <t>% de cumplimiento de las actividades descritas en la estrategia de Rendicion de Cuentas.</t>
  </si>
  <si>
    <t>Elaborar el componente de comunicaciones de la estrategia de rendición de cuentas</t>
  </si>
  <si>
    <t>Direccionamiento Estratégico - Planeación Estratégica.
Participación Comunitaria y Servicio al Ciudadano.
Comunicación Estratégica.</t>
  </si>
  <si>
    <t>90% de Cumplimiento del Plan de Comunicaciones, donde se describa las buenas practicas de comunicación.</t>
  </si>
  <si>
    <t xml:space="preserve">Estrategia de comunicación a través de medios y mecanismos que faciliten el acceso diferencial de diversas poblaciones </t>
  </si>
  <si>
    <t>% De cumplimiento Plan de Comunicaciones de Rendición de Cuentas.</t>
  </si>
  <si>
    <t>Identificar Buenas prácticas sobre acciones de comunicación visual en espacios públicos</t>
  </si>
  <si>
    <t>Un documento de Validación y socialización con los grupos de interés la estrategia definida de rendición de cuentas formulada por la Subred Sur .E.S.E.</t>
  </si>
  <si>
    <t xml:space="preserve">Documentos soportes de Propuesta de la estrategia de rendición de cuentas, aprobada y socializada a los grupos de Valor. </t>
  </si>
  <si>
    <t xml:space="preserve">Estratégia de Rendición de cuentas aprobada y socializada por los grupos de valor. </t>
  </si>
  <si>
    <t>Elaborar participativamente de la estrategia de rendición de cuentas</t>
  </si>
  <si>
    <t>Socializar la estrategia de rendición de cuentas</t>
  </si>
  <si>
    <t>Preparación</t>
  </si>
  <si>
    <t>Realizar Consulta a los grupos de interés, para definición de información priorizada.</t>
  </si>
  <si>
    <t>Una matriz  de definición de información priorizada por grupos de interes para ejercicio de  rendición de cuentas.</t>
  </si>
  <si>
    <t xml:space="preserve">Documentos soportes de resultado de la consulta de grupos de valor sobre la priorización de Información para Rendición de Cuentas. </t>
  </si>
  <si>
    <t>Información Priorizada para Rendición de Cuentas.</t>
  </si>
  <si>
    <t>Elaborar del informe basado en derechos humanos y paz.</t>
  </si>
  <si>
    <t>Un  Informe publicado en pagina web, de gestión con enfoque basado en derechos humanos y paz.</t>
  </si>
  <si>
    <t>Informe publicado de rendición de cuentas para consulta de Grupos de Valor.</t>
  </si>
  <si>
    <t>Informe de Rendición de Cuentas, Publicado en los terminos de ley.</t>
  </si>
  <si>
    <t xml:space="preserve">Fortalecer el seguimiento de las peticiones de los cuidadanos sobre los avances en la gestión publica. </t>
  </si>
  <si>
    <t>Un informe consolidado de las peticiones de los ciudadanos sobre los resultados y avances de la gestión para la garantía de los derechos humanos a su cargo.</t>
  </si>
  <si>
    <t>Documento soporte de las peticiones realizadas por la ciudadania y/o grupos de  interes.</t>
  </si>
  <si>
    <t>Información documentada de las peticiones de los cuidadanos y/o grupos de Valor en espacio concertado.</t>
  </si>
  <si>
    <t>Realizar convocatoria  de los actores y grupos de interés para participar en los espacios de rendición de cuentas</t>
  </si>
  <si>
    <t>Una convocatoria Pública para el ejercicio de rendicion de cuentas,mediante los canales de comunicación definidos y la estrategia definida.</t>
  </si>
  <si>
    <t>Documento soporte de convocatoria de Rendición de Cuentas, de acuerdo a los terminos de ley.</t>
  </si>
  <si>
    <t>Convocatoria pública de rendicion de cuentas en terminos de ley</t>
  </si>
  <si>
    <t xml:space="preserve">Aplicar la  metodologica en el análisis el concepto de las cuatro “A” para guiar su argumentación desde el enfoque de derechos ( Asequibles, Accesibles, Aceptables, Adaptables). </t>
  </si>
  <si>
    <t>Una matriz de aplicación bajo enfoque de las cuatro "A" de derechos humanos a la rendición de cuentas .</t>
  </si>
  <si>
    <t>Resultado de la Aplicación del concepto de las Cuatro "A"</t>
  </si>
  <si>
    <t>Diagostico de la aplicación de pregunas orientadoras para determinación de enfoque de derechos.</t>
  </si>
  <si>
    <t>Ejecución.</t>
  </si>
  <si>
    <t xml:space="preserve">
Diseñar la agenda para las jornadas de diálogo
</t>
  </si>
  <si>
    <t>100% de cumplimento de las actividades definidas en la agenda del ejercicio de Rendición de Cuentas para los cuidadanos.</t>
  </si>
  <si>
    <t>Documento soporte de cumplimiento de la  agenda de Rendición de Cuentas.</t>
  </si>
  <si>
    <t>% Cumplimiento de las actividades descritas en agenda.</t>
  </si>
  <si>
    <t>Realizar Jornadas de diálogo participativas</t>
  </si>
  <si>
    <t>Una  ejercicio de Rendicion de Cuentas, siguiendo los parametros y actuvidades definidas.</t>
  </si>
  <si>
    <t>Cumplimiento de la Jornada de Dialogo Rendición de Cuentas.</t>
  </si>
  <si>
    <t>Jornada de Rendición de cuentas, con cumplimiento segun al agenda progranatica.</t>
  </si>
  <si>
    <t>Elaborar  tablero de control</t>
  </si>
  <si>
    <t>Direccionamiento Estratégico.</t>
  </si>
  <si>
    <t>100% de Cumplimiento de actividades programaticas de Rendicion de Cuentas, medidas mediante herramienta Tablero de Control.</t>
  </si>
  <si>
    <t>Documento Tablero de Control.</t>
  </si>
  <si>
    <t>% de Cumplimiento del Tablero de control de acuerdo a las acciones definidas.</t>
  </si>
  <si>
    <t>Seguimiento y Monitoreo</t>
  </si>
  <si>
    <t>Medir el Cumplimiento de seguimiento de compromisos</t>
  </si>
  <si>
    <t>100% de Cumplimiento de las acciones de seguimiento de los compromisos establecidos en los procesos de rendición de cuentas.</t>
  </si>
  <si>
    <t>Matriz de seguimiento de compromisos</t>
  </si>
  <si>
    <t>% de Cumplimiento de los compromisos establecidos en los procesos de rendición de cuentas.</t>
  </si>
  <si>
    <t>Realizar Plan de mejora a los posibles acciones identificadas a mejorar.</t>
  </si>
  <si>
    <t>100% de Cumplimiento  de las acciones de mejora, resultado de la evalaución del ejercicio de Rendición de Cuentas 2020.</t>
  </si>
  <si>
    <t>Matriz de acciones de mejora Rendición de Cuentas 2020.</t>
  </si>
  <si>
    <t>% Cumplimiento de las acciones de mejora de Rendicion de Cuentas 2020.</t>
  </si>
  <si>
    <t>Retroalimentar de resultados de la rendición de cuentas a los grupos de interés</t>
  </si>
  <si>
    <t>Direccionamiento Estratégico - Planeación Estratégica.
Participación Comunitaria y Servicio al Ciudadano.</t>
  </si>
  <si>
    <t xml:space="preserve">Una Publicación del Documento resultado de Rendición de Cuentas de facil acceso a los Grupos de Interes y  a la Comunidad </t>
  </si>
  <si>
    <t>Publicación del Documento Resultado de la Rendición de Cuentas 2020.</t>
  </si>
  <si>
    <t>Documento publicado.</t>
  </si>
  <si>
    <t>Realizar Evaluación interna de enfoque de derechos humanos y paz.</t>
  </si>
  <si>
    <t>Lograr una evaluación efectiva del 90% de ejercicio de Rendición de Cuentas.</t>
  </si>
  <si>
    <t>Cumplimiento de los compromisos y retos propuestos frente al ejercicio de Rendicion de cuentas.</t>
  </si>
  <si>
    <t>% De cumplimeinto de evaluación de Rendición de Cuentas</t>
  </si>
  <si>
    <t>Realizar Evaluación participacitiva de la estrategia de rendición de cuentas</t>
  </si>
  <si>
    <t>Protección de datos personales</t>
  </si>
  <si>
    <t>Identificar los cambios del contexto estratégico institucional como   fuente de entrada  de cambios de versiones del  Mapa de Riesgos de corrupcion y controles asociados</t>
  </si>
  <si>
    <t>Reportar a los grupos de valor los resultados del PAAC institucional y Mapa de riesgos de corrupción</t>
  </si>
  <si>
    <t xml:space="preserve">3 reportes de resultados del PAAC y Mapa de  Riesgos de Corrupcion a los grupos de valor </t>
  </si>
  <si>
    <t>Reportes de resultados del PAAC y Mapa de riesgos de corrupción de corrupcion</t>
  </si>
  <si>
    <t xml:space="preserve">Cumplimiento del PAAC (por componente) y Resultados de Mapa de Riesgos de corrupcion </t>
  </si>
  <si>
    <t>Mapa de riesgos de corrupcion publicado en web con registro de versiones actualizadas y cambios</t>
  </si>
  <si>
    <t>1 mapa de riesgos de corrupcion con  registro del contexto estrategico que origino cambio en versiones</t>
  </si>
  <si>
    <t>Publicación de Mapa de Riesgos de corrupcion con registro de cambios (aplica para versiones actualizadas)</t>
  </si>
  <si>
    <t>Oficina Asesora de Direccionamiento Estratégico y Procesos que intervienen en cada componente</t>
  </si>
  <si>
    <t>Oficina Asesora de Direccionamiento Estratégico - Oficina de Control Interno</t>
  </si>
  <si>
    <t xml:space="preserve">RACIONALIZACIÓN DE TRÁMITES </t>
  </si>
  <si>
    <t xml:space="preserve">Identificación de Tramites </t>
  </si>
  <si>
    <t xml:space="preserve">Portafolio de oferta institucional (trámites y otros procedimientos administrativos) identificado y difundido para los usuarios </t>
  </si>
  <si>
    <t>Revisar de manera periodica,  el ciclo de verificación de los datos de operación y  los trámites y  servicios con suceptibilidad a actualización, en el  Sistema Único de Información de Trámites SUIT, en  Guía de Trámites y Servicios - Bogotá.</t>
  </si>
  <si>
    <t>Oficina Asesora de Desarrollo Institucional- Participación Comunitaria y Servicio al Ciudadano 
Lideres de Proceso</t>
  </si>
  <si>
    <t xml:space="preserve">Documento Diagnostico de verificación y uso de los tramites y servicios, datos de oepración, identificando la necesidad o no de actualización. </t>
  </si>
  <si>
    <t>Oficina Asesora de Desarrollo Institucional- Participación Comunitaria y Servicio al Ciudadano 
Lideres de Procesos Misionales.</t>
  </si>
  <si>
    <t xml:space="preserve">1 Informe de diagnostico del estado actual de tramites y servicios, que visibilice la necesidad o no de actualización. </t>
  </si>
  <si>
    <t>(Número de socializaciones realizadas/ Número de socializaciones programadas) * 100</t>
  </si>
  <si>
    <t xml:space="preserve">Realiza Difundir la oferta de trámites y servicios l grupo de valor usuarios, familia y comunidad </t>
  </si>
  <si>
    <t xml:space="preserve">Realizar actualización en la pagina SUIT, relacionado con la actualizacion de tramites y servicios </t>
  </si>
  <si>
    <t>4 Reportes de actualizacion de Tramites y Servicios en el SUIT.</t>
  </si>
  <si>
    <t xml:space="preserve">Documento evidencia de la Socialización de Portafolio de servicios </t>
  </si>
  <si>
    <t>Numero de reportes de Tramites y Servicios en el SUIT / 4 Reportes de gestión.</t>
  </si>
  <si>
    <t xml:space="preserve">Trimestral - Anual </t>
  </si>
  <si>
    <t>Informes de actualización en el sistema SUIT</t>
  </si>
  <si>
    <t>Numero de diagosticos previos sobre la necesidadd e actualziación de Tramites y Servicios en el SUIT / 4 Reportes de gestión.</t>
  </si>
  <si>
    <t>Gestión y Priorización  de la Racionalización de Trámites</t>
  </si>
  <si>
    <t>Racionalizar los tramites, servicios, y otros procedimientos administrativos definidos por la Entidad</t>
  </si>
  <si>
    <t>Definir con los lideres de los procesos, los tramites y/o servicios que de acuerdo al diagnostico son suceptibles a racionalizar.</t>
  </si>
  <si>
    <t xml:space="preserve"> Tramites y/o servicios definidos para racionalizar en le periodo.</t>
  </si>
  <si>
    <t xml:space="preserve"> Tramites y/o servicios racionalizados efectivamente en el SUIT,  en le periodo.</t>
  </si>
  <si>
    <t xml:space="preserve">Analizar  las barreras de acceso identificadas en los diferentes canales de atención presentados por la ciudadanía PQRS- SIDMA   y generar las acciones de mejora a que haya lugar. </t>
  </si>
  <si>
    <t>Tramite Racionalizado</t>
  </si>
  <si>
    <t>Estrategia Implementada de Racionalización del tramite</t>
  </si>
  <si>
    <t xml:space="preserve"> </t>
  </si>
  <si>
    <t>Subgerencia de Prestación de Servicios de Salud - Direccion de Servicios Ambulatorios</t>
  </si>
  <si>
    <t>31/10/2021</t>
  </si>
  <si>
    <t>18/05/2021</t>
  </si>
  <si>
    <t>Aumento de canales y/o puntos de atención</t>
  </si>
  <si>
    <t>Administrativa</t>
  </si>
  <si>
    <t>El usuario tiene acceso a consultas médicas y/o odontológicas, evitando desplazamiento a las USS, ahorrando tiempo, dinero y movilidad
Eliminación de barreras económicas y geográficas para el acceso a los servicios
Se realiza oferta de la modalidad de teleconsulta y Consulta Domiciliaria, para servicios médicos y/o odontológicos en el portafolio de servicios institucionales, favoreciendo el cumplimiento de metas contractuales e institucionales.</t>
  </si>
  <si>
    <t>Implementar la oferta de prestación de servicios en salud en la modalidad de teleconsulta en los servicios de Medicina general,  Enfermería, Salud oral, Higiene oral, Psicología, Terapia de lenguaje, Terapia ocupacional y en las especialidades de Cirugía general, Medicina interna, Ginecología, Pediatría, Psiquiatría, Ortopedia, Medicina familiar, Neumología, Cardiología, Gastroenterología, Anestesia, Geriatría y Otorrinolaringología.
Implementar la oferta de prestación de servicios en salud en la modalidad de Consulta Domiciliaria a usuarios que cumplan los requisitos.</t>
  </si>
  <si>
    <t>El usuario realiza solicitud de cita para la prestación de servicios en salud en la  modalidad presencial.</t>
  </si>
  <si>
    <t>Inscrito</t>
  </si>
  <si>
    <t>Asignación de cita para la prestación de servicios en salud</t>
  </si>
  <si>
    <t>47444</t>
  </si>
  <si>
    <t>Modelo Único – Hijo</t>
  </si>
  <si>
    <t>Mejora u optimización del proceso o procedimiento asociado al trámite</t>
  </si>
  <si>
    <t>Realización de intervenciones que permite identificar de manera oportuna factores de riesgo para el diagnóstico precoz, tratamiento oportuno, reducción daños e incapacidades, garantizar la protección frente a riesgos o complicaciones para minimizar o evitar la presencia de patologías.
Trazabilidad de las atenciones para el cumplimiento de sendas (metas) Pago Global Prospectivo.</t>
  </si>
  <si>
    <t>(Demanda inducida)
Seguimiento a cohortes de acuerdo al curso de vida individual del usuario para la asignación sugerida de los servicios de protección específica y detección temprana.</t>
  </si>
  <si>
    <t>El usuario realiza solicitud de cita de acuerdo a su necesidad y/o orden medica.</t>
  </si>
  <si>
    <t>Eliminación de requisitos (verificaciones)</t>
  </si>
  <si>
    <t xml:space="preserve">Disminución de los pasos del trámite     
Disminución del tiempo para la gestión de la citas.                </t>
  </si>
  <si>
    <t>Eliminación de solicitud de autorización para la asignación de citas para los servicios de consulta de medicina especializada y odontología especializada para los usuarios de Capital Salud.</t>
  </si>
  <si>
    <t>El usuario requiere autorización para la asignación de cita para servicios de medicina especializada y odontología especializada.</t>
  </si>
  <si>
    <t>Oficina de Sistemas de Información TIC - Proceso Gestión Documental</t>
  </si>
  <si>
    <t>Disponer de mecanismos de seguimiento al estado del trámite</t>
  </si>
  <si>
    <t>Tecnologica</t>
  </si>
  <si>
    <t>El usuario puede realizar  seguimiento al trámite de expedición de copia de historia clínica de manera virtual en tiempo real, lo que ahorra tiempo, dinero y movilidad
Modernización del gestor documental de la entidad</t>
  </si>
  <si>
    <t>Implementar un link o motor de búsqueda que brinde información al usuario, en tiempo real, del estado de la respuesta al trámite</t>
  </si>
  <si>
    <t>El usuario realiza seguimiento al estado del trámite de expedición de copia de historia clínica mediante los canales presencial y correo electrónico</t>
  </si>
  <si>
    <t>Historia clínica</t>
  </si>
  <si>
    <t>47442</t>
  </si>
  <si>
    <t>Justificación</t>
  </si>
  <si>
    <t>Responsable</t>
  </si>
  <si>
    <t>Fecha final racionalización</t>
  </si>
  <si>
    <t>Fecha
inicio</t>
  </si>
  <si>
    <t>Acciones racionalización</t>
  </si>
  <si>
    <t>Tipo racionalización</t>
  </si>
  <si>
    <t>Beneficio al ciudadano o entidad</t>
  </si>
  <si>
    <t>Mejora por implementar</t>
  </si>
  <si>
    <t>Situación actual</t>
  </si>
  <si>
    <t>Estado</t>
  </si>
  <si>
    <t>Nombre</t>
  </si>
  <si>
    <t>Número</t>
  </si>
  <si>
    <t>Tipo</t>
  </si>
  <si>
    <t>PLAN DE EJECUCIÓN</t>
  </si>
  <si>
    <t>ACCIONES DE RACIONALIZACIÓN A DESARROLLAR</t>
  </si>
  <si>
    <t>DATOS TRÁMITES A RACIONALIZAR</t>
  </si>
  <si>
    <t/>
  </si>
  <si>
    <t>BOGOTÁ</t>
  </si>
  <si>
    <t>Municipio:</t>
  </si>
  <si>
    <t>Bogotá D.C</t>
  </si>
  <si>
    <t>Departamento:</t>
  </si>
  <si>
    <t>2021</t>
  </si>
  <si>
    <t>Año vigencia:</t>
  </si>
  <si>
    <t>null</t>
  </si>
  <si>
    <t>Sector administrativo:</t>
  </si>
  <si>
    <t>Territorial</t>
  </si>
  <si>
    <t>Orden:</t>
  </si>
  <si>
    <t xml:space="preserve">SUBRED INTEGRADA DE SERVICIOS DE SALUD SUR </t>
  </si>
  <si>
    <t>Nombre de la entidad:</t>
  </si>
  <si>
    <t>Oficina Asesora de Desarrollo Institucional- Participación Comunitaria y Servicio al Ciudadano 
Responsables definidos en Estrategia de Racionalización</t>
  </si>
  <si>
    <t>Numero de tramites identificados para racionalzar  / Numero de tramites efectivamente racionalizados en SUIT.</t>
  </si>
  <si>
    <t>Desarrollar la Estrategia de Racionalización de Tramites definida (Ver pestaña Estrategia Racionaliz Tramites)</t>
  </si>
  <si>
    <t>PLAN ANTICORRUPCIÓN Y ATENCIÓN AL CIUDADANO 2021 - VERSION III</t>
  </si>
  <si>
    <t>SEGUIMIENTO I LINEA DE DEFENSA
PRIMER CUATRIMESTRE DE 2021</t>
  </si>
  <si>
    <t>SEGUIMIENTO II LINEA DE DEFENSA
PRIMER CUATRIMESTRE DE 2021</t>
  </si>
  <si>
    <t>Consolidador de Seguimiento</t>
  </si>
  <si>
    <t>DESCRIPCIÓN DE CUMPLIMIENTO</t>
  </si>
  <si>
    <t>EVIDENCIA</t>
  </si>
  <si>
    <t>% CUMPLIMIENTO CUATRIMESTRE</t>
  </si>
  <si>
    <t>% AVANCE
ANUAL</t>
  </si>
  <si>
    <t>Desarrollo Institucional - Riesgos</t>
  </si>
  <si>
    <t>La política de Gestión de Riesgos se encuentra en proceso de actualizción.
La Politica cuenta con la revisión por parte de la Dirección de Riesgo de Salud.
Uno de los aspectos que genera un mayor tiempo de formalización es la definición del apetito de riesgo y las instancias de aprobación que se requieren para este aspecto.</t>
  </si>
  <si>
    <t>Proyecto de actualizaciión de la Politica
Proyecto de Documento de análisis de apetito de riesgo</t>
  </si>
  <si>
    <t>Política en proceso de actualización. En proceso inclusión del apetito de riesgo.</t>
  </si>
  <si>
    <t>Se ha efectuado socialización en Mesas de Acreditación y UCL durante en primer cuatrimestre de 2021. Adicionalmente se envió a los colaboradores el Boletín "En Sintonía".</t>
  </si>
  <si>
    <t>Soporte de socializaciones y Boletín "En Sintonía" comunicado a colaboradores</t>
  </si>
  <si>
    <t xml:space="preserve">La construcción del mapa de riesgos de la entidad para la vigencia 2021, que incluye los riesgos de corrupción, cuentan con un análsis del contexto de la entidad y de los procesos.
</t>
  </si>
  <si>
    <t>Mapa de riesgos vigencia 2021 - 2 - CONTEXTO
Mapa de riesgos de corrupción versión 1 y 2</t>
  </si>
  <si>
    <t>La construcción del mapa de riesgos de la entidad para la vigencia 2021, que incluye los riesgos de corrupción, cuentan con un análsis del contexto de la entidad y de los procesos.</t>
  </si>
  <si>
    <t>La evaluación para el primer cuatrimestre se focalizó en el primer componente del PAAC referente a la Gestión de Riesgos.</t>
  </si>
  <si>
    <t>Consolidado de evaluaciones efectuadas a los colaboradores</t>
  </si>
  <si>
    <t>Evaluación PAAC II línea de defensa
Mapa de riesgos de corrupción con evaluación II línea de defensa</t>
  </si>
  <si>
    <t>Participación Comunitaria y Servicio al Ciudadano</t>
  </si>
  <si>
    <t xml:space="preserve">Se realizaron durante el primer trimestre dos actualizaciones de formato integrado de concepto sanitario y de imágenes diagnosticas, por ajustes en los números telefonicos y horarios de atención se realiza en conjunto con la Oficina de Desarrollo institucional validación de la informacion de los trámites con cada uno de los lideres para realizar los cambios y actualización </t>
  </si>
  <si>
    <t xml:space="preserve">Formatos integrados diligenciados en el SUIT con fecha de modificaciòn. 
Formatos integrados validados por los lideres  </t>
  </si>
  <si>
    <t>Se observa actualización en la página SUIT, de los trámites de Concepto sanitario e imágenes diagnosticas.</t>
  </si>
  <si>
    <t>Desarrollo Institucional - Tramites</t>
  </si>
  <si>
    <t>Desarrollo Institucional - Direccionamiento Estratégico</t>
  </si>
  <si>
    <t>Se delega Equipo Técnico de Rendición de Cuentas  y se asigna al  proceso de direccionamiento estrategico como area lider del ejercicio de Rendición de Cuentas 2020</t>
  </si>
  <si>
    <t>Oficio No. GG-012 Firmado por el Dr. Luis Fernando Pineda Avila - Gerente Delegando el Equipo Tecnico de Rendición de Cuentas y donde se asigna al  proceso de direccionamiento estrategico como area lider del ejercicio de Rendición de Cuentas 2020.</t>
  </si>
  <si>
    <t>Oficio de Citación Equipo Lider de Rendicion de Cuentas y Presentación.</t>
  </si>
  <si>
    <t>Se realizan los 5 pasos según la metodologia del MURC ( Identificación de actores, priorización de variables. Análisis de actuación, Mapa de conocimiento y el FODA).</t>
  </si>
  <si>
    <t>1. Matriz de Actualizacion caracterización de GV
2. Consolidado General de Grupos de Valor.
3. Formatos por Proceso IGrupos de Valor 2021</t>
  </si>
  <si>
    <t xml:space="preserve">Matriz por Localidad de identificación de temas prioritarios y de necesidades </t>
  </si>
  <si>
    <t>Comunicaciones</t>
  </si>
  <si>
    <t>* Piezas comunicativas Rendición de Cuentas.
* Presentación Rendición de Cuentas.
*Guión con el paso a paso.
*Indicadores redes sociales.
*seguimiento PECO 2021</t>
  </si>
  <si>
    <t>En  los espacios de Dialogos realizados previamente al ejercicio de Rendición de Cuentas, se socializa la estrategia de Rendición de cuentas, que incluia información de medio a utilizar, Hora, la fecha, los espacios de interacción, y de esta manera se realiza participativamente y activamente la estratégia de Rendición de Cuentas.</t>
  </si>
  <si>
    <t xml:space="preserve">Actas de espacios de dialogo ciudadano </t>
  </si>
  <si>
    <t xml:space="preserve">Para la socialización de la Estrategia de Rendición de Cuentas, se elaboró en link de pagina web, que contenia el informe de previo de Rendición de Cuentas, para consulta previa del Ciudadano e Información de Hora, fecha y medio </t>
  </si>
  <si>
    <t>En la realización de los diálogos se definió la matriz de necesidad de información la cual se consolido con los requerimientos manifestados a través de asamblea de rendición de cuentas realizada en el 2021</t>
  </si>
  <si>
    <t>matriz consolidada de necesidad de ifnformacion</t>
  </si>
  <si>
    <t xml:space="preserve">Pendiente  Información </t>
  </si>
  <si>
    <t xml:space="preserve">Se consolida informacion de los meses de enero, febrero, marzo, para proceder a socializar los resultados con los servicios involucrados , con los directivos y generar las acciones de mejora a que haya lugar </t>
  </si>
  <si>
    <t>Informe Primer Trimestre 2021</t>
  </si>
  <si>
    <t xml:space="preserve">Durante el primer trimestre de 2021 se realizan charlas educativas en salas de espera donde se promueven los canales de escucha a la ciudadania que funcionan dentro de la Subred Sur. Estos consolidados se encuentran registrados en las bases de datos de el  SIDMA (herramienta diseñada por la SDS). </t>
  </si>
  <si>
    <t xml:space="preserve">Consolidado información socialización canales de escucha. </t>
  </si>
  <si>
    <t>Informe I Trimestre de 2021 SIDMA</t>
  </si>
  <si>
    <t xml:space="preserve">Se realizan capacitaciones a los Auxiliares Administrativos de Servicio al ciudadano para el fortalecimiento técnico durante los meses de enero, febrero y marzo de 2021. Total de participantes 50, en temas realcionados con atención a poblaciones diferenciales (discapacidad), call center, ruta de la salud, salud mental. </t>
  </si>
  <si>
    <t xml:space="preserve">Actas de reuniones programadas con fechas 17 y 18 de febrero de 2021, 17 y 18 de marzo de 2021. Fortalecimiento técnico. </t>
  </si>
  <si>
    <t xml:space="preserve">Desde la oficina de Participaciòn Comunitaria y servicio al Ciudadano se ha realizado en el primer trimestre los siguientes  documentos  que hacen parte del  enfoque para la estrategia de divulgaciòn de los derechos y deberes, de igual manera se ha realizado reuniones con el comite de historias clinicas  para la inclusion de el link en la historia clinica que permite al profesional registrar el derecho y deber  como estrategia de divulgaciòn. </t>
  </si>
  <si>
    <t xml:space="preserve">1. Campaña de socializacion de derechos y deberes  se anexa como evidencia  a- actas de historia clinica 2- Manual de derechos y deberes 3- estrategia de divulgacion de Derechos y deberes. </t>
  </si>
  <si>
    <t>Mensualmente se realiza la encuesta de satisfacción al usuario de acuerdo a los servicios recibidos en urgencias, hospitalización, ambulatorios y complementarios. Se utiliza la encuesta digital  y se consolidan datos para la elaboración de informes mensual y trimestralmente.</t>
  </si>
  <si>
    <t xml:space="preserve">Informe I Trimestre Satisfacción. </t>
  </si>
  <si>
    <t>Mensualmente se realiza el seguimiento al cumplimiento del link de transparencia de los 192 items desde el Subproceso de Gestión de la Información en calidad de primera línea de seguimiento</t>
  </si>
  <si>
    <t>Se remite adjunto listas de chequeo de los meses de enero a marzo de 2021</t>
  </si>
  <si>
    <t>Se inicio con el plan de trabajo en el mes de marzo con la verificación de la privacidad de los documentos del proceso en donde cada uno de las 21 oficinas de la Subred recibieron como insumo inicial la matriz de subseries Documentales con el fin de clasificar su medio de producción y la clasificación pública clasificada y reservada</t>
  </si>
  <si>
    <t>Oficio radicados en cada una de las oficinas</t>
  </si>
  <si>
    <t>base de datos Pisis</t>
  </si>
  <si>
    <t>Se identifca un informe del primer trimestre de 2021 de los requerimientos presentados por la ciudadanía (PQRS), incluyendo las denuncias de posibles actos de corrupción.</t>
  </si>
  <si>
    <t>Para la divulgación de los canales de atención al ciudadano a los diferentes grupos de interés de la Subred Sur, se efectuaron Charlas Informativas en Salas de Espera que incluye los canales de comunicación.</t>
  </si>
  <si>
    <t>A partir de la identificación y recolección de información de problemáticas de acceso, mediante la sistematización de las  orientacines individuales, orientaciones  grupales y telefónicas, se elabora informe mensual del Sistema de información distrital de acceso a los servicios SIDMA</t>
  </si>
  <si>
    <t>Publicada en página web institucional en Enero de 2021.</t>
  </si>
  <si>
    <t>Se evaluó Estratégia para la gestión del conflicto de interés.</t>
  </si>
  <si>
    <t>Estrategia con seguimiento</t>
  </si>
  <si>
    <t>1. Realización de Plan de Gestión de Integridad (GH-PLA-PTH-PP-04 V4)
2. Diseño Cronograma de Ejecución de actividades 2021  
3.  Se socializó a los (72) Gestores de Integridad la realización del curso Integridad-Transparencia y Lucha contra la Corrupción (DAFP).
4.  Se recibieron listas de asistencia o constancias de participación en el curso Integridad-Transparencia y Lucha contra la Corrupción.
5.  Se deplegó a través de fondos de pantalla, correos institucionales  una (01) pieza comunicativa los  "VALORES DEL SERVICIO PÚBLICO".
6.  Se socializó presencialmente en doce sesiones  el Código de Integridad a (201)   colaboradores (Contratistas, empresas tercerizadas y funcionarios).
7. Se firmó carta de compromiso con la Integridad por (28) empleados de planta.
8.  Se socializó virtualmente (MAO) la Política y el Código de Integridad a (432) colaboradores.
9.  Se respondió cuestionario Senda de Integridad para grabar video institucional.
10.  se entregó en medio magnético copia  del Código de Integridad a (871) funcionarios y colaboradores</t>
  </si>
  <si>
    <t>1. Plan de Gestión de Integridad (GH-PLA-PTH-PP-04 V4), https://www.subredsur.gov.co/sites/default/files/planeacion/PLAN%20GESTION%20DE%20INTEGRIDAD%202021.pdf
2. Cronograma de Ejecución de actividades 2021  
3.  Oficios para los  (72) Gestores de Integridad.
4.  Lista de asistencia o constancias de participación en el curso Integridad-Transparencia y Lucha contra la Corrupción.
5.  Pieza comunicativa los  "VALORES DEL SERVICIO PÚBLICO".
6.  Listas de asistencia, registros fotograficos.
7. Carta de compromiso con la Integridad.
8.  Plataforma  (MAO).
9.  Correo electrónico.
10.  Lista de entrega  del Código de Integridad</t>
  </si>
  <si>
    <t>La estrategia de conflicto de interes se encuentra publicada en la página web: https://www.subredsur.gov.co/content/estrategia-conflicto-de-inter%C3%A9s-2021</t>
  </si>
  <si>
    <t>Se observa la estrategia de conflicto de interes evaluada.</t>
  </si>
  <si>
    <t>Se observa el plan de integridad definido con seguimiento, y soportes de las actividades desarrolladas.</t>
  </si>
  <si>
    <t>En línea con la actividad, se observa la verificación de la clasificación de la privacidad de los documentos de los procesos.</t>
  </si>
  <si>
    <t xml:space="preserve">Se cuenta con la base de datos  de los colaboradores de la subred al area de contratacion y talento humano y se tomo como base la informacion contenida en el archivo Pisis,  el cual contiene el 50% de la informacion que requiere el SIC  para efectos de esta actividad se cuenta con 6689 registros </t>
  </si>
  <si>
    <t>En el mes de Abril de 2021 Se realiza la actualización del registro de la Subed Sur en el portal de la Superintendencia de Industria y Comercio para la vigencia 2021. Esta actividad continua en desarrollo hasta el 30 de junio de 2021</t>
  </si>
  <si>
    <t>Documento Actualización Registro en SIC</t>
  </si>
  <si>
    <t>Actividad en desarrollo que inició el 01 de abril de 2021 y termina el 30 de junio de 2021, corte trimestral que no corresponde a este seguimiento.</t>
  </si>
  <si>
    <t>Actividad que inicia en enero de 2021 y termina en diciembre de 2021. Con periodicidad semestral que no corresponde al periodo de seguimeinto.</t>
  </si>
  <si>
    <t>Se efectúa seguimiento mensual a la Ley de Transparencia. Indicador trimestral con promedio del 92% y al corte del cuatrimestre del 92,08%</t>
  </si>
  <si>
    <t>Se observa socializaciones mediante capacitaciones en Mesas de Acreditación y UCL de Politica de Riesos y PAAC. Se observa socialización mediante comunicación a Colaboradores  "Boletín en Sintonía"</t>
  </si>
  <si>
    <t>El reporte del PAAC y del mapa de riesgos de corrupción es publicado en la pagina web para ser dado a conocer a los grupos de valor.</t>
  </si>
  <si>
    <t>Se observa evaluaciones a los colaboradores sobre conocimientos en el primer componente del PAAC - Gestión de Riesgos</t>
  </si>
  <si>
    <t>Se observa verificación al inicio de la vigencia y posteriormente verificación mediante la solicitud de actualización de los trámites.
Adicionalmente, se observa reporte mensual de los datos de operación.
Se identifica nueva estrategia de racionalización publicada en la página web</t>
  </si>
  <si>
    <r>
      <rPr>
        <b/>
        <sz val="12"/>
        <color indexed="8"/>
        <rFont val="Arial"/>
        <family val="2"/>
      </rPr>
      <t>Participación Comunitaria y Servicio al Ciudadano</t>
    </r>
    <r>
      <rPr>
        <sz val="12"/>
        <color indexed="8"/>
        <rFont val="Arial"/>
        <family val="2"/>
      </rPr>
      <t xml:space="preserve">
1.El 28 de enero de 2021 se realizó reunión para la identificación, priorización y formulación de la Estrategia de Racionalización 2021 para el trámite de Asignación de Cita para la Prestación de Servicios en Salud.
2. Se realiza gestión para actualización de los tramites con los lideres de los trámites. 
3. Se recibe respuesta de la actualización de los tramites de historia clinica y complementarios; se observa que se debe realizar cambios en números telefónicos
4. Se realiza reunión para validar las lineas telefonicas y gestionar la actualización de los tramites.
5. Se envia a través de correo electrónico los datos de operación relacionados con PQRS a Desarrollo Institucional
</t>
    </r>
    <r>
      <rPr>
        <b/>
        <sz val="12"/>
        <color indexed="8"/>
        <rFont val="Arial"/>
        <family val="2"/>
      </rPr>
      <t xml:space="preserve">
Desarrollo Institucional:</t>
    </r>
    <r>
      <rPr>
        <sz val="12"/>
        <color indexed="8"/>
        <rFont val="Arial"/>
        <family val="2"/>
      </rPr>
      <t xml:space="preserve"> Adicional a lo anterior, se define nueva estrategias de racionalización de trámites que se publicó el 30 de abril de 2021, resultante del análisis de los trámites.</t>
    </r>
  </si>
  <si>
    <t>Se efectuó informe del I trimestre de 2021, con las mediciones de percepción de los ciudadanos respecto a la satisfacción global del servicio, calidad y accesibilidad de la oferta institucional. Se identificaron oportunidades de mejora.</t>
  </si>
  <si>
    <t>AVANCE PRIMER CUATRIMESTRE DE 2021</t>
  </si>
  <si>
    <t>Se remite oficio el 06 de enero de 2021  para la asignación de las áreas resresponsables de liderar la rendición de cuentas y particularmente el equipo técnico de getión y de apoyo.</t>
  </si>
  <si>
    <t>Capacitación efectuada al equipo líder de rendición de cuentas de acuerdo a citación y presentación efectuada.</t>
  </si>
  <si>
    <t>El 28 de enero de 2021 se realizó reunión para la identificación, priorización y formulación de la Estrategia de Racionalización 2021 para el trámite de Asignación de Cita para la Prestación de Servicios en Salud, en cabeza de la Dirección de Servicios Ambulatorios de  la Subgerencia de Prestación de Servicios de Salud de la Subred Sur.
Adicional a lo anterior, se define nueva estrategias de racionalización de trámites que se publicó el 30 de abril de 2021, resultante del análisis de los trámites.</t>
  </si>
  <si>
    <t>Acta de reunión 28-01-21
Acta de reunión 29-04-2021
https://www.subredsur.gov.co/transparencia/planeacion/planes - Plan Antitrámites/2021</t>
  </si>
  <si>
    <t>Se identifica ejercicio efectuado el 28 de enero de 2021 en la se establece estrategia de racionalización para el trámite de asignación de citas.
Adicionalmente, se observa ejercicio efectuado el 29 de abril de 2021 en la que se redefine los trámites a racionalizar y publicación en la página web</t>
  </si>
  <si>
    <t xml:space="preserve">Se realizó el registro en la Plataforma SUIT de la Estrategia de Racionalización 2021 para el trámite de Asignación de Cita para la Prestación de Servicios en Salud. No obstante lo anterior, teniendo en cuenta la revisión efectuada en el primer cuatrimestre con las áreas internas y bajo la articulación con el DAFP, Secretaria Distrital de Salud y otras Subredes, se redefine la estrategia de Racionalización de Trámites. La estrategia se encuentra publicada en la ägina Web.
</t>
  </si>
  <si>
    <t>Acta de reunión 28-01-21 que incluye imágenes del registro en el SUIT
Acta de reunión 29-04-2021
https://www.subredsur.gov.co/transparencia/planeacion/planes - Plan Antitrámites/2021</t>
  </si>
  <si>
    <t xml:space="preserve">Se identifica registro en la Plataforma SUIT de la Estrategia de Racionalización 2021 para el trámite de Asignación de Citas e Historia Clínica.
</t>
  </si>
  <si>
    <t>Se observa documento de identificación de dependencias y enlaces para la rendición de cuentas y oficio de asignación de equipo de rendición de cuentas.</t>
  </si>
  <si>
    <t>Se observa documento consolidado de  Identificación de temas prioritarios y necesidades de Información para el efectivo ejercicio de Rendición de Cuentas por Localidad.</t>
  </si>
  <si>
    <t>Se observa la implementación de las buenas ptracticas descritas por la primera línea de defensa.</t>
  </si>
  <si>
    <t>Se observa matriz de estrategia de rendición de cuentas con enfoque de derechos y paz</t>
  </si>
  <si>
    <t>En la identificación de buenas prácticas sobre acciones de comunicación visual en espacios públicos se trabajó:
- En la elaboración de piezas comunicativas de manera que estuvieran alineadas con todo lo referente a lenguaje claro (frases cortas, de lenguaje cercano, pensando en imágenes, entre otros), con el fin de facilitar a todos los grupos de valor la comprensión de todo lo proyectado.
- Para el buen desarrollo de la transmisión en vivo se hizo uso de dos programas de streaming, esto permitió manejar diferentes salidas de audio y vídeo por lo que daba dinamismo y contribuía a presentar a los espectadores un ejercicio comunicativo con calidad.
- Durante toda la Rendición de Cuentas se contó con dos intérpretes de lenguaje de señas, quienes contribuyeron a realizar un ejercicio de rendición de cuentas participativo e incluyente.</t>
  </si>
  <si>
    <r>
      <t>Se identifica informe de gestión del Sistema de Información Distrital de Monitoreo de Acceso - SIDMA (enero-febrero 20</t>
    </r>
    <r>
      <rPr>
        <sz val="12"/>
        <rFont val="Arial"/>
        <family val="2"/>
      </rPr>
      <t>21)  donde se analizan las barreras de acceso identificadas en los diferentes canales de atención presentados por la ciudadanía PQRS- SIDMA   y se generan las acciones de mejora a que haya lugar.</t>
    </r>
  </si>
  <si>
    <t>Realizar una Consulta participativa de la estrategia de rendición de cuentas</t>
  </si>
  <si>
    <t>Se reporta la ejecución de espacios de dialogo ciudadano en las localidades que hacen parte de la Subred. Las temáticas de los dialogos corresponden la recopilación de necesidades y expectativas frente a las temáticas propuestas para la rendición de cuentas. Así mismo se invita a la comunidad para el espacio de rendición de cuentas del 17 de marzo de 2021</t>
  </si>
  <si>
    <t>Se observa consolidación de las peticiones de los ciudadanos de las localidades que hacen parte de la Subred para ser tratadas en la rendición de cuentas.</t>
  </si>
  <si>
    <t>Tablero de Control Rendicion de Cuentas</t>
  </si>
  <si>
    <t>Se realiza capacitación virtual al equipó Lider de Rendición de cuentas, realizado el dia viernes 16 de enero de 2021, citado mediante oficio DIR-001-2021, el cual se anexa sopórtes y se anexa presentación realizada en power Point.</t>
  </si>
  <si>
    <t xml:space="preserve">1: Aplicación de la Herramienta brindada por el MURC de Autodiagnóstico efectuado con resultado del 89,6%
2. Aplicación y diligenciamiento de la Matriz Autoevaluación enfoque de derechos Humanos y paz en la rendición de cuentas  </t>
  </si>
  <si>
    <t xml:space="preserve">1. Matriz de  Autodiagnostico. 
2.  Matriz Autoevaluación enfoque de derechos Humanos y paz en la rendición de cuentas  </t>
  </si>
  <si>
    <t>Se efectuó Matriz de Autodiagnóstico de rendición de cuentas con resultado de 89,6% y adicionamente se diligencio el instrumento de a Matriz Autoevaluación enfoque de derechos Humanos y paz en la rendición de cuentas .</t>
  </si>
  <si>
    <r>
      <t xml:space="preserve">Mediante oficio direccionado por Gerencia, se identifica las dependecias y enlaces para Rendición de Cuentas para la vigencia 2020.
</t>
    </r>
    <r>
      <rPr>
        <sz val="12"/>
        <rFont val="Arial"/>
        <family val="2"/>
      </rPr>
      <t xml:space="preserve">
Se aplicó matriz de identificación de dependencias o instancias de la entidad para rendición de cuentas 2020-2021- Instrumento direccionado por el MURC</t>
    </r>
    <r>
      <rPr>
        <sz val="12"/>
        <color indexed="62"/>
        <rFont val="Arial"/>
        <family val="2"/>
      </rPr>
      <t>.</t>
    </r>
  </si>
  <si>
    <r>
      <t>Oficio No. GG-012 Firmado por el Dr. Luis Fernando Pineda Avila - Gerente Delegando el Equipo Tecnico de Rendición de Cuentas y donde se asigna al  proceso de direccionamiento estrategico como area lider del ejercicio de Rendición de Cuentas 2020.
Instrumento de</t>
    </r>
    <r>
      <rPr>
        <sz val="12"/>
        <rFont val="Arial"/>
        <family val="2"/>
      </rPr>
      <t xml:space="preserve"> Identificación de Dependencias
</t>
    </r>
    <r>
      <rPr>
        <sz val="12"/>
        <color indexed="8"/>
        <rFont val="Arial"/>
        <family val="2"/>
      </rPr>
      <t xml:space="preserve">
</t>
    </r>
  </si>
  <si>
    <t xml:space="preserve">La entidad indentificó los actores y grupos de interés aplicando los instrumentos de la metodología  de MURC, establecida para tal fin, </t>
  </si>
  <si>
    <t>Análisis del entorno previa al ejercicio de rendicion de cuentas.</t>
  </si>
  <si>
    <t xml:space="preserve">1. Construcción de FODA Institucional, adicional se realiza el diligenciamiento de dos Instrumentos de análisis de entorno, instrumentos propuestos por el MURD.
</t>
  </si>
  <si>
    <t>1. Instrumento FODA.
2. Instrumento de análisis de entorno.
3. Matriz de análisis de entorno.</t>
  </si>
  <si>
    <t>Se observa la aplicación de tres instrumentos para el análisis del entorno. 1 FODA Institucional, 2. Instrumento de Instrumento de análisis de entorno y 3 
Matriz de análisis de entorno.</t>
  </si>
  <si>
    <t xml:space="preserve">Durante los diferentes espacios de Dialogo Ciudadanos, se fueron alimentando las matrices de identificación de temas prioritarios y de necesidades por Localidad, insumo primario para determinar la información priorizada en la Presentación de Rendición de Cuentas. </t>
  </si>
  <si>
    <t>Como parte de la estrategia de rendición de cuentas, se elaboró la estratégia basada en enfoque de derechos y paz, adicioalmente se desarrolla el diligenciamiento del Instrumento, formato verificación para iniciar con la implementación de la estrategia de rendición de cuentas, y Formato priorización temas para la rendición de cuentas.</t>
  </si>
  <si>
    <t>1. Autoevaluacion enfoque derechos humanos.
2. Formato de verificación Implementación.
3. Priorización de Rendición de Cuentas.</t>
  </si>
  <si>
    <r>
      <t xml:space="preserve">
</t>
    </r>
    <r>
      <rPr>
        <b/>
        <sz val="11"/>
        <color indexed="8"/>
        <rFont val="Arial"/>
        <family val="2"/>
      </rPr>
      <t>COMUNICIONES:</t>
    </r>
    <r>
      <rPr>
        <sz val="11"/>
        <color indexed="8"/>
        <rFont val="Arial"/>
        <family val="2"/>
      </rPr>
      <t xml:space="preserve">
La Oficina Asesora de Comunicaciones elaboró todo el componente de comunicaciones para la estrategia de Rendición de Cuentas, en este sentido se elaboró:
- Convocatoria para lograr una activa participación a la Rendición de Cuentas de los diferentes grupos de valor, en este caso, se realizaron piezas de invitación para la página web, redes sociales, correo electrónico, vídeos en pantallas institucionales y audios en rutas de la salud.
- Presentación de Rendición de Cuentas, en la que se consolidaron todos los soportes de las partes interesadas, con un total de 62 diapositivas.
- Se realizó guion con el paso a paso a desarrollar durante la Rendición de Cuentas, este documento fue una herramienta para llevar el control de la jornada y para generar mayor y adecuada participación de cada uno de los expositores de la Subred Sur.
- Se trabajó en el montaje para la Rendición de Cuentas de la siguiente manera:
o Arte: se adecuaron sillas, mesas y flores, esto con el fin de crear un espacio cercano, en el que el Gerente y sus invitados pudieran interactuar en una charla amena.
o Tecnología: para la transmisión de la Rendición de Cuentas fue necesario contar con diferentes equipos para garantizar de esta manera que todos los participantes que no se encontraban de manera presencial no tuvieran inconvenientes en la transmisión en vivo que se realizó por las diferentes redes sociales de la institución (Facebook, YouTube, Twitter). Es así como se requirió de 3 luces, 5 computadores, 3 cámaras, 2 micrófonos de solapa, 1 micrófono de mano, 1 consola de sonido, 1 televisor para seguir transmisión y dos programas de trasmisión en vivo.   
o Talento humano: fue necesario contar con un maestro en artes audiovisuales, dos técnicos de sistemas, un camarógrafo y un controlador de master.
- A través de redes sociales se realizó un trabajo de tres tiempos:
o El primero se basó en realizar una extensa convocatoria de todos los grupos de valor.
o El segundo tuvo un equipo atento a las necesidades y comentarios de los participantes, tomando las preguntas en vivo y realizando post cada cinco minutos con información sobre la Rendición de Cuentas.
o El tercero realizó todo un monitoreo con el fin de establecer el impacto de la Rendición de Cuentas en las diferentes cuentas de la entidad.
</t>
    </r>
    <r>
      <rPr>
        <b/>
        <sz val="11"/>
        <color indexed="8"/>
        <rFont val="Arial"/>
        <family val="2"/>
      </rPr>
      <t xml:space="preserve">
DESARROLLO INSTITUCIONAL.</t>
    </r>
    <r>
      <rPr>
        <sz val="11"/>
        <color indexed="8"/>
        <rFont val="Arial"/>
        <family val="2"/>
      </rPr>
      <t xml:space="preserve">
Diligenciamiento del Instrumento MURC - Componente Comunicaciones para la Estratégia de Rendición de Cuentas. 
</t>
    </r>
  </si>
  <si>
    <t xml:space="preserve">* Piezas comunicativas Rendición de Cuentas.
* Presentación Rendición de Cuentas.
*Guión con el paso a paso.
*Indicadores redes sociales.
*seguimiento PECO 2021.
*Instrumento MURC - Componente Comunicaciones para la Estratégia de Rendición de Cuentas. </t>
  </si>
  <si>
    <t>1. metodologia de dialogo ciudadano
4. actas de dialogo ciudadano
1 matriz de necesidad de informacion .
Matriz Consoliodada Temas Prioritarios</t>
  </si>
  <si>
    <t>Se reporta la ejecución de espacios de dialogo ciudadano en las localidades que hacen parte de la Subred. Las temáticas de los dialogos corresponden la recopilación de necesidades y expectativas frente a las temáticas propuestas para la rendición de cuentas. Así mismo se invita a la comunidad para el espacio de rendición de cuentas del 17 de marzo de 2021.</t>
  </si>
  <si>
    <t>En la actualidad se encuentra en Construcción el documento bajo la estructura propuesta por el MURC, de enfoque de derechos de paz, por lo cual no se logra consolidar el documento final para la fecha establecida de cumplimiento.</t>
  </si>
  <si>
    <t xml:space="preserve">Sin Soporte </t>
  </si>
  <si>
    <t xml:space="preserve">La actividad se encuentra en construcción de acuerdo a lo informado por la primera linea de defensa. </t>
  </si>
  <si>
    <t>1. matriz de convocatoria  a las Formas de participacion Comunitaria.
2. pieza comunitiva e informativa de la invitación a la Rendición de Cuentas 2020</t>
  </si>
  <si>
    <r>
      <t xml:space="preserve">
</t>
    </r>
    <r>
      <rPr>
        <b/>
        <sz val="12"/>
        <color indexed="8"/>
        <rFont val="Arial"/>
        <family val="2"/>
      </rPr>
      <t>PARTICIPACION COMUNITARIA</t>
    </r>
    <r>
      <rPr>
        <sz val="12"/>
        <color indexed="8"/>
        <rFont val="Arial"/>
        <family val="2"/>
      </rPr>
      <t xml:space="preserve">.
Se realizó publicación en la página WEB de convocatoria y teniendo cuenta los grupos de valor se hizo llamadas a cada uno de los integrantes realizando convocatoria pública a las Formas de participación comunitaria y en las salas de espera de las unidades se invitó a la asamblea de rendición de cuentas.
</t>
    </r>
    <r>
      <rPr>
        <b/>
        <sz val="12"/>
        <color indexed="8"/>
        <rFont val="Arial"/>
        <family val="2"/>
      </rPr>
      <t xml:space="preserve">DESARROLLO INSTITUCIONAL.
</t>
    </r>
    <r>
      <rPr>
        <sz val="12"/>
        <color indexed="8"/>
        <rFont val="Arial"/>
        <family val="2"/>
      </rPr>
      <t xml:space="preserve">
Se publica pieza comunitiva e informativa de la invitación a la Rendición de Cuentas 2020, y medios a utilizar.
</t>
    </r>
  </si>
  <si>
    <r>
      <t xml:space="preserve">
</t>
    </r>
    <r>
      <rPr>
        <b/>
        <sz val="12"/>
        <color indexed="8"/>
        <rFont val="Arial"/>
        <family val="2"/>
      </rPr>
      <t>PARTICIPACION COMUNITARIA.</t>
    </r>
    <r>
      <rPr>
        <sz val="12"/>
        <color indexed="8"/>
        <rFont val="Arial"/>
        <family val="2"/>
      </rPr>
      <t xml:space="preserve">
Frente a la consulta de información priorizada se desarrolló las siguientes actividades: 
Definición de metodología para los diálogos ciudadanos.
Desarrollo de 4 diálogos ciudadanos uno por cada localidad, con la participación de los representantes de la comunidad quienes dieron a conocer de acuerdo con la metodología  la necesidad de información que requerían de la entidad, la cual se consolidó en la matriz que fue presentada a la entidad como insumo para el proceso de Rendición de cuentas vigencia 2020. 
</t>
    </r>
    <r>
      <rPr>
        <b/>
        <sz val="12"/>
        <color indexed="8"/>
        <rFont val="Arial"/>
        <family val="2"/>
      </rPr>
      <t xml:space="preserve">
DESARROLLO INSTITUCIONAL: </t>
    </r>
    <r>
      <rPr>
        <sz val="12"/>
        <color indexed="8"/>
        <rFont val="Arial"/>
        <family val="2"/>
      </rPr>
      <t xml:space="preserve">
Aplicación del instrumento MURC - Matriz Consoliodada Temas Prioritarios</t>
    </r>
  </si>
  <si>
    <t>Se observa matriz de convocatoria para participar en los espacios de rendición de cuentas y adicionamente se verifica en pagina web, una pieza comunitiva que invita a la rendición de cuentas 2020.</t>
  </si>
  <si>
    <t>Se aplica instrumento propuesto por el MURC, "Autoevaluacion enfoque derechos humanos" que describe incorporar en el análisis el concepto de las cuatro “A” durante el autodiagnóstico del enfoque de derechos humanos y paz de la rendición de cuentas</t>
  </si>
  <si>
    <t>Se observa la aplicación del instrumento  "Autoevaluacion enfoque derechos humanos bajo el concepto del análisis de las cuatro “A”. Propuesto por el MURC.</t>
  </si>
  <si>
    <t>Se realiza estructura agenda de acuerdo al instrumento propuesto por el MURC.</t>
  </si>
  <si>
    <t>Matriz de agenda según MURC</t>
  </si>
  <si>
    <t>Se identifica agenda que de acuerdo al soporte, tiene como objetivo: "Otorgar una estructura coherente y reglas de juego que soporten el espacio de diálogo con los grupos de interés".</t>
  </si>
  <si>
    <t>Se realizó jornada de rendición de cuentas a través de en vivos por  YouTube y Facebook con una duración de 2 horas y 45 minutos, diligenciando los instrumentos propuestos pára esta actividad según el MURC.</t>
  </si>
  <si>
    <t xml:space="preserve">1. Presentación rendición de cuentas final
2. Acta de Rendicion de Cuentas 2020
3. Matriz de Analisis de Información de Indicadores.
4. Instrumento Chequeo evaluación de Jornada.
5. Matriz de Verificación para Rendicion de cuentas
</t>
  </si>
  <si>
    <t>Se efectuó la rendición de cuentas el 17 de marzo de 2021 mediante un en vivo en YouTube y Faecebook, y se evdiencia la aplicación de instrumentos que soportan el ejercicio realizado, estos instrumentos son propuestos por el MURC.</t>
  </si>
  <si>
    <t>Se elaboró y diligenció,  tablero de control de las actividades definidas por cada una de las etapas de la rendición de cuentas; Instrumento propuesto por el MURC.</t>
  </si>
  <si>
    <t>Se observa el diligenciamiento del tablero de control con un reporte de cumplimiento de las actividades del 100%</t>
  </si>
  <si>
    <t>Evaluación PAAC II línea de defensa 
Mapa de riesgos de corrupción con evaluación II línea de defensa</t>
  </si>
  <si>
    <t>Se efectua evaluación desde la segunda línea de defensa del PAAC y el mapa de riesgos de corrupción desde la segunda línea de defensa. Publicación en página web</t>
  </si>
  <si>
    <t>Se evalua el PAAC y enl mapa de riesgos de corrupción por parte de la segunda línea de defensa.</t>
  </si>
  <si>
    <t>El reporte del PAAC y del mapa de riesgos de corrupción se publica en la página web para conocimiento de los grupos de valor.</t>
  </si>
  <si>
    <t>N/A</t>
  </si>
  <si>
    <t>La Oficina Asesora de Comunicaciones elaboró el componente de comunicaciones de la estrategia de rendición de cuentas, tal como se observa en el informe emitido sobre el tema. Se registra en el PECO, adicioanalmente se evidencia la plicación del instrumento MURC - Componente Comunicaciones para la Estrategia de Rendición de Cuentas., que sonsolida la Estrategia.</t>
  </si>
  <si>
    <t>https://www.subredsur.gov.co/content/estrategia-conflicto-de-inter%C3%A9s-2021</t>
  </si>
  <si>
    <t>Se observa capacitación de informadores y auxiliares adminsitrativos de aspectos claves de la Prestación de Servicios.
Se sugiere fortalecer la capcitación respecto a prevención de riesgos de corrupción</t>
  </si>
  <si>
    <r>
      <rPr>
        <b/>
        <sz val="12"/>
        <color indexed="8"/>
        <rFont val="Arial"/>
        <family val="2"/>
      </rPr>
      <t>Participación Comunitaria y Servicio al Ciudadano</t>
    </r>
    <r>
      <rPr>
        <sz val="12"/>
        <color indexed="8"/>
        <rFont val="Arial"/>
        <family val="2"/>
      </rPr>
      <t xml:space="preserve">
1. Acta de reunión 28-01-21 que incluye revisión de los datos de operación.
2. Se evidencia Correos de envio de solicitud de actualizacion de tramites  a los lideres para actualizacion de los tramites 
3. se evidencia correos con respuesta de los lideres con la actualizacion de los tramites
</t>
    </r>
    <r>
      <rPr>
        <b/>
        <sz val="12"/>
        <color indexed="8"/>
        <rFont val="Arial"/>
        <family val="2"/>
      </rPr>
      <t xml:space="preserve">
Desarrollo Institucional</t>
    </r>
    <r>
      <rPr>
        <sz val="12"/>
        <color indexed="8"/>
        <rFont val="Arial"/>
        <family val="2"/>
      </rPr>
      <t xml:space="preserve">
4. Acta de reunión 29-04-2021 
5. Estrategia Publicada: https://www.subredsur.gov.co/transparencia/planeacion/planes - Plan Antitrámites/2021
</t>
    </r>
  </si>
  <si>
    <t>RESULTADO
COMPONENTE</t>
  </si>
  <si>
    <t>Se recolecta el universo de la Base de datos que contien el 50% de la información requerida por la SIC.</t>
  </si>
  <si>
    <t>OBSERVACIÓN</t>
  </si>
  <si>
    <t>Oficio de gerencai con designacion de equipio de 6 de enero de 2021 GG-012</t>
  </si>
  <si>
    <t>Se ajusta conforme al  MURC</t>
  </si>
  <si>
    <t>Ofcio de Desarrollo institucional 6 de enero 2021 DI-001-2021 Citacaciòn Capacitación
Pr4esentación en PP</t>
  </si>
  <si>
    <t>No se evidencia lista de asistencia del equipo  Lider  a la capacitación</t>
  </si>
  <si>
    <t>AUTOEVALUACIÓN ENFOQUE DE DERECHOS HUMANOS Y PAZ EN LA RENDICION DE CUENTAS  diligenciada</t>
  </si>
  <si>
    <t xml:space="preserve">
MATRIZ DE CARACTERIZACIÓN DE ACTORES Y GRUPOS DE INTERÉS</t>
  </si>
  <si>
    <t xml:space="preserve">ANALISIS DE ENTORNO - RENDICIÓN DE CUENTAS </t>
  </si>
  <si>
    <t>MATRIZ DE IDENTIFICACIÓN DE TEMAS PRIORIZADOS</t>
  </si>
  <si>
    <t>CONSULTA DE INFORMACION A LOS GRUPOS DE VALOR</t>
  </si>
  <si>
    <t xml:space="preserve">En la pagina WEB de la entidadad se encuentra publicado el informe de rendicion de cuentas. </t>
  </si>
  <si>
    <t>No se observa el enfoque de Derechos Humanosy Paz en el informe</t>
  </si>
  <si>
    <t>Se observa el uso de varios canales de comunicación invitando a la Audiencia Pública de Rendición de Cuentas</t>
  </si>
  <si>
    <t>Pese a la convocatoria se observan limitantes de tipo tecnologico para su asistencia. Por lo cual la Subred, habilitó en las salas de espera una pantalla para asistir al evento</t>
  </si>
  <si>
    <t xml:space="preserve">Se encuentra la Autoevaluación diligenciado </t>
  </si>
  <si>
    <t>Se encuentra la agenda de las jornadas de dialogo</t>
  </si>
  <si>
    <t>Se ejecutó conforme a la agenda</t>
  </si>
  <si>
    <t>Se evidencia tablero de control</t>
  </si>
  <si>
    <t>Se cumplió</t>
  </si>
  <si>
    <t xml:space="preserve">Formato de recoleccion de datos </t>
  </si>
  <si>
    <t>A 31 de marzo no se tiene el consolidado ni se encuentran publicadas las bases de datos en la SIC</t>
  </si>
  <si>
    <t>Listados de asistencia, presentaciones y boletín</t>
  </si>
  <si>
    <t>La OCI no observa la ficha del indicador, por lo que no es posible establecer el universo del personal a capacitar, impidiendo constatar si el numero de colaboradores capacitado corresponden a lo planeado, ademas se debe tener en cuenta la alta rotación que tiene la entidad</t>
  </si>
  <si>
    <t>Se evidencia una extemponaeidad en la fecha de publicación y la periodicidad de la actividad debe ser anual, ya que la plataforma estrategica es para el cuatrenio.</t>
  </si>
  <si>
    <t>Archivo excel de tabulacion de Pretest y postest</t>
  </si>
  <si>
    <t>Fecha de publicación de la Matriz publicada en la web. 12-04-2021</t>
  </si>
  <si>
    <t>La evidencia no permite ver el alcance del cumplimiento de las actividades planteadas en el PAAC</t>
  </si>
  <si>
    <t>La OCI observa la necesidad de adoptar una metodologia de socializacion diferente, que tenga impacto por parte de los responsables de la ejecucion de PAAC</t>
  </si>
  <si>
    <t>Publicación de la Matriz y el seguimiento del PAAC</t>
  </si>
  <si>
    <t>De acuerdoa la meta el producto es la estrategia conforme al MURC en la actividad No. 9.</t>
  </si>
  <si>
    <t>Se cuenta con el documento que soportan la actividad propuesta</t>
  </si>
  <si>
    <t>La estrategia de rendicion de cuentas esta inlcuida en el PECO</t>
  </si>
  <si>
    <t>Autodiagnostico diligenciado conforme a los lineamientos del DAFP</t>
  </si>
  <si>
    <t>Se evidencia que no hay claridad en los conceptos de grupos de interes y grupos de valor</t>
  </si>
  <si>
    <t>No se observa el enfoque de Derechos Humanosy Paz en el informe. Se va a revisar el informe PQR del primer trimestre 2020</t>
  </si>
  <si>
    <t>Informe del primer trimestre de 2021 de los requerimientos presentados por la ciudadanía (PQRS), incluyendo las denuncias de posibles actos de corrupción.</t>
  </si>
  <si>
    <t>El proceso de Participación Comunitaria y Servicio al Ciudadano, dio cumplimiento a la actividad y como soporte se encuentra publicado el informe corresapondiente al primer trimestre 2021</t>
  </si>
  <si>
    <t>Se evidencia soportes de charlas emitidas por los gestores del proceso, en las que se divulagación de los canales de comunicaión</t>
  </si>
  <si>
    <t>No hay pertinencia entre la actividad y la meta.</t>
  </si>
  <si>
    <t xml:space="preserve">Se evalua los soportes de capacitaciones  a servidores y colaboradores de lineas de frente, (Informadores y facturadores)  en  conocimientos,habilidades y actitudes en aspectos de servicio a la ciudadanía y prevención de riesgos de corrupción. </t>
  </si>
  <si>
    <t xml:space="preserve">El proceso implementa la estrategia de capacitaciones al talento humano de líneas de frente, sin emabargo cabe anotar que  la pobalción abarcada no corresponde al 100% del personal y el informe de PQRS primer trimestre 2021, muestra la persistencia de los reclamos por las demoras en la atención e inconformidad de los usuarios con los servicios; para el Call center Distrital,
reclamos debido a mal direccionamiento o incorrecto agendamiento y dificultades
en la comunicación. </t>
  </si>
  <si>
    <t>Se evalua soportes allegados, donde se evidencia las actividades desarrollladas por el proceso en aras de lograr que los colaboradores y servidores públicos se apropien de la importancia de divulgar al usuario sus deberes y derechos.</t>
  </si>
  <si>
    <t>Se cuenta con el  Informe del I Trimestre Satisfacción de 2021, 
.</t>
  </si>
  <si>
    <t xml:space="preserve"> Es de tener en cuenta que los ciudadanos continuan presentado reclamos frente a la calidad del servicio.  El informe de PQRS correspondiente al primer trimestre de 2021, muestra que para los servicios ambulatorios los reclamos están referidos a la falta de oportunidad para asignación de citas de especialista, demora en la atención o no Atención de citas programadas de consulta externa.  Servicio de hospitalización falta de información de estado de salud de pacientes y oportunidad en la programación de cirugía, demora o no atención de las mismas. Servicios complementarios por la oportunidad en la asignación de citas para tomas de imágenes diagnósticas y radiología.  Urgencias manifestaciones referidas con la prestación de servicios de ambulancias
a nivel distrital APH y Sistema de referencia y contra referencia.</t>
  </si>
  <si>
    <t>La estrategia publicada en la web de la entidad, link de transparencia, que contempla 4 componentes y 19 actividades.</t>
  </si>
  <si>
    <t>La evaluación de la estrategia se define  cada dos meses, con un total de 19 actividades, de las cuales 11 (once) deben tener cumplimiento con corte al primer cuatrimestre.
 Actividades incumplidas a corte del primer cuatrimestre: 
1. Construcción, aprobación y implementación de la Politica de Conflicto de Interes.
MEDICIÓN Y CUMPLIMIENTO: TRIMESTRAL Primer Trimestre de 2021 
2. pautas de medición de la efectividad realizada por el rol de los gestores de integridad, en cuanto al conocimiento, implementación y medición de la Politica de Integridad Publica, código de integridad  y la gestión de Conflicto de Interes.
3. Dar seguimiento cuatrimestral , mediante la matriz de riesgos de corrupción,  a los procesos  que identificaron posibles riesgos de corrupción, que podrian contribuir a posibles conflictos de intereses
4.Actualizar y socializar,  el manual de contratación de la entidad con orientaciones para que los servidores y  contratistas realicen su declaración de conflictos de intereses.</t>
  </si>
  <si>
    <t>Acorde a cronograma del Plan de Integridad se planea y cumple dos actividades a cumplir en el primer trimestres, de un total de 17; las restantes finalizan en los mese de junio. Noviembre y diciembre.
La OCI observa inclusión en el cronograma de actividades ejecutadas en la vigencia anterior y, la necesidad de fortalecer el Plan como una herramienta para que los colaboradores de la entidad apropien los valores de integridad institucionales en su quehacer diario.</t>
  </si>
  <si>
    <t>Matriz de evaluación de la estrategia de conflictos de interes</t>
  </si>
  <si>
    <t>Matriz excel - Cronograma Plan de Gestión de Integridad</t>
  </si>
  <si>
    <t xml:space="preserve">En cumplimiento de Ley 1712 2014 y el Anexo 1 y 2 de la Resolucion 1519 del 2020, la entidad debe actualizar la página WEB </t>
  </si>
  <si>
    <t>Lista de chequeo, ficha de indicador</t>
  </si>
  <si>
    <t xml:space="preserve">Se observa que se adelanto gestion pertinente a la actividad, es importante mencionar que la primera y la segunda linea distribuyeron la calificacion por trimestres, realizando la actividad en un semestre. El 25% proporcional al 50% del primer trimestre no obedece a un avance significativo frente a la actividad planteada </t>
  </si>
  <si>
    <t>Oficios a todas las areas solicitando clasificacion de sus expedientes</t>
  </si>
  <si>
    <t>SEGUIMIENTO III LINEA DE DEFENSA
PRIMER CUATRIMESTRE DE 2021</t>
  </si>
  <si>
    <t>NO APLICA SEGUIMIETNO PARA EL CUATRIMESTRE</t>
  </si>
  <si>
    <t xml:space="preserve">Conforme a mesa de trabajo con el DAPF, se revisó este componente el cual requierio ajustes de acuerdo a los lineamentos del ente, </t>
  </si>
  <si>
    <t>Se cumple. Sin embargo, el Foda es una herramienta interna y no debe ser publicado</t>
  </si>
  <si>
    <t>NO APLICA SEGUIMIENTO PARA EL CUATRIMESTRE</t>
  </si>
  <si>
    <t>El documento soporte es un preliminar de la actualización del apetito del riesgo, que no cuenta con la validación de la Alta Dirección</t>
  </si>
  <si>
    <t>La evidencia soporta solo el primer componente de los siete  y el proceso de desarrollo estrategico esta impedido para realizar la evaluacion como segunda linea, esta debe ir a una instancia de la alta gerencia. . La calificacion de la OCI Corresponde al valor proporcional del cuatrimestre</t>
  </si>
  <si>
    <t xml:space="preserve">En el componente de Gestión de Riesgos , no se debe realizar los dos roles: Autoevaluación   y II linea de defensa </t>
  </si>
  <si>
    <r>
      <t xml:space="preserve">Elaboró: </t>
    </r>
    <r>
      <rPr>
        <b/>
        <sz val="12"/>
        <color indexed="8"/>
        <rFont val="Arial"/>
        <family val="2"/>
      </rPr>
      <t>Oficina de Control Interno</t>
    </r>
  </si>
  <si>
    <t>SEGUIMIENTO PAAC  - PRIMER CUATRIMESTRE 2021</t>
  </si>
  <si>
    <t xml:space="preserve">
MATRIZ DE IDENTIFICACIÓN DE DEPENDENCIAS O INSTANCIAS DE LA ENTIDAD PARA RENDICIÓN DE CUENTAS
Informe Conslidado</t>
  </si>
  <si>
    <t>Actividad cumplida</t>
  </si>
  <si>
    <t>GESTIÓN DE RIESGOS DE CORRUPCION</t>
  </si>
  <si>
    <t>% De cumplimiento  de evaluación de Rendición de Cuentas</t>
  </si>
  <si>
    <t>Subproceso de Gerencia del Riesgo</t>
  </si>
  <si>
    <t>Publicación página WEB, link de transparencia</t>
  </si>
  <si>
    <t>Actas de mesas de trabajo con los procesos
Evidencias de ejecución de los controles</t>
  </si>
  <si>
    <t xml:space="preserve">Apropiación del 80% del conocimiento en generalidades de la Administración del Riesgo y Plan Anticorrupción PAAC, a  grupos de valor y USS priorizados  
</t>
  </si>
  <si>
    <t>Subproceso de Gerencia del Riesgo
Lideres de Proceso</t>
  </si>
  <si>
    <t>Número de Planes de mejoramiento con seguimiento / Total de Planes de mejoramiento formulados para los riesgos materializados *100</t>
  </si>
  <si>
    <t xml:space="preserve">Acta de Comité
Acta de mesa de Trabajo
Informe publicado en la página WEB link de Transparencia
</t>
  </si>
  <si>
    <t>Número de actividades  del PAAC con seguimiento  para el periodo  /Total de actividades objeto de seguimiento en el PAAC formulado para el periodo*100</t>
  </si>
  <si>
    <t>Plan Anticorrupción y Atención al Ciudadano 2022</t>
  </si>
  <si>
    <t xml:space="preserve">Apropiación del 80% del conocimiento en generalidades de la Administración del Riesgo y Plan Anticorrupción PAAC, a grupos de valor y USS priorizados  </t>
  </si>
  <si>
    <t>Taller participativo para la formulación del PAAC 2022</t>
  </si>
  <si>
    <t>Mapa de Riesgos de Corrupción vigencia 2022</t>
  </si>
  <si>
    <t>Subproceso de Planeación
Subproceso de Gerencia del Riesgo</t>
  </si>
  <si>
    <t>Acta de Taller</t>
  </si>
  <si>
    <t>Subproceso de Gerencia del Riesgo/Todos los procesos</t>
  </si>
  <si>
    <t>Acta de comité</t>
  </si>
  <si>
    <t>Mapa de Riesgos de Corrupción Publicación página WEB, link de transparencia</t>
  </si>
  <si>
    <t xml:space="preserve">Formulación  del Mapa de Riesgos de Corrupción: mesa de trabajo con los 20 procesos institucionales </t>
  </si>
  <si>
    <t>Semestral</t>
  </si>
  <si>
    <t>Levantamiento por los grupos de valor de actividades preventivas para posibles actos de corrupción.</t>
  </si>
  <si>
    <t>Cuatrimestral</t>
  </si>
  <si>
    <t>Mayo/2022
Sept/2022
Enero/2023</t>
  </si>
  <si>
    <t>Seguimiento al cumplimiento del PAAC</t>
  </si>
  <si>
    <t>Informe de Seguimiento a controles</t>
  </si>
  <si>
    <t xml:space="preserve">Número de participantes con calificación de apropiación del conocimiento en generalidades de riesgos mayor o igual a 80% / Total de grupos de valor y USS priorizados  socializados y evaluados
</t>
  </si>
  <si>
    <t>100% de Seguimiento a los controles formulados    en los mapas de riesgos de  Gestión. Corrupción y Seguridad de la Información</t>
  </si>
  <si>
    <t>Porcentaje de  Controles  con seguimiento  / Total de controles formulados</t>
  </si>
  <si>
    <t xml:space="preserve">100% de Planes de mejoramiento con Seguimiento </t>
  </si>
  <si>
    <t xml:space="preserve">
Actas de seguimiento a plan de acción formulados y/o seguimiento módulo Almera</t>
  </si>
  <si>
    <t>Subproceso de Gerencia del Riesgo
Lideres de Proceso</t>
  </si>
  <si>
    <t>Subproceso de Gerencia del Riesgo
Espacios de Alta Gerencia</t>
  </si>
  <si>
    <t>Seguimiento al 100% de las actividades formuladas en el PAAC del periodo</t>
  </si>
  <si>
    <t>Informe de gestión de necesidades identificadas en las formas de participación y veeduría ciudadana</t>
  </si>
  <si>
    <t>Aumento del 5% anual en la gestión de necesidades identificadas en las formas de participación y veeduría ciudadana</t>
  </si>
  <si>
    <t xml:space="preserve"> Número usuarios atendidos en los canales presencial y correo electrónico contactenos@subredsur.gov.co en los servicios de consulta externa</t>
  </si>
  <si>
    <t>Establecer una línea base de usuarios atendidos en los canales presencial y correo electrónico contactenos@subredsur.gov.co en los servicios de consulta externa</t>
  </si>
  <si>
    <t xml:space="preserve">
Seguimiento a los ciclos de mejoramiento establecidos a partir de las PQRS de la vigencias 2021/2022</t>
  </si>
  <si>
    <t>100% de seguimiento a los 
 ciclos de mejoramiento establecidos a partir de las PQRS de la vigencias 2021/2022</t>
  </si>
  <si>
    <t>Informe estadístico trimestral</t>
  </si>
  <si>
    <t>cuatrimestral</t>
  </si>
  <si>
    <t>Informe de PQRS trimestral</t>
  </si>
  <si>
    <t xml:space="preserve">Informe de capacitación que incluye cobertura y apropiación
Listados de asistencia
</t>
  </si>
  <si>
    <t>90% de  colaboradores de líneas de frente (Informadores ) capacitados  en  Lenguaje Claro, con un porcentaje de apropiación mayor o igual al 80%</t>
  </si>
  <si>
    <t>Informe Trimestral de Intervención grupal o individual del Programa de  Humanización de los casos de trato deshumanizado, identificados a través de las PQRS</t>
  </si>
  <si>
    <t>100% de los casos de trato deshumanizado, identificados a través de las PQRS</t>
  </si>
  <si>
    <t>Mensual</t>
  </si>
  <si>
    <t>Talento Humano
Jurídica
Control Interno Disciplinarios
Comunicaciones</t>
  </si>
  <si>
    <t>Listados de Asistencia
Actas de socialización
Ficha de Indicador de cobertura
 Ficha indicador de apropiación</t>
  </si>
  <si>
    <t>bimestral</t>
  </si>
  <si>
    <t>100% de cumplimiento de las actividades registradas en la matriz de la Estrategia de Conflictos de Interés</t>
  </si>
  <si>
    <t>Documento de política publicado
Informe  de Implementación con medición de cobertura y apropiación (Inducción)
Actas de socialización
Listados de asistencia</t>
  </si>
  <si>
    <t>Soportes por actividad</t>
  </si>
  <si>
    <t xml:space="preserve">80% de cobertura del total de colaboradores de la entidad
75% de apropiación del conocimiento
</t>
  </si>
  <si>
    <t>Indicador de cobertura
Indicador de Apropiación</t>
  </si>
  <si>
    <t>Talento Humano
Sistemas de Información y TIC
Comunicaciones
Control Interno Disciplinarios
Contratación
Jurídica</t>
  </si>
  <si>
    <t>Soportes del Plan de Integridad</t>
  </si>
  <si>
    <t>92% de cumplimiento del Plan de trabajo de Integridad</t>
  </si>
  <si>
    <t>Trámites Priorizados</t>
  </si>
  <si>
    <t>Bimestral</t>
  </si>
  <si>
    <t>Cumplimiento del 90% de las actividades programadas del plan de trabajo para Implementar un link</t>
  </si>
  <si>
    <t>Plan de acción de Estrategia de Racionalización
Actas de comité de Trámites
Actas de mesas de trabajo con los responsables de los trámites a racionalizar
Estrategia actualizada en el aplicativo SUIT</t>
  </si>
  <si>
    <t>Número de actividades realizadas del plan de acción/ Número de actividades programadas en el plan de trabajo acción *100</t>
  </si>
  <si>
    <t>Cumplimiento del Plan de trabajo de la Estrategia de Conflicto de Interés
(#actividades cumplidas del Plan de Estrategia de Conflicto de Interés / # actividades programadas de Plan de Estrategia de Conflicto de Interés)*100</t>
  </si>
  <si>
    <t>100% de líderes de procesos y subprocesos, profesionales de enlace, referentes de programas, referentes de líneas capacitados
75%  de Apropiación del conocimiento</t>
  </si>
  <si>
    <t>100% de líderes de procesos y subprocesos, profesionales de enlace, referentes de programas, referentes de líneas capacitados
75%  de Apropiación del conocimiento
Indicador de cobertura
Indicador de Apropiación</t>
  </si>
  <si>
    <t>Lograr un cumplimiento del 80% de las actividades definidas en el Plan de Trabajo que se formule con los procesos responsables</t>
  </si>
  <si>
    <t xml:space="preserve">Respuesta oportuna a la solicitud de información </t>
  </si>
  <si>
    <t xml:space="preserve">Informe de seguimiento a PQ.R.S. 
Ficha seguimiento matriz informes externo e internos </t>
  </si>
  <si>
    <t xml:space="preserve">Solicitudes de información pública respondidas oportunamente/Total de Solicitudes de información pública recepcionadas en el periodo </t>
  </si>
  <si>
    <t>Divulgación a las formas de participación de la información del link de transparencia.</t>
  </si>
  <si>
    <t xml:space="preserve">Cumplir con las actividades Formuladas en el Plan de Trabajo </t>
  </si>
  <si>
    <t xml:space="preserve">Actas de Participación </t>
  </si>
  <si>
    <t>Número de Actividades del Plan de trabajo ejecutadas/Total de actividades formuladas en el Plan de Trabajo para el periodo.</t>
  </si>
  <si>
    <t>Publicación página WEB,  PAAC 2022V1</t>
  </si>
  <si>
    <t>Las actividades específicas de racionalización 2022 se registradas en la plataforma del SUIT, de acuerdo a los lineamentos del DAFP, para los siguientes trámites:
1. Historia Clínica
2. Dispensación de medicamentos y dispositivos médicos 
3. Radiología e Imágenes diagnósticas
 4. Examen de laboratorio clínico</t>
  </si>
  <si>
    <t xml:space="preserve">
Política de Participación Ciudadana:
- Gestión de necesidades establecidas en las formas participación
- Gestión de compromisos identificados en las veedurías
</t>
  </si>
  <si>
    <t xml:space="preserve">
Realizar el Curso  Lenguaje Claro para Servidores Públicos de Colombia, por los colaboradores que conforman  líneas de frente Informadores </t>
  </si>
  <si>
    <t xml:space="preserve">
Intervención grupal o individual del Programa de  Humanización y/o profesionales de enlace de los casos de trato deshumanizado, identificados a través de las PQRS</t>
  </si>
  <si>
    <r>
      <t xml:space="preserve">Transparencia activa y Monitoreo del Acceso a la Información Pública
</t>
    </r>
    <r>
      <rPr>
        <b/>
        <sz val="16"/>
        <color theme="1"/>
        <rFont val="Arial"/>
        <family val="2"/>
      </rPr>
      <t xml:space="preserve">
</t>
    </r>
    <r>
      <rPr>
        <b/>
        <sz val="16"/>
        <color rgb="FF92D050"/>
        <rFont val="Arial"/>
        <family val="2"/>
      </rPr>
      <t xml:space="preserve">
</t>
    </r>
  </si>
  <si>
    <t xml:space="preserve">
Implementación Resolución 1519/2020   en el marco de la circular 018/2021</t>
  </si>
  <si>
    <r>
      <rPr>
        <sz val="16"/>
        <rFont val="Arial"/>
        <family val="2"/>
      </rPr>
      <t>Proceso de Sistemas de Información - TIC</t>
    </r>
    <r>
      <rPr>
        <b/>
        <sz val="16"/>
        <color rgb="FF92D050"/>
        <rFont val="Arial"/>
        <family val="2"/>
      </rPr>
      <t xml:space="preserve">
</t>
    </r>
  </si>
  <si>
    <t>Cargue del 100% de las bases priorizadas en el SIC</t>
  </si>
  <si>
    <t>Base de datos cargadas</t>
  </si>
  <si>
    <t>Actualizar el inventario de Base de Datos priorizadas según  norma  en  el SIC</t>
  </si>
  <si>
    <t xml:space="preserve">Número de bases de datos cargadas en la plataforma SIC/Número de bases de datos programadas en la plataforma SIC </t>
  </si>
  <si>
    <r>
      <t xml:space="preserve">2. Lineamientos de </t>
    </r>
    <r>
      <rPr>
        <b/>
        <sz val="16"/>
        <rFont val="Arial"/>
        <family val="2"/>
      </rPr>
      <t>Transparencia Pasiva 
(Gestión de Solicitudes de Información)</t>
    </r>
  </si>
  <si>
    <t xml:space="preserve">
Informe de seguimiento a las solicitudes de acceso a información pública</t>
  </si>
  <si>
    <t>Seguimiento al Plan de Integridad</t>
  </si>
  <si>
    <t>Formulación e implementación Política Antisoborno</t>
  </si>
  <si>
    <t>Capacitación Política de Integridad</t>
  </si>
  <si>
    <t>Primer Trimestre de 2022</t>
  </si>
  <si>
    <t>Primer Trimestre de 2023</t>
  </si>
  <si>
    <t>Un documento publicado en pagina web.</t>
  </si>
  <si>
    <t>Listado de identificación de necesidades de información y diálogo</t>
  </si>
  <si>
    <t xml:space="preserve">Documento No. 16 “Identificación de las Necesidades de Información y Diálogo” MURC </t>
  </si>
  <si>
    <t>Documento de Estrategia de Rendición de Cuentas de la Vigencia actual y Matriz Cadena de valor para la elaboración de la estrategia de rendición de cuentas</t>
  </si>
  <si>
    <t xml:space="preserve">% De cumplimiento de las acciones del documento de Comunicaciones para  Rendición de Cuentas.
</t>
  </si>
  <si>
    <t>Elaborar el informe basado en derechos humanos y paz.</t>
  </si>
  <si>
    <t>0101/2022</t>
  </si>
  <si>
    <t xml:space="preserve">Aplicar la  metodológica en el análisis el concepto de las cuatro “A” para guiar su argumentación desde el enfoque de derechos ( Asequibles, Accesibles, Aceptables, Adaptables). </t>
  </si>
  <si>
    <t>Realizar Evaluación participativa de la estrategia de rendición de cuentas</t>
  </si>
  <si>
    <t>31/02/2022</t>
  </si>
  <si>
    <t>Matriz de acciones de mejora Rendición de Cuentas 2021.</t>
  </si>
  <si>
    <t>Conformación del equipo líder de rendición de cuentas.</t>
  </si>
  <si>
    <t>Identificar actores y grupos interesados</t>
  </si>
  <si>
    <t xml:space="preserve">Construir o elaborar  participativamente la estrategia de rendición de cuentas		</t>
  </si>
  <si>
    <t>Elaborar  tablero de control de actividades de  rendición de cuentas</t>
  </si>
  <si>
    <t>Publicación del Documento Resultado de la Rendición de Cuentas 2021.</t>
  </si>
  <si>
    <t>Aprobado por: Gloria Libia Polania Aguilllon
Jefe Oficina Asesora de Desarrollo Institucional</t>
  </si>
  <si>
    <t xml:space="preserve">Elaboró: Procesos de Desarrollo Estratégico
                                   Sub proceso Administración y   Gestión del Riesgo </t>
  </si>
  <si>
    <t>Informe de seguimiento al grado de avance de las actividades propuestas con corte a la fecha de seguimiento</t>
  </si>
  <si>
    <t>Bimensual</t>
  </si>
  <si>
    <t>Seguimiento por Alta Gerencia  Mapa de Riesgos de Corrupción</t>
  </si>
  <si>
    <t>Medición  del desempeño de los canales de atención  presencial y correo electrónico CONTACTENOS@Subredsur.gov.co en los servicios de consulta externa de la Subred Sur, en términos de  número de ciudadanos atendidos</t>
  </si>
  <si>
    <t>Sistemas de Información y TIC</t>
  </si>
  <si>
    <t>Monitoreo a la Estrategia Conflictos de Interés</t>
  </si>
  <si>
    <t>Evidencias:
2.Se aportan 10 listados de asistencia de los meses de enero y febrero con un total de 317 participantes
3. Listado de asistencia de capacitación en USS Tunal servicio de hospitalización y consulta externa
4. Acta de socialización a personal del servicio de transporte
5.  Listado de asistencia de ULC meissen del 27 y 31 de marzo con un total de 40 participantes
6. Indicador de capacitación para el trimestre en proceso de inducción
7. Reporte del Dafp de 718 colaboradores certificados por haber realizado el  curso de Integridad en el primer trimestre 2022
8. Capacitación de entes externos
9.  Acta de Comité de Gestión y Desempeño de fecha 27/01/2022</t>
  </si>
  <si>
    <t>MONITOREO CUALITATIVO 2ª LINEA DE DEFENSA
I CUATRIMESTRE</t>
  </si>
  <si>
    <t>MONITOREO CUANTITATIVO 2ª LINEA DE DEFENSA
I CUATRIMESTRE</t>
  </si>
  <si>
    <t>Evidencias:
1. Documento preliminar
2. Acta asesoría del DAFP 28/04/2022
3. Procedimiento de Conflictos de Interés GH-ATH-PLA-PR-01   V2 página 5</t>
  </si>
  <si>
    <t>Evidencias:
1. Mapa publicado
https://www.subredsur.gov.co/transparencia/planeacion/planes
2. Actas de mesas de trabajo con los procesos</t>
  </si>
  <si>
    <t xml:space="preserve">Evidencias:
1. Plan de mejoramiento de proceso de complementarios
2. Plan de mejoramiento de proceso Ambiental
3. Plan de mejoramiento de proceso de Hospitalarios
4.Plan de mejoramiento de subproceso de Biomedicina
5.Plan de mejoramiento de proceso de Urgencias
6. Plan de mejoramiento Gestión de Talento Humano </t>
  </si>
  <si>
    <t xml:space="preserve">% de necesidades gestionadas:
 Número de necesidades identificadas en el trimestre   gestionadas / Total de necesidades identificadas en el trimestre </t>
  </si>
  <si>
    <t>Evidencias:
1. Acta de seguimiento del 25/01/2022  Plan de Choque a PQRS con Subgerencia de Servicios de Salud
2. Archivo de Informe PQRS
3. Presentación PQRS a Capital Salud que incluye estrategias de mejora
4. Presentación PQRS a Gerencia</t>
  </si>
  <si>
    <t xml:space="preserve">Evidencias:
Matriz de Identificación de dependencias o instancias de la entidad para la rendición de cuentas en las que se relacionan los componentes: Dependencias/instancias, usuarios con los que se cuenta espacios de relacionamiento y participación en la dependencia, espacios de encuentro utilizados, canales de comunicación utilizados, datos de contracto del representante para la rendición de cuentas, Información más recurrente ( temas solicitados, información).
</t>
  </si>
  <si>
    <t xml:space="preserve">Evidencias:
Componente comunicaciones 
Indicadores redes sociales rendición 
</t>
  </si>
  <si>
    <t xml:space="preserve">OBSERVACIÓN TERCERA LINEA DE DEFENSA </t>
  </si>
  <si>
    <t>No aplica para evaluación para este cuatrimestre 2022.</t>
  </si>
  <si>
    <t>Evidencias:
1. Informe de link evaluativo (444 colaboradores), con un porcentaje de apropiación del 87,57%
2. Resultados de curso de Gestión de Riesgo MAO - (Para el mes de Abril 267 ) con un porcentaje de apropiación del 94%
3. Actas de identificación de riesgos y  de monitoreo a las actividades de control con los 20 procesos de la entidad 
4. Capacitación por entes externos en temas de Lenguaje Claro, Ley 2195/2022, asesoría del DAFP</t>
  </si>
  <si>
    <r>
      <t xml:space="preserve">Seguimiento al 100% de los controles formulados en los mapas de riesgos de  Gestión. Corrupción y </t>
    </r>
    <r>
      <rPr>
        <sz val="16"/>
        <color theme="1"/>
        <rFont val="Arial"/>
        <family val="2"/>
      </rPr>
      <t>Seguridad de la Información</t>
    </r>
  </si>
  <si>
    <t>Seguimiento a la ejecución de los Planes de acción formulados para los riesgos materializados en el periodo</t>
  </si>
  <si>
    <t xml:space="preserve">Evidencias:
1. Acta de mesa de trabajo con referente de programa de Humanización
2. Acta de mesa de trabajo con referente de Proceso de PCSC
3. Solicitud por correo institucional de soportes a los procesos responsables de ejecución de actividades
4. Actas  de monitoreo Riesgos a las actividades de control con los 20 procesos de la entidad 
</t>
  </si>
  <si>
    <t>Documento descriptivo de actores y grupos de interés relevantes para el ejercicio de rendición de cuentas</t>
  </si>
  <si>
    <t xml:space="preserve">De acuerdo con evidencia, la actividad se encuentra en desarrollo para lo propuesto en el periodo. </t>
  </si>
  <si>
    <t>TOTAL 43 ACTIVIDADES PARA MONITOREO 1er Cuatrimestre = 100%</t>
  </si>
  <si>
    <t>Promover estándares de transparencia en la gestión de la entidad, mediante la articulación de  las Políticas de Gestión del Riesgo, Política de Racionalización de Trámites, Política de Servicio al Ciudadano, Política de Integridad, Estrategia de Rendición de Cuentas, Ley de Transparencia y Acceso a la Información</t>
  </si>
  <si>
    <t>* Administrar los riesgos de Corrupción identificados en el Mapa de Riesgos de la Subred Integrada de Servicios de Salud Sur E.S.E.
* Racionalizar trámites y/o OPA priorizados, controlando la influencia de agentes corruptos que puedan afectar el desempeño de la entidad
* Informar a los grupos de valor el desempeño institucional cumpliendo con los lineamientos de la Ley  1712 de 2014 / Secretaría de Transparencia.  
* Ejecutar la Estrategia de Rendición de Cuentas informando a los grupos de valor, los resultados, avances y retos de la gestión de la entidad
* Mejorar en la atención prestada a los usuarios y/o ciudadanos.
* Promover el control ciudadano en la gestión publica.</t>
  </si>
  <si>
    <t>N.º</t>
  </si>
  <si>
    <t>Evaluación de solidez de los controles</t>
  </si>
  <si>
    <t>Listados de asistencia
Soportes de socialización virtual
Ficha de indicador</t>
  </si>
  <si>
    <t>Subproceso de Gerencia Riesgo
Proceso de Participación Comunitaria y Servicio al Ciudadano 
 Proceso Gestión Documental
Proceso de Sistemas de Información - TIC
Proceso de Dirección de Complementarios
Proveedor Di digital</t>
  </si>
  <si>
    <t xml:space="preserve">Se evidencia en la plataforma SUIT el registro de la estrategia de racionalización 2022, acorde con lo registrado, se hace la aclaración que lo correspondiente a botón consulta de Historia Clínica se encuentra finalizado y en funcionamiento. </t>
  </si>
  <si>
    <t>Definir el área y equipo técnico líder de Rendición de Cuentas.</t>
  </si>
  <si>
    <t>Un equipo técnico Líder de Rendición de Cuentas.</t>
  </si>
  <si>
    <t>100%   del Equipo Líder, capacitado  e informado  frente a la Metodología de Rendición de Cuentas.</t>
  </si>
  <si>
    <t xml:space="preserve">Documento  de Conformación y formación metodológica al Equipo Líder Rendición de Cuentas. </t>
  </si>
  <si>
    <t>% De cumplimiento de capacitación y formación del equipo líder de Rendición de Cuentas.</t>
  </si>
  <si>
    <t>Soporte documental o virtual de capacitación aplicada a lideres de rendición de cuentas</t>
  </si>
  <si>
    <t>90% de cumplimiento de matriz de autodiagnóstico de  Rendición de cuentas.</t>
  </si>
  <si>
    <t xml:space="preserve">% de cumplimiento de la matriz autodiagnóstico de rendición de cuentas. </t>
  </si>
  <si>
    <t>Documento de identificación de dependencias y de necesidades de Información de Rendición de cuentas</t>
  </si>
  <si>
    <t>Análisis del entorno previa al ejercicio de rendición de cuentas.</t>
  </si>
  <si>
    <t>Equipo Líder de Rendición de Cuentas</t>
  </si>
  <si>
    <t>Un  Diagnostico actual del ejercicio de Rendición de Cuentas, con medición de los 5 entornos (Economía, Social, tecnológico, Cultural, Político).</t>
  </si>
  <si>
    <t>Matriz o documento de identificación análisis de necesidades de grupos de interés.</t>
  </si>
  <si>
    <t xml:space="preserve">Evidencias:
1.Infografia en donde se identifica los resultados de la encuesta realizada para priorización de temas prioritarios en la rendición de cuentas, se aplicaron 470 encuestas en donde se tuvo encuentra la localidad y el grupo de valor al que pertenece el encuestado y en donde se identificó que el 61% prefiere que la rendición de cuentas se realice presencial, el tema de mayor interés la prestación y acceso a los servicios con un 42%. La segunda fase se refiere a como percibieron los grupos de valor  la rendición de cuentas vigencia 2021, se aplicaron 100 encuestas en donde el 68% manifestó que excelente y el 31% buena. 
2.Informe de Gestión del gerente para rendición de cuentas 
3. Identificación de temas prioritarios (F.8 MURC) en donde se estructura en los componentes: Información de obligatorio cumplimiento, información importante  para actores y grupos de interés, información importante por contexto,  información importante por misión de la entidad y se prioriza a corto, mediano y largo plazo </t>
  </si>
  <si>
    <t xml:space="preserve">Un documento de información publica en concordancia con lo requerido </t>
  </si>
  <si>
    <t>Documento de Información para publicación en pagina web.</t>
  </si>
  <si>
    <t>Un documento de identificación de necesidades para diálogo</t>
  </si>
  <si>
    <t>Lograra un documento anual que defina la estrategia de rendición de cuentas para la entidad, en la vigencia actual.</t>
  </si>
  <si>
    <t xml:space="preserve">Un documento de definición de la estrategia de rendición de cuentas para la vigencia. </t>
  </si>
  <si>
    <t xml:space="preserve">Lograr un documento anexo que de respuesta a la estrategia de rendición de cuentas, que describa acciones efectivas en el proceso de comunicaciones.
</t>
  </si>
  <si>
    <t xml:space="preserve">Documento estratégico de comunicaciones, que soporte el cumplimiento de la estrategia de rendición de cuentas
</t>
  </si>
  <si>
    <t xml:space="preserve">Presentar para consulta participativa, la  estrategia de rendición de cuentas, definida por la entidad, en un espacio de concertación. </t>
  </si>
  <si>
    <t xml:space="preserve">Socializar la estrategia de rendición de cuentas, en el 100% de los espacios definidos en el cronograma de espacios de dialogo.
</t>
  </si>
  <si>
    <t>Definir la información priorizada por los grupos de valor, para el ejercicio de Rendición de cuentas.</t>
  </si>
  <si>
    <t xml:space="preserve">Evidencias:
1. Infografía resultados de rendición de cuentas
2. Informe de Gestión previa para rendición de cuentas 
3. Identificación de temas prioritarios 
</t>
  </si>
  <si>
    <t>Informe de Rendición de Cuentas, Publicado en los términos de ley.</t>
  </si>
  <si>
    <t>Una convocatoria Pública para el ejercicio de rendición de cuentas, mediante los canales de comunicación definidos y la estrategia definida.</t>
  </si>
  <si>
    <t>Documento soporte de convocatoria de Rendición de Cuentas, de acuerdo a los términos de ley.</t>
  </si>
  <si>
    <t>Convocatoria pública de rendición de cuentas en términos de ley</t>
  </si>
  <si>
    <t>Diagnóstico de la aplicación de preguntas orientadoras para determinación de enfoque de derechos.</t>
  </si>
  <si>
    <t>100% de cumplimento de las actividades definidas en la agenda del ejercicio de Rendición de Cuentas para los ciudadanos.</t>
  </si>
  <si>
    <t>Una  ejercicio de Rendición de Cuentas, siguiendo los parámetros y actividades definidas.</t>
  </si>
  <si>
    <t>Jornada de Rendición de cuentas, con cumplimiento según al agenda programática.</t>
  </si>
  <si>
    <t>100% de Cumplimiento de actividades programáticas de Rendición de Cuentas, medidas mediante herramienta Tablero de Control.</t>
  </si>
  <si>
    <t>100% de Cumplimiento  de las acciones de mejora, resultado de la evolución del ejercicio de Rendición de Cuentas 2021.</t>
  </si>
  <si>
    <t>% Cumplimiento de las acciones de mejora de Rendición de Cuentas 2021.</t>
  </si>
  <si>
    <t xml:space="preserve">Una Publicación del Documento resultado de Rendición de Cuentas de fácil acceso a los Grupos de Interés y  a la Comunidad </t>
  </si>
  <si>
    <t>Cumplimiento de los compromisos y retos propuestos frente al ejercicio de Rendición de cuentas.</t>
  </si>
  <si>
    <t>trimestral(abrí/julio/octubre se soporta en el siguientes cuatrimestre)</t>
  </si>
  <si>
    <t>Proceso de Participación Comunitaria y Servicio al Ciudadano
Líderes de Procesos responsables de ejecución de acciones de mejora</t>
  </si>
  <si>
    <t>Evidencias:
1.  Archivo Excel que contiene 6 necesidades referidas por las formas de participación en el mes de febrero/2022.
2. Acta de líder del subproceso de participación con los referentes técnicos donde se asigna tarea de identificación de necesidades
3.  Informe de necesidades identificadas en las formas de participación en los meses de enero y febrero, con su correspondiente avance de gestión para un total de temáticas relacionadas con entrega de medicamentos, atención humanizada, oportunidad de cita de especialista, oportunidad de la atención en la ventanillas de facturación,  avance en la construcción del CAPS Danubio, y fortalecimiento del servicio de ruta de la salud</t>
  </si>
  <si>
    <t>Proceso de Participación Comunitaria y Servicio al Ciudadano
Proceso de Sistemas de Información y TIC</t>
  </si>
  <si>
    <t>Evidencias:
1. Consolidado orientación individual de enero y febrero
2. Archivo Excel de numero de solicitudes de información por cada uno de los 7 canales de la entidad
3. Informe de desempeño de los canales de atención presencial y  correo electrónico CONTACTENOS@Subredsur.gov.co de los meses de enero y febrero con especificidad del número de requerimientos.</t>
  </si>
  <si>
    <t>Proceso de Participación Comunitaria y Servicio al Ciudadano
Líderes de Procesos responsables de ejecución de acciones de mejora</t>
  </si>
  <si>
    <t xml:space="preserve"> N.º  de ciclos de mejora con seguimiento /   N.º total de ciclos de mejora formulados</t>
  </si>
  <si>
    <t xml:space="preserve">Proceso de Participación Comunitaria y Servicio al Ciudadano
</t>
  </si>
  <si>
    <t>N.º de  colaboradores de líneas de frente capacitados  / N.º total de colaboradores de líneas de frente programados para la capacitación
N.º de  colaboradores de líneas de frente con apropiación mayor o igual al 80% / N.º total de colaboradores de líneas de frente programados para la capacitación</t>
  </si>
  <si>
    <t xml:space="preserve">Evidencias:
1. Acta de reunión 24/02/2022 de definición de compromisos con referente de Servicio al Ciudadano
2. Participación en Seminario WEB: Lenguaje Claro del estado en sus Comunicaciones de la Veeduría Distrital (28/04/2022)
3. Seis certificaciones de realización de curso "lenguaje claro"
4. Actas de capacitación (2) realizada a colaboradores de primera línea en -  lenguaje claro - 
</t>
  </si>
  <si>
    <t>Se realiza monitoreo por la segunda línea de defensa definiendo el proceso de Sistemas de Información - TIC que a la fecha la actividad se cierra ya que las Bases de Datos del Sistema Dinámica Gerencial se encuentran actualizadas y disponibles.</t>
  </si>
  <si>
    <t>Líder Programa de Humanización
Proceso de Participación Comunitaria y Servicio al Ciudadano
Profesionales de Enlace involucrados en la intervención</t>
  </si>
  <si>
    <t>N.º de intervenciones realizadas/ N.º de intervenciones notificadas</t>
  </si>
  <si>
    <t>Evidencias:
1. Acta de seguimiento y de reunión con referente de Programa de Humanización relaciona los soportes entregados
2. Acta con referente de PQRS y líder de PCSC
3. Informe del Programa de Humanización  I trimestre
4. Actas/listado asistencia de socialización de la Política de Humanización
5. Fichas de intervenciones
6. Acta capacitación a facturadores: manejo emociones - paciente difícil
7. Acta articulación subprocesos PQRS - Humanización</t>
  </si>
  <si>
    <t>Proceso de Sistemas de Información - TIC
Proceso de Participación Comunitaria y Servicio al Ciudadano
Proceso de Gestión Riesgo en  Salud
Proceso Comunicaciones
Subdirección administrativa</t>
  </si>
  <si>
    <t>Numero de ítems (categorías) cumplidas/ Numero de ítems (establecidas) *  100</t>
  </si>
  <si>
    <t xml:space="preserve">El proceso reporta las actividades que se están realizando para dar cumplimiento acuerdo con la normativa, porcentaje de cumplimiento del 28,20%, cuenta con un plan de trabajo a realizarse con seguimiento a septiembre y diciembre, se manifiesta que la ejecución del mismo esta sujeto a disponibilidad presupuestal de la entidad. </t>
  </si>
  <si>
    <t>Proceso de Participación Comunitaria y Servicio al Ciudadano
Proceso de Sistemas de Información - TIC</t>
  </si>
  <si>
    <t xml:space="preserve">Evidencias:
1. Acta de seguimiento  relaciona los soportes entregados
2. Informe de seguimiento a las solicitudes de acceso a información pública enero-febrero de 2022 
3. Archivo Excel de relación de solicitudes de acceso a información pública 2021
4. Matriz de seguimiento a solicitudes de información pública por entes de control
5. Informe de seguimiento  por proceso de S.I.TIC a la entrega de información pública </t>
  </si>
  <si>
    <t>Evidencias:
1. Acta de reunión de proceso de PCSC donde se socializa  ruta link transparencia
2. Mensaje por correo institucional  donde se definen fechas de socialización con el proceso de PCSC
3. Archivo  Excel de Planeación Socialización Estrategia
4. Cronograma de actividades proceso de Participación Comunitaria</t>
  </si>
  <si>
    <t xml:space="preserve"> Política de Integridad y Código de Integridad</t>
  </si>
  <si>
    <t>Talento Humano
Jurídica
Control Disciplinario
Humanización</t>
  </si>
  <si>
    <t xml:space="preserve">Evidencias:
1. Establecer cronograma de actividades de implementación de Código de Integridad, se aporta soporte de plan de trabajo que contiene cronograma
2. Formulación y aprobación del Plan de Integridad, se aporta documento del Plan de Gestión de Integridad código GH-ATH-PLA-PL-04V5 con fecha de control de cambios 31/01/2022.
3. Actualización y plan de trabajo de E. Conflictos de Interés, documento aprobado y publicado en la página WEB de la entidad
4. Implementación de la política de Integridad, se aportan soportes de capacitación, referenciados en la Estrategia de Conflictos de Interés para el trimestre, adicional carta de compromiso con la integridad de servidor de planta
5. Formación en curso de integridad del Dafp, se aporta base Excel con un total de 718 colaboradores para la vigencia 2022
6. Seguimiento a Canal de denuncias, se aporta informe e imagen de seguimiento
7. Formulación y socialización de política Antisoborno: documento preliminar, procedimiento de conflictos de interés y asesoría del Dafp (27/04/2022). Socialización parcial como parte del Procedimiento de Conflictos de I. y del Subproceso de Gestión de Riesgos para la tipología riesgos de corrupción. Importante definir un plan de trabajo para cumplir con las fases de enfoque, implementación y resultados.
8. Formación en curso de Integridad DAFP
9. Carta de Compromiso: se aportan un total de 7 archivos de los meses de enero y marzo.
10. Informe de apropiación del Código de Integridad del primer trimestre
11. Seguimiento a Estrategia C. Interés, cumplimiento del 97,5%
</t>
  </si>
  <si>
    <t>Evidencias:
1. Acta de Taller participativo
2. Informe de resultados de banner en página WEB-botón interactivo con grupos de valor
3. Archivo de imágenes de botón interactivo</t>
  </si>
  <si>
    <r>
      <rPr>
        <sz val="16"/>
        <color theme="1"/>
        <rFont val="Arial"/>
        <family val="2"/>
      </rPr>
      <t xml:space="preserve">Evidencias:
1. Matriz de Análisis del Entorno de rendición de cuentas (MURC) cuyo Objetivo es analizar las principales tendencias  y factores de influencia del entorno antes de desarrollar la Estrategia de Rendición de cuentas, en donde se tienen en cuenta las fuerzas: Entorno social, económico, cultural, tecnológico, entorno político y jurídico. 
2. Matriz DOFA vigencia 2022,  por cada uno de los procesos </t>
    </r>
    <r>
      <rPr>
        <sz val="16"/>
        <rFont val="Arial"/>
        <family val="2"/>
      </rPr>
      <t xml:space="preserve">
</t>
    </r>
  </si>
  <si>
    <r>
      <rPr>
        <sz val="16"/>
        <color theme="1"/>
        <rFont val="Arial"/>
        <family val="2"/>
      </rPr>
      <t xml:space="preserve">Evidencias:
1.  Actas  de monitoreo a las actividades de control con los 20 procesos de la entidad 
2. Acta de mesa de trabajo  con el proceso de Gestión  de Sistemas de Información y TIC 
3. Matriz de seguimiento de seguridad de la Información </t>
    </r>
    <r>
      <rPr>
        <sz val="16"/>
        <rFont val="Arial"/>
        <family val="2"/>
      </rPr>
      <t xml:space="preserve">
</t>
    </r>
  </si>
  <si>
    <r>
      <rPr>
        <sz val="16"/>
        <color theme="1"/>
        <rFont val="Arial"/>
        <family val="2"/>
      </rPr>
      <t xml:space="preserve">Evidencias:
1.Acta de monitoreo a las actividades formuladas con corte a marzo 2022, acorde con la Plataforma del SUIT.
2. Descargable del Monitoreo en Plataforma SUIT 
 </t>
    </r>
    <r>
      <rPr>
        <sz val="16"/>
        <rFont val="Arial"/>
        <family val="2"/>
      </rPr>
      <t xml:space="preserve">
</t>
    </r>
  </si>
  <si>
    <r>
      <t xml:space="preserve">De acuerdo con evidencia, la actividad se encuentra cumplida. </t>
    </r>
    <r>
      <rPr>
        <u/>
        <sz val="16"/>
        <color theme="10"/>
        <rFont val="Arial"/>
        <family val="2"/>
      </rPr>
      <t xml:space="preserve">
https://www.subredsur.gov.co/?q=content/rendici%C3%B3n-de-cuentas-2021#overlay-context=</t>
    </r>
  </si>
  <si>
    <r>
      <rPr>
        <sz val="16"/>
        <color theme="1"/>
        <rFont val="Arial"/>
        <family val="2"/>
      </rPr>
      <t xml:space="preserve">Evidencias:
Se evidencia oficio de fecha 4 de noviembre del 2021 en el cual se asigna el área responsable de liderar  la rendición de cuentas y la conformación del equipo, técnico de gestión y de apoyo, responsable de coordinar y apoyar el alistamiento, diseño, preparación, ejecución, seguimiento y monitoreo de la estrategia de rendición de cuentas de la vigencia 2021 - 2022. De acuerdo a la Guía Manual único de rendición de cuentas MURC, se designa como líder al proceso de Direccionamiento Estratégico, sub proceso de Planeación Estratégica. Procesos que conforman El Equipo técnico: Jefe de control Interno, Jefe de Comunicación Estratégica, Jefe de Participación Comunitaria y Servicio al ciudadano; se designan los procesos de apoyo y se establecen los Roles de los procesos según el MURC, oficio firmado por el gerente.
</t>
    </r>
    <r>
      <rPr>
        <sz val="16"/>
        <rFont val="Arial"/>
        <family val="2"/>
      </rPr>
      <t xml:space="preserve">
</t>
    </r>
  </si>
  <si>
    <r>
      <rPr>
        <sz val="16"/>
        <color theme="1"/>
        <rFont val="Arial"/>
        <family val="2"/>
      </rPr>
      <t xml:space="preserve">Evidencias:
Oficio enviado el miércoles 13 de Octubre del 2021, a la Secretaria Distrital de Salud en donde se informa la conformación del Equipo Técnico de rendición de cuentas para la vigencia 2021- 2022. </t>
    </r>
    <r>
      <rPr>
        <sz val="16"/>
        <rFont val="Arial"/>
        <family val="2"/>
      </rPr>
      <t xml:space="preserve">
</t>
    </r>
  </si>
  <si>
    <r>
      <rPr>
        <sz val="16"/>
        <color theme="1"/>
        <rFont val="Arial"/>
        <family val="2"/>
      </rPr>
      <t>Evidencias:
Se evidencia presentación de capacitación al Equipo Técnico de rendición de cuentas, en donde se presenta la Estructura Organizacional, el mapa de procesos, la Planeación Estratégica para la vigencia 2020 - 2024, Resultados de la Planeación Estratégica 2021, tendencia de resultados obtenidos vigencia 2020 - 2021. 
Oficio de citación a mesa técnica de rendición de cuentas de fecha 14/02/2022.</t>
    </r>
    <r>
      <rPr>
        <sz val="16"/>
        <rFont val="Arial"/>
        <family val="2"/>
      </rPr>
      <t xml:space="preserve">
</t>
    </r>
  </si>
  <si>
    <r>
      <rPr>
        <sz val="16"/>
        <color theme="1"/>
        <rFont val="Arial"/>
        <family val="2"/>
      </rPr>
      <t xml:space="preserve">Evidencias:
1.Se evidencia matriz de Autoevaluación Enfoque Derechos Humanos y Paz en la Rendición de cuentas con las respuesta de la vigencia 2020 - 2021. El autodiagnóstico de realiza teniendo en cuenta las cuatro A "Asequibles: Disponibles, en cantidad o número suficiente, Accesibles: Al alcance de todos, económica y físicamente hablando, sin discriminación,  Aceptables: Pertinentes, adecuados y de buena calidad, Adaptables: Se acomodan o ajustan a las necesidades sociales o culturales.
2. Se evidencia la Matriz de MIPG - Autodiagnóstico de Rendición de Cuentas en donde los resultados obtenidos por cada etapa son los siguientes: Aprestamiento Institucional para promover la rendición de cuentas 92.5%, Diseño de la Estrategia de Rendición de cuentas 93.4%, Preparación para la rendición de cuentas 99,5%. Ejecución de la Estrategia de Rendición de cuentas 100%, Seguimiento y evaluación de la Implementación de la Estrategia de Rendición de Cuentas. Calificación Total 97.1% - Nivel Perfeccionamiento. </t>
    </r>
    <r>
      <rPr>
        <sz val="16"/>
        <rFont val="Arial"/>
        <family val="2"/>
      </rPr>
      <t xml:space="preserve">
</t>
    </r>
  </si>
  <si>
    <r>
      <rPr>
        <sz val="16"/>
        <color theme="1"/>
        <rFont val="Arial"/>
        <family val="2"/>
      </rPr>
      <t>Evidencias:</t>
    </r>
    <r>
      <rPr>
        <sz val="16"/>
        <rFont val="Arial"/>
        <family val="2"/>
      </rPr>
      <t xml:space="preserve">
1, Matriz de Actualización de caracterización de grupos de valor 2022, Matriz de caracterización de actores y grupos de interés Rendición de cuentas 2021 - 2022(Identificación de Grupos de valor y temas de interés), Identificación de grupos de valor, Mapa de conocimiento, participación y relaciones año 2021 - 2022.
2. Consolidado de Grupos de valor: 1.usuario familia y comunidad, 2.colaboradores y trabajadores, 3.proveedores y servicios tercerizados, 4.medio ambiente, 5.gobierno, 6.educación y formación,7.Organos de Control 8. Instancias de participación  9. Otras.</t>
    </r>
  </si>
  <si>
    <r>
      <rPr>
        <sz val="16"/>
        <color theme="1"/>
        <rFont val="Arial"/>
        <family val="2"/>
      </rPr>
      <t>Evidencias:</t>
    </r>
    <r>
      <rPr>
        <sz val="16"/>
        <rFont val="Arial"/>
        <family val="2"/>
      </rPr>
      <t xml:space="preserve">
1. Infografía resultado de rendición de cuentas 
2. Informe de Gestión previa rendición de cuentas 
3. Instrumento priorización temas para rendición de cuentas </t>
    </r>
  </si>
  <si>
    <r>
      <rPr>
        <sz val="16"/>
        <color theme="1"/>
        <rFont val="Arial"/>
        <family val="2"/>
      </rPr>
      <t xml:space="preserve">Evidencias:
1. Documento Estrategia  rendición de cuentas 2021 - 2022
2. Informe de derechos y Paz 
3. Matriz de cadena de valor
4. Pla Operativo Anual Vs garantía de derechos 
5. Proyección de presupuesto rendición de cuentas 
6. Estrategia Rendición de cuentas 2021
7. Estrategia Rendición de cuentas 2021 -  2022
</t>
    </r>
    <r>
      <rPr>
        <sz val="16"/>
        <rFont val="Arial"/>
        <family val="2"/>
      </rPr>
      <t xml:space="preserve">
</t>
    </r>
  </si>
  <si>
    <r>
      <rPr>
        <sz val="16"/>
        <color theme="1"/>
        <rFont val="Arial"/>
        <family val="2"/>
      </rPr>
      <t xml:space="preserve">Evidencias:
1. Documento elaboración del componente de comunicaciones de la estrategia de rendición de cuentas, Definición de los medios para visibilizar la información (herramientas y mecanismos para facilitar el acceso a la información). Objetivo Elaborar el componente de comunicaciones para la rendición de cuentas, basado en derechos humanos y paz. 
2. Infografía Indicadores redes sociales en la rendición de cuentas en donde se obtuvieron los siguientes resultados: En total se conectaron 378 personas, interactuaron 1089 con la publicación y 3063 las veces que las personas visualizaron las publicaciones. </t>
    </r>
    <r>
      <rPr>
        <sz val="16"/>
        <rFont val="Arial"/>
        <family val="2"/>
      </rPr>
      <t xml:space="preserve">
</t>
    </r>
  </si>
  <si>
    <r>
      <rPr>
        <sz val="16"/>
        <color theme="1"/>
        <rFont val="Arial"/>
        <family val="2"/>
      </rPr>
      <t xml:space="preserve">Evidencias:
1. Documento componente comunicaciones
2.Infografia Indicadores redes sociales  </t>
    </r>
    <r>
      <rPr>
        <sz val="16"/>
        <rFont val="Arial"/>
        <family val="2"/>
      </rPr>
      <t xml:space="preserve">
</t>
    </r>
  </si>
  <si>
    <r>
      <rPr>
        <sz val="16"/>
        <color theme="1"/>
        <rFont val="Arial"/>
        <family val="2"/>
      </rPr>
      <t>Evidencias:
1. Documento Estrategia  rendición de cuentas 2021 - 2022
2. Informe de derechos y Paz 
3. Matriz de cadena de valor
4. Pla Operativo Anual Vs garantía de derechos 
5. Proyección de presupuesto rendición de cuentas 
6. Estrategia Rendición de cuentas 2021
7. Estrategia Rendición de cuentas 2021 -  2022</t>
    </r>
    <r>
      <rPr>
        <sz val="16"/>
        <rFont val="Arial"/>
        <family val="2"/>
      </rPr>
      <t xml:space="preserve">
</t>
    </r>
  </si>
  <si>
    <r>
      <rPr>
        <sz val="16"/>
        <color theme="1"/>
        <rFont val="Arial"/>
        <family val="2"/>
      </rPr>
      <t xml:space="preserve">Evidencias:
Publicado en el informe de la Página WEB de rendición de cuentas </t>
    </r>
    <r>
      <rPr>
        <sz val="16"/>
        <rFont val="Arial"/>
        <family val="2"/>
      </rPr>
      <t xml:space="preserve">
</t>
    </r>
  </si>
  <si>
    <r>
      <rPr>
        <sz val="16"/>
        <color theme="1"/>
        <rFont val="Arial"/>
        <family val="2"/>
      </rPr>
      <t xml:space="preserve">Evidencias:
Documento informe basado en derechos humanos y paz </t>
    </r>
    <r>
      <rPr>
        <sz val="16"/>
        <rFont val="Arial"/>
        <family val="2"/>
      </rPr>
      <t xml:space="preserve">
</t>
    </r>
  </si>
  <si>
    <r>
      <rPr>
        <sz val="16"/>
        <color theme="1"/>
        <rFont val="Arial"/>
        <family val="2"/>
      </rPr>
      <t xml:space="preserve">Evidencias:
1. indicadores Redes sociales rendición de cuentas 
2. Infografía identificación temas prioritarios </t>
    </r>
    <r>
      <rPr>
        <sz val="16"/>
        <rFont val="Arial"/>
        <family val="2"/>
      </rPr>
      <t xml:space="preserve">
</t>
    </r>
  </si>
  <si>
    <r>
      <rPr>
        <sz val="16"/>
        <color theme="1"/>
        <rFont val="Arial"/>
        <family val="2"/>
      </rPr>
      <t xml:space="preserve">Evidencias:
1. Autodiagnóstico rendición de cuentas 
2. Autoevaluación derechos humanos y paz </t>
    </r>
    <r>
      <rPr>
        <sz val="16"/>
        <rFont val="Arial"/>
        <family val="2"/>
      </rPr>
      <t xml:space="preserve">
</t>
    </r>
  </si>
  <si>
    <r>
      <rPr>
        <sz val="16"/>
        <color theme="1"/>
        <rFont val="Arial"/>
        <family val="2"/>
      </rPr>
      <t>Evidencias:</t>
    </r>
    <r>
      <rPr>
        <sz val="16"/>
        <rFont val="Arial"/>
        <family val="2"/>
      </rPr>
      <t xml:space="preserve">
1. Agenda Rendición de cuentas </t>
    </r>
  </si>
  <si>
    <r>
      <rPr>
        <sz val="16"/>
        <color theme="1"/>
        <rFont val="Arial"/>
        <family val="2"/>
      </rPr>
      <t xml:space="preserve">Evidencias:
1. Formatos de verificación 
2. Instrumento chequeo evaluación de jornada 
3.Listado de instrumento para observación de la jornada 
4. Formato verificación  para iniciar con la implementación de la estrategia de rendición de cuentas   </t>
    </r>
    <r>
      <rPr>
        <sz val="16"/>
        <rFont val="Arial"/>
        <family val="2"/>
      </rPr>
      <t xml:space="preserve">
</t>
    </r>
  </si>
  <si>
    <r>
      <rPr>
        <sz val="16"/>
        <color theme="1"/>
        <rFont val="Arial"/>
        <family val="2"/>
      </rPr>
      <t>Evidencias:
1. Matriz tablero de control del ejercicio de rendición de cuentas 2020 - 2021 en donde se evidencia un cumplimiento del 100%</t>
    </r>
    <r>
      <rPr>
        <sz val="16"/>
        <rFont val="Arial"/>
        <family val="2"/>
      </rPr>
      <t xml:space="preserve">
</t>
    </r>
  </si>
  <si>
    <r>
      <rPr>
        <sz val="16"/>
        <rFont val="Arial"/>
        <family val="2"/>
      </rPr>
      <t>Evidencias:
1. Acta de seguimiento  relaciona los soportes entregados
2. Email del proceso de S.i.- TIC de fecha 10/04/2022</t>
    </r>
    <r>
      <rPr>
        <sz val="16"/>
        <color rgb="FFFF0000"/>
        <rFont val="Arial"/>
        <family val="2"/>
      </rPr>
      <t xml:space="preserve">
</t>
    </r>
  </si>
  <si>
    <t>Se valida publicación mapa de riesgos de corrupción en página web, de acuerdo con fecha oportuna, en conjunto con las acta de trabajo con los procesos. 
De acuerdo con seguimiento efectuado por el DAFP y Veeduría, se realizará reformulación para inclusión de riesgos asociados a conflicto de interés y racionalización de trámites.</t>
  </si>
  <si>
    <t>De acuerdo con las actividades propuestas para el periodo, se evidencia cumplimiento y completitud en relación con los soportes relacionados por monitoreo de segunda línea.</t>
  </si>
  <si>
    <t xml:space="preserve">Las evidencias corresponden a lo planeado, se solicita soportes de Febrero y marzo de 2022. </t>
  </si>
  <si>
    <t>Cumplimiento para el período objeto de seguimiento del 97,5% a partir de las 15 actividades programadas en la  Estrategia de Conflictos de Interés</t>
  </si>
  <si>
    <t>Revisado:  Astrid Marcela Méndez Chaparro</t>
  </si>
  <si>
    <t>Jefe Oficina Control Interno</t>
  </si>
  <si>
    <t>PLAN ANTICORRUPCIÓN Y ATENCIÓN AL CIUDADANO 2022- VERSION 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</si>
</sst>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2">
    <font>
      <sz val="11"/>
      <color theme="1"/>
      <name val="Calibri"/>
      <family val="2"/>
      <scheme val="minor"/>
    </font>
    <font>
      <b/>
      <sz val="12"/>
      <name val="Arial"/>
      <family val="2"/>
    </font>
    <font>
      <sz val="12"/>
      <color indexed="8"/>
      <name val="Arial"/>
      <family val="2"/>
    </font>
    <font>
      <b/>
      <sz val="12"/>
      <color indexed="8"/>
      <name val="Arial"/>
      <family val="2"/>
    </font>
    <font>
      <b/>
      <sz val="9"/>
      <color indexed="81"/>
      <name val="Tahoma"/>
      <family val="2"/>
    </font>
    <font>
      <sz val="9"/>
      <color indexed="81"/>
      <name val="Tahoma"/>
      <family val="2"/>
    </font>
    <font>
      <b/>
      <sz val="11"/>
      <name val="Arial"/>
      <family val="2"/>
    </font>
    <font>
      <sz val="10"/>
      <name val="Arial"/>
      <family val="2"/>
    </font>
    <font>
      <sz val="10"/>
      <color indexed="8"/>
      <name val="SansSerif"/>
    </font>
    <font>
      <b/>
      <sz val="10"/>
      <color indexed="8"/>
      <name val="SansSerif"/>
    </font>
    <font>
      <b/>
      <sz val="12"/>
      <color indexed="59"/>
      <name val="SansSerif"/>
    </font>
    <font>
      <b/>
      <sz val="12"/>
      <color indexed="8"/>
      <name val="SansSerif"/>
    </font>
    <font>
      <sz val="12"/>
      <name val="Arial"/>
      <family val="2"/>
    </font>
    <font>
      <sz val="11"/>
      <color indexed="8"/>
      <name val="Arial"/>
      <family val="2"/>
    </font>
    <font>
      <sz val="12"/>
      <color indexed="62"/>
      <name val="Arial"/>
      <family val="2"/>
    </font>
    <font>
      <b/>
      <sz val="11"/>
      <color indexed="8"/>
      <name val="Arial"/>
      <family val="2"/>
    </font>
    <font>
      <sz val="11"/>
      <color theme="1"/>
      <name val="Calibri"/>
      <family val="2"/>
      <scheme val="minor"/>
    </font>
    <font>
      <u/>
      <sz val="11"/>
      <color theme="10"/>
      <name val="Calibri"/>
      <family val="2"/>
      <scheme val="minor"/>
    </font>
    <font>
      <sz val="12"/>
      <color theme="1"/>
      <name val="Arial"/>
      <family val="2"/>
    </font>
    <font>
      <b/>
      <sz val="12"/>
      <color theme="1"/>
      <name val="Arial"/>
      <family val="2"/>
    </font>
    <font>
      <sz val="12"/>
      <color theme="2" tint="-9.9978637043366805E-2"/>
      <name val="Arial"/>
      <family val="2"/>
    </font>
    <font>
      <b/>
      <sz val="12"/>
      <color rgb="FFFF0000"/>
      <name val="Arial"/>
      <family val="2"/>
    </font>
    <font>
      <sz val="9"/>
      <color theme="1"/>
      <name val="Arial"/>
      <family val="2"/>
    </font>
    <font>
      <sz val="11"/>
      <color theme="1"/>
      <name val="Arial"/>
      <family val="2"/>
    </font>
    <font>
      <i/>
      <u/>
      <sz val="12"/>
      <color theme="1"/>
      <name val="Arial"/>
      <family val="2"/>
    </font>
    <font>
      <u/>
      <sz val="12"/>
      <color theme="1"/>
      <name val="Arial"/>
      <family val="2"/>
    </font>
    <font>
      <sz val="12"/>
      <color theme="0"/>
      <name val="Arial"/>
      <family val="2"/>
    </font>
    <font>
      <b/>
      <sz val="24"/>
      <color theme="1"/>
      <name val="Arial"/>
      <family val="2"/>
    </font>
    <font>
      <sz val="20"/>
      <color theme="1"/>
      <name val="Arial"/>
      <family val="2"/>
    </font>
    <font>
      <b/>
      <sz val="24"/>
      <color theme="0"/>
      <name val="Arial"/>
      <family val="2"/>
    </font>
    <font>
      <b/>
      <i/>
      <sz val="12"/>
      <color theme="1"/>
      <name val="Arial"/>
      <family val="2"/>
    </font>
    <font>
      <b/>
      <sz val="16"/>
      <color theme="1"/>
      <name val="Arial"/>
      <family val="2"/>
    </font>
    <font>
      <b/>
      <sz val="16"/>
      <color rgb="FF92D050"/>
      <name val="Arial"/>
      <family val="2"/>
    </font>
    <font>
      <b/>
      <sz val="16"/>
      <name val="Arial"/>
      <family val="2"/>
    </font>
    <font>
      <sz val="16"/>
      <color theme="1"/>
      <name val="Arial"/>
      <family val="2"/>
    </font>
    <font>
      <sz val="16"/>
      <name val="Arial"/>
      <family val="2"/>
    </font>
    <font>
      <sz val="16"/>
      <color rgb="FF000000"/>
      <name val="Arial"/>
      <family val="2"/>
    </font>
    <font>
      <sz val="16"/>
      <color theme="0"/>
      <name val="Arial"/>
      <family val="2"/>
    </font>
    <font>
      <sz val="16"/>
      <color rgb="FFFF0000"/>
      <name val="Arial"/>
      <family val="2"/>
    </font>
    <font>
      <u/>
      <sz val="16"/>
      <color theme="10"/>
      <name val="Arial"/>
      <family val="2"/>
    </font>
    <font>
      <b/>
      <sz val="20"/>
      <name val="Arial"/>
      <family val="2"/>
    </font>
    <font>
      <b/>
      <sz val="22"/>
      <name val="Arial"/>
      <family val="2"/>
    </font>
  </fonts>
  <fills count="1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7" tint="0.59999389629810485"/>
        <bgColor indexed="64"/>
      </patternFill>
    </fill>
    <fill>
      <patternFill patternType="solid">
        <fgColor theme="9" tint="0.79998168889431442"/>
        <bgColor indexed="64"/>
      </patternFill>
    </fill>
    <fill>
      <patternFill patternType="solid">
        <fgColor rgb="FFE2EFD9"/>
        <bgColor rgb="FFE2EFD9"/>
      </patternFill>
    </fill>
    <fill>
      <patternFill patternType="solid">
        <fgColor theme="9" tint="0.79998168889431442"/>
        <bgColor rgb="FFE2EFD9"/>
      </patternFill>
    </fill>
    <fill>
      <patternFill patternType="solid">
        <fgColor rgb="FFFFFF00"/>
        <bgColor indexed="64"/>
      </patternFill>
    </fill>
    <fill>
      <patternFill patternType="solid">
        <fgColor theme="9" tint="0.39997558519241921"/>
        <bgColor indexed="64"/>
      </patternFill>
    </fill>
    <fill>
      <patternFill patternType="solid">
        <fgColor rgb="FF92D050"/>
        <bgColor indexed="64"/>
      </patternFill>
    </fill>
    <fill>
      <patternFill patternType="solid">
        <fgColor theme="0" tint="-4.9989318521683403E-2"/>
        <bgColor indexed="64"/>
      </patternFill>
    </fill>
    <fill>
      <patternFill patternType="solid">
        <fgColor rgb="FFC00000"/>
        <bgColor indexed="64"/>
      </patternFill>
    </fill>
    <fill>
      <patternFill patternType="solid">
        <fgColor theme="7" tint="0.79998168889431442"/>
        <bgColor indexed="64"/>
      </patternFill>
    </fill>
    <fill>
      <patternFill patternType="solid">
        <fgColor rgb="FFFFFFFF"/>
        <bgColor rgb="FF000000"/>
      </patternFill>
    </fill>
    <fill>
      <patternFill patternType="solid">
        <fgColor theme="0"/>
        <bgColor rgb="FF000000"/>
      </patternFill>
    </fill>
  </fills>
  <borders count="83">
    <border>
      <left/>
      <right/>
      <top/>
      <bottom/>
      <diagonal/>
    </border>
    <border>
      <left/>
      <right style="medium">
        <color indexed="64"/>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thin">
        <color indexed="64"/>
      </left>
      <right style="thin">
        <color indexed="64"/>
      </right>
      <top/>
      <bottom style="thin">
        <color indexed="64"/>
      </bottom>
      <diagonal/>
    </border>
    <border>
      <left style="medium">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bottom/>
      <diagonal/>
    </border>
    <border>
      <left style="thin">
        <color indexed="64"/>
      </left>
      <right style="medium">
        <color indexed="64"/>
      </right>
      <top style="thin">
        <color indexed="64"/>
      </top>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medium">
        <color indexed="8"/>
      </left>
      <right style="medium">
        <color indexed="8"/>
      </right>
      <top style="medium">
        <color indexed="8"/>
      </top>
      <bottom style="medium">
        <color indexed="8"/>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diagonal/>
    </border>
    <border>
      <left style="thin">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right style="thin">
        <color indexed="64"/>
      </right>
      <top style="thin">
        <color indexed="64"/>
      </top>
      <bottom/>
      <diagonal/>
    </border>
    <border>
      <left style="medium">
        <color indexed="64"/>
      </left>
      <right style="medium">
        <color indexed="64"/>
      </right>
      <top/>
      <bottom style="medium">
        <color indexed="64"/>
      </bottom>
      <diagonal/>
    </border>
    <border>
      <left/>
      <right style="medium">
        <color indexed="64"/>
      </right>
      <top style="thin">
        <color indexed="64"/>
      </top>
      <bottom style="thin">
        <color indexed="64"/>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top/>
      <bottom style="thin">
        <color indexed="64"/>
      </bottom>
      <diagonal/>
    </border>
    <border>
      <left/>
      <right style="thin">
        <color indexed="64"/>
      </right>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right/>
      <top/>
      <bottom style="medium">
        <color indexed="64"/>
      </bottom>
      <diagonal/>
    </border>
    <border>
      <left/>
      <right style="medium">
        <color indexed="64"/>
      </right>
      <top style="thin">
        <color indexed="64"/>
      </top>
      <bottom/>
      <diagonal/>
    </border>
    <border>
      <left/>
      <right/>
      <top style="thin">
        <color indexed="64"/>
      </top>
      <bottom style="medium">
        <color indexed="64"/>
      </bottom>
      <diagonal/>
    </border>
    <border>
      <left/>
      <right/>
      <top style="medium">
        <color indexed="64"/>
      </top>
      <bottom style="thin">
        <color indexed="64"/>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indexed="64"/>
      </left>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bottom style="thin">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s>
  <cellStyleXfs count="4">
    <xf numFmtId="0" fontId="0" fillId="0" borderId="0"/>
    <xf numFmtId="0" fontId="17" fillId="0" borderId="0" applyNumberFormat="0" applyFill="0" applyBorder="0" applyAlignment="0" applyProtection="0"/>
    <xf numFmtId="0" fontId="7" fillId="0" borderId="0"/>
    <xf numFmtId="9" fontId="16" fillId="0" borderId="0" applyFont="0" applyFill="0" applyBorder="0" applyAlignment="0" applyProtection="0"/>
  </cellStyleXfs>
  <cellXfs count="770">
    <xf numFmtId="0" fontId="0" fillId="0" borderId="0" xfId="0"/>
    <xf numFmtId="0" fontId="18" fillId="0" borderId="0" xfId="0" applyFont="1" applyFill="1" applyBorder="1" applyAlignment="1">
      <alignment horizontal="left"/>
    </xf>
    <xf numFmtId="0" fontId="18" fillId="0" borderId="0" xfId="0" applyFont="1" applyBorder="1" applyAlignment="1">
      <alignment horizontal="left"/>
    </xf>
    <xf numFmtId="0" fontId="18" fillId="0" borderId="0" xfId="0" applyFont="1" applyAlignment="1">
      <alignment horizontal="left"/>
    </xf>
    <xf numFmtId="0" fontId="18" fillId="3" borderId="0" xfId="0" applyFont="1" applyFill="1" applyAlignment="1">
      <alignment horizontal="left"/>
    </xf>
    <xf numFmtId="0" fontId="18" fillId="0" borderId="1" xfId="0" applyFont="1" applyFill="1" applyBorder="1" applyAlignment="1">
      <alignment horizontal="left"/>
    </xf>
    <xf numFmtId="0" fontId="18" fillId="0" borderId="0" xfId="0" applyFont="1" applyBorder="1" applyAlignment="1">
      <alignment horizontal="left" vertical="center" wrapText="1"/>
    </xf>
    <xf numFmtId="0" fontId="18" fillId="0" borderId="0" xfId="0" applyFont="1" applyBorder="1" applyAlignment="1">
      <alignment horizontal="left" wrapText="1"/>
    </xf>
    <xf numFmtId="0" fontId="18" fillId="0" borderId="1" xfId="0" applyFont="1" applyBorder="1" applyAlignment="1">
      <alignment horizontal="left"/>
    </xf>
    <xf numFmtId="0" fontId="18" fillId="0" borderId="0" xfId="0" applyFont="1" applyAlignment="1">
      <alignment horizontal="center" vertical="center"/>
    </xf>
    <xf numFmtId="0" fontId="1" fillId="0" borderId="2" xfId="0" applyFont="1" applyFill="1" applyBorder="1" applyAlignment="1" applyProtection="1">
      <alignment horizontal="center" vertical="center" wrapText="1"/>
    </xf>
    <xf numFmtId="0" fontId="18" fillId="3" borderId="0" xfId="0" applyFont="1" applyFill="1" applyAlignment="1">
      <alignment horizontal="center" vertical="center"/>
    </xf>
    <xf numFmtId="0" fontId="18" fillId="0" borderId="0" xfId="0" applyFont="1" applyAlignment="1">
      <alignment horizontal="center"/>
    </xf>
    <xf numFmtId="0" fontId="18" fillId="0" borderId="0" xfId="0" applyFont="1" applyFill="1" applyBorder="1" applyAlignment="1">
      <alignment horizontal="center"/>
    </xf>
    <xf numFmtId="0" fontId="18" fillId="0" borderId="0" xfId="0" applyFont="1" applyBorder="1" applyAlignment="1">
      <alignment horizontal="center"/>
    </xf>
    <xf numFmtId="0" fontId="1" fillId="3" borderId="3" xfId="0" applyFont="1" applyFill="1" applyBorder="1" applyAlignment="1" applyProtection="1">
      <alignment horizontal="center" vertical="center" wrapText="1"/>
    </xf>
    <xf numFmtId="0" fontId="18" fillId="0" borderId="0" xfId="0" applyFont="1" applyBorder="1" applyAlignment="1">
      <alignment horizontal="center" wrapText="1"/>
    </xf>
    <xf numFmtId="0" fontId="18" fillId="0" borderId="4" xfId="0" applyFont="1" applyFill="1" applyBorder="1" applyAlignment="1">
      <alignment horizontal="center"/>
    </xf>
    <xf numFmtId="0" fontId="18" fillId="0" borderId="4" xfId="0" applyFont="1" applyBorder="1" applyAlignment="1">
      <alignment horizontal="center"/>
    </xf>
    <xf numFmtId="0" fontId="19" fillId="4" borderId="5" xfId="0" applyFont="1" applyFill="1" applyBorder="1" applyAlignment="1">
      <alignment horizontal="left" vertical="center" wrapText="1"/>
    </xf>
    <xf numFmtId="0" fontId="1" fillId="4" borderId="6" xfId="0" applyFont="1" applyFill="1" applyBorder="1" applyAlignment="1" applyProtection="1">
      <alignment horizontal="center" vertical="center" wrapText="1"/>
    </xf>
    <xf numFmtId="0" fontId="1" fillId="4" borderId="7" xfId="0" applyFont="1" applyFill="1" applyBorder="1" applyAlignment="1" applyProtection="1">
      <alignment horizontal="center" vertical="center" wrapText="1"/>
    </xf>
    <xf numFmtId="0" fontId="1" fillId="3" borderId="8" xfId="0" applyFont="1" applyFill="1" applyBorder="1" applyAlignment="1" applyProtection="1">
      <alignment horizontal="center" vertical="center" wrapText="1"/>
    </xf>
    <xf numFmtId="0" fontId="19" fillId="0" borderId="9" xfId="0" applyFont="1" applyBorder="1" applyAlignment="1">
      <alignment horizontal="center" vertical="center"/>
    </xf>
    <xf numFmtId="14" fontId="1" fillId="3" borderId="8" xfId="0" applyNumberFormat="1" applyFont="1" applyFill="1" applyBorder="1" applyAlignment="1" applyProtection="1">
      <alignment horizontal="center" vertical="center" wrapText="1"/>
    </xf>
    <xf numFmtId="0" fontId="1" fillId="3" borderId="10" xfId="0" applyFont="1" applyFill="1" applyBorder="1" applyAlignment="1" applyProtection="1">
      <alignment horizontal="center" vertical="center" wrapText="1"/>
    </xf>
    <xf numFmtId="0" fontId="19" fillId="3" borderId="8" xfId="0" applyFont="1" applyFill="1" applyBorder="1" applyAlignment="1">
      <alignment horizontal="left" vertical="center" wrapText="1"/>
    </xf>
    <xf numFmtId="0" fontId="19" fillId="3" borderId="11" xfId="0" applyFont="1" applyFill="1" applyBorder="1" applyAlignment="1">
      <alignment horizontal="left" vertical="center" wrapText="1"/>
    </xf>
    <xf numFmtId="0" fontId="19" fillId="0" borderId="12" xfId="0" applyFont="1" applyBorder="1" applyAlignment="1">
      <alignment horizontal="center" vertical="center"/>
    </xf>
    <xf numFmtId="14" fontId="19" fillId="3" borderId="3" xfId="0" applyNumberFormat="1" applyFont="1" applyFill="1" applyBorder="1" applyAlignment="1">
      <alignment horizontal="center" vertical="center"/>
    </xf>
    <xf numFmtId="17" fontId="19" fillId="3" borderId="3" xfId="0" applyNumberFormat="1" applyFont="1" applyFill="1" applyBorder="1" applyAlignment="1">
      <alignment horizontal="center" vertical="center"/>
    </xf>
    <xf numFmtId="0" fontId="1" fillId="3" borderId="2" xfId="0" applyFont="1" applyFill="1" applyBorder="1" applyAlignment="1" applyProtection="1">
      <alignment horizontal="center" vertical="center" wrapText="1"/>
    </xf>
    <xf numFmtId="0" fontId="19" fillId="3" borderId="3" xfId="0" applyFont="1" applyFill="1" applyBorder="1" applyAlignment="1">
      <alignment horizontal="left" vertical="center" wrapText="1"/>
    </xf>
    <xf numFmtId="0" fontId="19" fillId="3" borderId="13" xfId="0" applyFont="1" applyFill="1" applyBorder="1" applyAlignment="1">
      <alignment horizontal="left" vertical="center" wrapText="1"/>
    </xf>
    <xf numFmtId="0" fontId="1" fillId="3" borderId="2" xfId="0" applyFont="1" applyFill="1" applyBorder="1" applyAlignment="1" applyProtection="1">
      <alignment horizontal="center" wrapText="1"/>
    </xf>
    <xf numFmtId="0" fontId="19" fillId="3" borderId="3" xfId="0" applyFont="1" applyFill="1" applyBorder="1" applyAlignment="1">
      <alignment horizontal="center" vertical="center"/>
    </xf>
    <xf numFmtId="0" fontId="1" fillId="3" borderId="3" xfId="0" applyFont="1" applyFill="1" applyBorder="1" applyAlignment="1" applyProtection="1">
      <alignment horizontal="center" wrapText="1"/>
    </xf>
    <xf numFmtId="0" fontId="19" fillId="0" borderId="14" xfId="0" applyFont="1" applyBorder="1" applyAlignment="1">
      <alignment horizontal="center" vertical="center"/>
    </xf>
    <xf numFmtId="14" fontId="19" fillId="3" borderId="15" xfId="0" applyNumberFormat="1" applyFont="1" applyFill="1" applyBorder="1" applyAlignment="1">
      <alignment horizontal="center" vertical="center"/>
    </xf>
    <xf numFmtId="0" fontId="19" fillId="3" borderId="15" xfId="0" applyFont="1" applyFill="1" applyBorder="1" applyAlignment="1">
      <alignment horizontal="center" vertical="center"/>
    </xf>
    <xf numFmtId="0" fontId="19" fillId="3" borderId="15" xfId="0" applyFont="1" applyFill="1" applyBorder="1" applyAlignment="1">
      <alignment horizontal="left" vertical="center" wrapText="1"/>
    </xf>
    <xf numFmtId="0" fontId="19" fillId="3" borderId="16" xfId="0" applyFont="1" applyFill="1" applyBorder="1" applyAlignment="1">
      <alignment horizontal="left" vertical="center" wrapText="1"/>
    </xf>
    <xf numFmtId="0" fontId="19" fillId="0" borderId="17" xfId="0" applyFont="1" applyBorder="1" applyAlignment="1">
      <alignment horizontal="center" vertical="center"/>
    </xf>
    <xf numFmtId="14" fontId="19" fillId="3" borderId="7" xfId="0" applyNumberFormat="1" applyFont="1" applyFill="1" applyBorder="1" applyAlignment="1">
      <alignment horizontal="center" vertical="center"/>
    </xf>
    <xf numFmtId="0" fontId="19" fillId="3" borderId="7" xfId="0" applyFont="1" applyFill="1" applyBorder="1" applyAlignment="1">
      <alignment horizontal="center" vertical="center"/>
    </xf>
    <xf numFmtId="0" fontId="1" fillId="3" borderId="7" xfId="0" applyFont="1" applyFill="1" applyBorder="1" applyAlignment="1" applyProtection="1">
      <alignment horizontal="center" wrapText="1"/>
    </xf>
    <xf numFmtId="0" fontId="19" fillId="3" borderId="18" xfId="0" applyFont="1" applyFill="1" applyBorder="1" applyAlignment="1">
      <alignment horizontal="left" vertical="center" wrapText="1"/>
    </xf>
    <xf numFmtId="0" fontId="19" fillId="3" borderId="7" xfId="0" applyFont="1" applyFill="1" applyBorder="1" applyAlignment="1">
      <alignment horizontal="left" vertical="center" wrapText="1"/>
    </xf>
    <xf numFmtId="0" fontId="19" fillId="3" borderId="19" xfId="0" applyFont="1" applyFill="1" applyBorder="1" applyAlignment="1">
      <alignment horizontal="left" vertical="center" wrapText="1"/>
    </xf>
    <xf numFmtId="0" fontId="19" fillId="0" borderId="0" xfId="0" applyFont="1" applyAlignment="1">
      <alignment horizontal="left"/>
    </xf>
    <xf numFmtId="14" fontId="19" fillId="3" borderId="8" xfId="0" applyNumberFormat="1" applyFont="1" applyFill="1" applyBorder="1" applyAlignment="1">
      <alignment horizontal="center" vertical="center"/>
    </xf>
    <xf numFmtId="0" fontId="19" fillId="3" borderId="8" xfId="0" applyFont="1" applyFill="1" applyBorder="1" applyAlignment="1">
      <alignment horizontal="center" vertical="center"/>
    </xf>
    <xf numFmtId="0" fontId="19" fillId="3" borderId="0" xfId="0" applyFont="1" applyFill="1" applyAlignment="1">
      <alignment horizontal="left"/>
    </xf>
    <xf numFmtId="0" fontId="6" fillId="3" borderId="3" xfId="0" applyFont="1" applyFill="1" applyBorder="1" applyAlignment="1" applyProtection="1">
      <alignment horizontal="justify" vertical="center" wrapText="1"/>
      <protection locked="0"/>
    </xf>
    <xf numFmtId="0" fontId="6" fillId="0" borderId="3" xfId="0" applyFont="1" applyFill="1" applyBorder="1" applyAlignment="1" applyProtection="1">
      <alignment horizontal="justify" vertical="center" wrapText="1"/>
      <protection locked="0"/>
    </xf>
    <xf numFmtId="0" fontId="6" fillId="0" borderId="13" xfId="0" applyFont="1" applyFill="1" applyBorder="1" applyAlignment="1" applyProtection="1">
      <alignment horizontal="justify" vertical="center" wrapText="1"/>
      <protection locked="0"/>
    </xf>
    <xf numFmtId="14" fontId="19" fillId="3" borderId="3" xfId="0" applyNumberFormat="1" applyFont="1" applyFill="1" applyBorder="1" applyAlignment="1">
      <alignment horizontal="center" vertical="center" wrapText="1"/>
    </xf>
    <xf numFmtId="0" fontId="1" fillId="3" borderId="7" xfId="0" applyFont="1" applyFill="1" applyBorder="1" applyAlignment="1" applyProtection="1">
      <alignment horizontal="center" vertical="center" wrapText="1"/>
    </xf>
    <xf numFmtId="14" fontId="19" fillId="3" borderId="8" xfId="0" applyNumberFormat="1" applyFont="1" applyFill="1" applyBorder="1" applyAlignment="1">
      <alignment horizontal="center" vertical="center" wrapText="1"/>
    </xf>
    <xf numFmtId="0" fontId="1" fillId="3" borderId="20" xfId="0" applyFont="1" applyFill="1" applyBorder="1" applyAlignment="1" applyProtection="1">
      <alignment horizontal="center" vertical="center" wrapText="1"/>
    </xf>
    <xf numFmtId="0" fontId="1" fillId="0" borderId="10" xfId="0" applyFont="1" applyFill="1" applyBorder="1" applyAlignment="1" applyProtection="1">
      <alignment horizontal="center" vertical="center" wrapText="1"/>
    </xf>
    <xf numFmtId="0" fontId="19" fillId="0" borderId="8" xfId="0" applyFont="1" applyFill="1" applyBorder="1" applyAlignment="1">
      <alignment horizontal="left" vertical="center" wrapText="1"/>
    </xf>
    <xf numFmtId="0" fontId="1" fillId="0" borderId="20" xfId="0" applyFont="1" applyFill="1" applyBorder="1" applyAlignment="1" applyProtection="1">
      <alignment horizontal="center" vertical="center" wrapText="1"/>
    </xf>
    <xf numFmtId="0" fontId="18" fillId="0" borderId="0" xfId="0" applyFont="1" applyBorder="1" applyAlignment="1">
      <alignment horizontal="center" vertical="center" wrapText="1"/>
    </xf>
    <xf numFmtId="0" fontId="18" fillId="0" borderId="0" xfId="0" applyFont="1" applyFill="1" applyBorder="1" applyAlignment="1">
      <alignment horizontal="center" vertical="center"/>
    </xf>
    <xf numFmtId="0" fontId="18" fillId="0" borderId="0" xfId="0" applyFont="1" applyBorder="1" applyAlignment="1">
      <alignment horizontal="center" vertical="center"/>
    </xf>
    <xf numFmtId="0" fontId="1" fillId="3" borderId="8" xfId="0" applyFont="1" applyFill="1" applyBorder="1" applyAlignment="1">
      <alignment horizontal="center" vertical="center" wrapText="1"/>
    </xf>
    <xf numFmtId="0" fontId="1" fillId="3" borderId="3" xfId="0" applyFont="1" applyFill="1" applyBorder="1" applyAlignment="1">
      <alignment horizontal="center" vertical="center" wrapText="1"/>
    </xf>
    <xf numFmtId="14" fontId="19" fillId="3" borderId="15" xfId="0" applyNumberFormat="1" applyFont="1" applyFill="1" applyBorder="1" applyAlignment="1">
      <alignment horizontal="center" vertical="center" wrapText="1"/>
    </xf>
    <xf numFmtId="0" fontId="19" fillId="3" borderId="19" xfId="0" applyFont="1" applyFill="1" applyBorder="1" applyAlignment="1">
      <alignment horizontal="left" vertical="center" wrapText="1"/>
    </xf>
    <xf numFmtId="0" fontId="19" fillId="3" borderId="7" xfId="0" applyFont="1" applyFill="1" applyBorder="1" applyAlignment="1">
      <alignment horizontal="left" vertical="center" wrapText="1"/>
    </xf>
    <xf numFmtId="14" fontId="19" fillId="3" borderId="7" xfId="0" applyNumberFormat="1" applyFont="1" applyFill="1" applyBorder="1" applyAlignment="1">
      <alignment horizontal="center" vertical="center"/>
    </xf>
    <xf numFmtId="14" fontId="19" fillId="3" borderId="3" xfId="0" applyNumberFormat="1" applyFont="1" applyFill="1" applyBorder="1" applyAlignment="1">
      <alignment horizontal="center" vertical="center"/>
    </xf>
    <xf numFmtId="0" fontId="19" fillId="3" borderId="15" xfId="0" applyFont="1" applyFill="1" applyBorder="1" applyAlignment="1">
      <alignment horizontal="center" vertical="center" wrapText="1"/>
    </xf>
    <xf numFmtId="0" fontId="1" fillId="3" borderId="3" xfId="0" applyFont="1" applyFill="1" applyBorder="1" applyAlignment="1" applyProtection="1">
      <alignment horizontal="center" vertical="center" wrapText="1"/>
    </xf>
    <xf numFmtId="0" fontId="19" fillId="3" borderId="3" xfId="0" applyFont="1" applyFill="1" applyBorder="1" applyAlignment="1">
      <alignment horizontal="center" vertical="center"/>
    </xf>
    <xf numFmtId="0" fontId="19" fillId="3" borderId="7" xfId="0" applyFont="1" applyFill="1" applyBorder="1" applyAlignment="1">
      <alignment horizontal="center" vertical="center"/>
    </xf>
    <xf numFmtId="0" fontId="6" fillId="0" borderId="8" xfId="0" applyFont="1" applyFill="1" applyBorder="1" applyAlignment="1" applyProtection="1">
      <alignment horizontal="justify" vertical="center" wrapText="1"/>
      <protection locked="0"/>
    </xf>
    <xf numFmtId="0" fontId="19" fillId="3" borderId="21" xfId="0" applyFont="1" applyFill="1" applyBorder="1" applyAlignment="1">
      <alignment horizontal="center" vertical="center" wrapText="1"/>
    </xf>
    <xf numFmtId="0" fontId="7" fillId="0" borderId="0" xfId="2"/>
    <xf numFmtId="0" fontId="8" fillId="2" borderId="22" xfId="2" applyFont="1" applyFill="1" applyBorder="1" applyAlignment="1" applyProtection="1">
      <alignment horizontal="left" vertical="center" wrapText="1"/>
    </xf>
    <xf numFmtId="0" fontId="8" fillId="2" borderId="22" xfId="2" applyFont="1" applyFill="1" applyBorder="1" applyAlignment="1" applyProtection="1">
      <alignment horizontal="center" vertical="center" wrapText="1"/>
    </xf>
    <xf numFmtId="0" fontId="9" fillId="2" borderId="22" xfId="2" applyFont="1" applyFill="1" applyBorder="1" applyAlignment="1" applyProtection="1">
      <alignment horizontal="center" vertical="center" wrapText="1"/>
    </xf>
    <xf numFmtId="0" fontId="8" fillId="2" borderId="0" xfId="2" applyFont="1" applyFill="1" applyBorder="1" applyAlignment="1" applyProtection="1">
      <alignment horizontal="left" vertical="top" wrapText="1"/>
    </xf>
    <xf numFmtId="0" fontId="18" fillId="3" borderId="0" xfId="0" applyFont="1" applyFill="1" applyAlignment="1">
      <alignment horizontal="center" vertical="center" wrapText="1"/>
    </xf>
    <xf numFmtId="0" fontId="19" fillId="0" borderId="0" xfId="0" applyFont="1" applyFill="1" applyBorder="1" applyAlignment="1">
      <alignment horizontal="center" vertical="center" wrapText="1"/>
    </xf>
    <xf numFmtId="0" fontId="18" fillId="3" borderId="23" xfId="0" applyFont="1" applyFill="1" applyBorder="1" applyAlignment="1">
      <alignment horizontal="center" vertical="center" wrapText="1"/>
    </xf>
    <xf numFmtId="0" fontId="19" fillId="3" borderId="24" xfId="0" applyFont="1" applyFill="1" applyBorder="1" applyAlignment="1">
      <alignment horizontal="center" vertical="center" wrapText="1"/>
    </xf>
    <xf numFmtId="0" fontId="19" fillId="3" borderId="23" xfId="0" applyFont="1" applyFill="1" applyBorder="1" applyAlignment="1">
      <alignment horizontal="center" vertical="center" wrapText="1"/>
    </xf>
    <xf numFmtId="0" fontId="18" fillId="3" borderId="9" xfId="0" applyFont="1" applyFill="1" applyBorder="1" applyAlignment="1">
      <alignment horizontal="center" vertical="center" wrapText="1"/>
    </xf>
    <xf numFmtId="0" fontId="18" fillId="5" borderId="8" xfId="0" applyFont="1" applyFill="1" applyBorder="1" applyAlignment="1">
      <alignment horizontal="left" vertical="center" wrapText="1"/>
    </xf>
    <xf numFmtId="9" fontId="18" fillId="5" borderId="8" xfId="0" applyNumberFormat="1" applyFont="1" applyFill="1" applyBorder="1" applyAlignment="1">
      <alignment horizontal="center" vertical="center"/>
    </xf>
    <xf numFmtId="9" fontId="18" fillId="5" borderId="11" xfId="0" applyNumberFormat="1" applyFont="1" applyFill="1" applyBorder="1" applyAlignment="1">
      <alignment horizontal="center" vertical="center"/>
    </xf>
    <xf numFmtId="9" fontId="18" fillId="0" borderId="0" xfId="0" applyNumberFormat="1" applyFont="1" applyFill="1" applyBorder="1" applyAlignment="1">
      <alignment horizontal="center" vertical="center"/>
    </xf>
    <xf numFmtId="0" fontId="18" fillId="5" borderId="9" xfId="0" applyFont="1" applyFill="1" applyBorder="1" applyAlignment="1">
      <alignment horizontal="left" vertical="top" wrapText="1"/>
    </xf>
    <xf numFmtId="0" fontId="18" fillId="3" borderId="12" xfId="0" applyFont="1" applyFill="1" applyBorder="1" applyAlignment="1">
      <alignment horizontal="center" vertical="center" wrapText="1"/>
    </xf>
    <xf numFmtId="0" fontId="18" fillId="5" borderId="25" xfId="0" applyFont="1" applyFill="1" applyBorder="1" applyAlignment="1">
      <alignment horizontal="left" vertical="center" wrapText="1"/>
    </xf>
    <xf numFmtId="0" fontId="18" fillId="5" borderId="3" xfId="0" applyFont="1" applyFill="1" applyBorder="1" applyAlignment="1">
      <alignment horizontal="center" vertical="center" wrapText="1"/>
    </xf>
    <xf numFmtId="9" fontId="18" fillId="5" borderId="3" xfId="0" applyNumberFormat="1" applyFont="1" applyFill="1" applyBorder="1" applyAlignment="1">
      <alignment horizontal="center" vertical="center"/>
    </xf>
    <xf numFmtId="9" fontId="18" fillId="5" borderId="13" xfId="3" applyFont="1" applyFill="1" applyBorder="1" applyAlignment="1">
      <alignment horizontal="center" vertical="center"/>
    </xf>
    <xf numFmtId="0" fontId="18" fillId="5" borderId="25" xfId="0" applyFont="1" applyFill="1" applyBorder="1" applyAlignment="1">
      <alignment horizontal="left" vertical="top" wrapText="1"/>
    </xf>
    <xf numFmtId="0" fontId="18" fillId="5" borderId="3" xfId="0" applyFont="1" applyFill="1" applyBorder="1" applyAlignment="1">
      <alignment horizontal="left" vertical="center" wrapText="1"/>
    </xf>
    <xf numFmtId="9" fontId="18" fillId="0" borderId="0" xfId="3" applyFont="1" applyFill="1" applyBorder="1" applyAlignment="1">
      <alignment horizontal="center" vertical="center"/>
    </xf>
    <xf numFmtId="0" fontId="18" fillId="5" borderId="12" xfId="0" applyFont="1" applyFill="1" applyBorder="1" applyAlignment="1">
      <alignment horizontal="left" vertical="top" wrapText="1"/>
    </xf>
    <xf numFmtId="0" fontId="18" fillId="3" borderId="14" xfId="0" applyFont="1" applyFill="1" applyBorder="1" applyAlignment="1">
      <alignment horizontal="center" vertical="center" wrapText="1"/>
    </xf>
    <xf numFmtId="0" fontId="18" fillId="5" borderId="26" xfId="0" applyFont="1" applyFill="1" applyBorder="1" applyAlignment="1">
      <alignment horizontal="left" vertical="top" wrapText="1"/>
    </xf>
    <xf numFmtId="0" fontId="18" fillId="5" borderId="27" xfId="0" applyFont="1" applyFill="1" applyBorder="1" applyAlignment="1">
      <alignment horizontal="left" vertical="top" wrapText="1"/>
    </xf>
    <xf numFmtId="9" fontId="18" fillId="5" borderId="28" xfId="0" applyNumberFormat="1" applyFont="1" applyFill="1" applyBorder="1" applyAlignment="1">
      <alignment horizontal="center" vertical="center"/>
    </xf>
    <xf numFmtId="9" fontId="18" fillId="5" borderId="29" xfId="0" applyNumberFormat="1" applyFont="1" applyFill="1" applyBorder="1" applyAlignment="1">
      <alignment horizontal="center" vertical="center"/>
    </xf>
    <xf numFmtId="0" fontId="12" fillId="0" borderId="26" xfId="0" applyFont="1" applyFill="1" applyBorder="1" applyAlignment="1">
      <alignment horizontal="center" vertical="center" wrapText="1"/>
    </xf>
    <xf numFmtId="0" fontId="12" fillId="0" borderId="26" xfId="0" applyFont="1" applyFill="1" applyBorder="1" applyAlignment="1">
      <alignment horizontal="left" vertical="top" wrapText="1"/>
    </xf>
    <xf numFmtId="9" fontId="12" fillId="0" borderId="3" xfId="0" applyNumberFormat="1" applyFont="1" applyFill="1" applyBorder="1" applyAlignment="1">
      <alignment horizontal="center" vertical="center"/>
    </xf>
    <xf numFmtId="9" fontId="12" fillId="0" borderId="13" xfId="0" applyNumberFormat="1" applyFont="1" applyFill="1" applyBorder="1" applyAlignment="1">
      <alignment horizontal="center" vertical="center"/>
    </xf>
    <xf numFmtId="9" fontId="20" fillId="0" borderId="0" xfId="0" applyNumberFormat="1" applyFont="1" applyFill="1" applyBorder="1" applyAlignment="1">
      <alignment horizontal="center" vertical="center"/>
    </xf>
    <xf numFmtId="9" fontId="20" fillId="0" borderId="18" xfId="0" applyNumberFormat="1" applyFont="1" applyFill="1" applyBorder="1" applyAlignment="1">
      <alignment horizontal="center" vertical="center"/>
    </xf>
    <xf numFmtId="9" fontId="20" fillId="0" borderId="30" xfId="0" applyNumberFormat="1" applyFont="1" applyFill="1" applyBorder="1" applyAlignment="1">
      <alignment horizontal="center" vertical="center"/>
    </xf>
    <xf numFmtId="9" fontId="18" fillId="5" borderId="13" xfId="0" applyNumberFormat="1" applyFont="1" applyFill="1" applyBorder="1" applyAlignment="1">
      <alignment horizontal="center" vertical="center"/>
    </xf>
    <xf numFmtId="9" fontId="18" fillId="5" borderId="3" xfId="3" applyFont="1" applyFill="1" applyBorder="1" applyAlignment="1">
      <alignment horizontal="center" vertical="center" wrapText="1"/>
    </xf>
    <xf numFmtId="9" fontId="18" fillId="5" borderId="13" xfId="3" applyFont="1" applyFill="1" applyBorder="1" applyAlignment="1">
      <alignment horizontal="center" vertical="center" wrapText="1"/>
    </xf>
    <xf numFmtId="9" fontId="18" fillId="0" borderId="0" xfId="3" applyFont="1" applyFill="1" applyBorder="1" applyAlignment="1">
      <alignment horizontal="center" vertical="center" wrapText="1"/>
    </xf>
    <xf numFmtId="0" fontId="18" fillId="3" borderId="17" xfId="0" applyFont="1" applyFill="1" applyBorder="1" applyAlignment="1">
      <alignment horizontal="center" vertical="center" wrapText="1"/>
    </xf>
    <xf numFmtId="9" fontId="12" fillId="0" borderId="0" xfId="3" applyFont="1" applyFill="1" applyBorder="1" applyAlignment="1">
      <alignment horizontal="center" vertical="center" wrapText="1"/>
    </xf>
    <xf numFmtId="0" fontId="18" fillId="5" borderId="31" xfId="0" applyFont="1" applyFill="1" applyBorder="1" applyAlignment="1">
      <alignment horizontal="left" vertical="center" wrapText="1"/>
    </xf>
    <xf numFmtId="9" fontId="18" fillId="5" borderId="8" xfId="3" applyFont="1" applyFill="1" applyBorder="1" applyAlignment="1">
      <alignment horizontal="center" vertical="center"/>
    </xf>
    <xf numFmtId="9" fontId="18" fillId="5" borderId="3" xfId="3" applyFont="1" applyFill="1" applyBorder="1" applyAlignment="1">
      <alignment horizontal="center" vertical="center"/>
    </xf>
    <xf numFmtId="0" fontId="18" fillId="5" borderId="3" xfId="0" applyFont="1" applyFill="1" applyBorder="1" applyAlignment="1">
      <alignment horizontal="left" vertical="top" wrapText="1"/>
    </xf>
    <xf numFmtId="9" fontId="18" fillId="5" borderId="15" xfId="3" applyFont="1" applyFill="1" applyBorder="1" applyAlignment="1">
      <alignment horizontal="center" vertical="center"/>
    </xf>
    <xf numFmtId="9" fontId="18" fillId="5" borderId="16" xfId="3" applyFont="1" applyFill="1" applyBorder="1" applyAlignment="1">
      <alignment horizontal="center" vertical="center"/>
    </xf>
    <xf numFmtId="0" fontId="18" fillId="3" borderId="32" xfId="0" applyFont="1" applyFill="1" applyBorder="1" applyAlignment="1">
      <alignment horizontal="center" vertical="center" wrapText="1"/>
    </xf>
    <xf numFmtId="0" fontId="18" fillId="5" borderId="5" xfId="0" applyFont="1" applyFill="1" applyBorder="1" applyAlignment="1">
      <alignment horizontal="center" vertical="center" wrapText="1"/>
    </xf>
    <xf numFmtId="9" fontId="18" fillId="5" borderId="5" xfId="3" applyFont="1" applyFill="1" applyBorder="1" applyAlignment="1">
      <alignment horizontal="center" vertical="center"/>
    </xf>
    <xf numFmtId="9" fontId="18" fillId="5" borderId="33" xfId="3" applyFont="1" applyFill="1" applyBorder="1" applyAlignment="1">
      <alignment horizontal="center" vertical="center"/>
    </xf>
    <xf numFmtId="0" fontId="18" fillId="0" borderId="12" xfId="0" applyFont="1" applyFill="1" applyBorder="1" applyAlignment="1">
      <alignment horizontal="center" vertical="center" wrapText="1"/>
    </xf>
    <xf numFmtId="0" fontId="18" fillId="0" borderId="3" xfId="0" applyFont="1" applyFill="1" applyBorder="1" applyAlignment="1">
      <alignment horizontal="center" vertical="center" wrapText="1"/>
    </xf>
    <xf numFmtId="9" fontId="18" fillId="0" borderId="3" xfId="3" applyFont="1" applyFill="1" applyBorder="1" applyAlignment="1">
      <alignment horizontal="center" vertical="center"/>
    </xf>
    <xf numFmtId="9" fontId="18" fillId="0" borderId="13" xfId="3" applyFont="1" applyFill="1" applyBorder="1" applyAlignment="1">
      <alignment horizontal="center" vertical="center"/>
    </xf>
    <xf numFmtId="9" fontId="18" fillId="0" borderId="5" xfId="3" applyFont="1" applyFill="1" applyBorder="1" applyAlignment="1">
      <alignment horizontal="center" vertical="center"/>
    </xf>
    <xf numFmtId="9" fontId="18" fillId="0" borderId="33" xfId="3" applyFont="1" applyFill="1" applyBorder="1" applyAlignment="1">
      <alignment horizontal="center" vertical="center"/>
    </xf>
    <xf numFmtId="0" fontId="21" fillId="0" borderId="3" xfId="0" applyFont="1" applyFill="1" applyBorder="1" applyAlignment="1">
      <alignment horizontal="center" vertical="center" wrapText="1"/>
    </xf>
    <xf numFmtId="9" fontId="18" fillId="0" borderId="3" xfId="0" applyNumberFormat="1" applyFont="1" applyFill="1" applyBorder="1" applyAlignment="1">
      <alignment horizontal="center" vertical="center"/>
    </xf>
    <xf numFmtId="9" fontId="18" fillId="0" borderId="13" xfId="0" applyNumberFormat="1" applyFont="1" applyFill="1" applyBorder="1" applyAlignment="1">
      <alignment horizontal="center" vertical="center"/>
    </xf>
    <xf numFmtId="0" fontId="18" fillId="0" borderId="3" xfId="0" applyFont="1" applyFill="1" applyBorder="1" applyAlignment="1">
      <alignment horizontal="left"/>
    </xf>
    <xf numFmtId="0" fontId="18" fillId="0" borderId="13" xfId="0" applyFont="1" applyFill="1" applyBorder="1" applyAlignment="1">
      <alignment horizontal="left"/>
    </xf>
    <xf numFmtId="0" fontId="18" fillId="0" borderId="15" xfId="0" applyFont="1" applyFill="1" applyBorder="1" applyAlignment="1">
      <alignment horizontal="left"/>
    </xf>
    <xf numFmtId="0" fontId="18" fillId="0" borderId="16" xfId="0" applyFont="1" applyFill="1" applyBorder="1" applyAlignment="1">
      <alignment horizontal="left"/>
    </xf>
    <xf numFmtId="0" fontId="18" fillId="0" borderId="7" xfId="0" applyFont="1" applyFill="1" applyBorder="1" applyAlignment="1">
      <alignment horizontal="left"/>
    </xf>
    <xf numFmtId="0" fontId="18" fillId="0" borderId="19" xfId="0" applyFont="1" applyFill="1" applyBorder="1" applyAlignment="1">
      <alignment horizontal="left"/>
    </xf>
    <xf numFmtId="0" fontId="12" fillId="5" borderId="3" xfId="0" applyFont="1" applyFill="1" applyBorder="1" applyAlignment="1">
      <alignment horizontal="left" vertical="top" wrapText="1"/>
    </xf>
    <xf numFmtId="0" fontId="18" fillId="5" borderId="14" xfId="0" applyFont="1" applyFill="1" applyBorder="1" applyAlignment="1">
      <alignment horizontal="left" vertical="top" wrapText="1"/>
    </xf>
    <xf numFmtId="0" fontId="18" fillId="5" borderId="15" xfId="0" applyFont="1" applyFill="1" applyBorder="1" applyAlignment="1">
      <alignment horizontal="left" vertical="top" wrapText="1"/>
    </xf>
    <xf numFmtId="0" fontId="12" fillId="3" borderId="12" xfId="0" applyFont="1" applyFill="1" applyBorder="1" applyAlignment="1" applyProtection="1">
      <alignment horizontal="center" vertical="center" wrapText="1"/>
    </xf>
    <xf numFmtId="0" fontId="12" fillId="3" borderId="14" xfId="0" applyFont="1" applyFill="1" applyBorder="1" applyAlignment="1" applyProtection="1">
      <alignment horizontal="center" vertical="center" wrapText="1"/>
    </xf>
    <xf numFmtId="0" fontId="12" fillId="3" borderId="32" xfId="0" applyFont="1" applyFill="1" applyBorder="1" applyAlignment="1" applyProtection="1">
      <alignment horizontal="center" vertical="center" wrapText="1"/>
    </xf>
    <xf numFmtId="0" fontId="18" fillId="3" borderId="25" xfId="0" applyFont="1" applyFill="1" applyBorder="1" applyAlignment="1">
      <alignment horizontal="left"/>
    </xf>
    <xf numFmtId="0" fontId="18" fillId="3" borderId="3" xfId="0" applyFont="1" applyFill="1" applyBorder="1" applyAlignment="1">
      <alignment horizontal="left"/>
    </xf>
    <xf numFmtId="0" fontId="18" fillId="3" borderId="13" xfId="0" applyFont="1" applyFill="1" applyBorder="1" applyAlignment="1">
      <alignment horizontal="left"/>
    </xf>
    <xf numFmtId="0" fontId="18" fillId="0" borderId="34" xfId="0" applyFont="1" applyFill="1" applyBorder="1" applyAlignment="1">
      <alignment horizontal="left"/>
    </xf>
    <xf numFmtId="0" fontId="18" fillId="0" borderId="0" xfId="0" applyFont="1" applyFill="1" applyAlignment="1">
      <alignment horizontal="left"/>
    </xf>
    <xf numFmtId="0" fontId="18" fillId="5" borderId="12" xfId="0" applyFont="1" applyFill="1" applyBorder="1" applyAlignment="1">
      <alignment horizontal="center" vertical="center" wrapText="1"/>
    </xf>
    <xf numFmtId="0" fontId="18" fillId="5" borderId="26" xfId="0" applyFont="1" applyFill="1" applyBorder="1" applyAlignment="1">
      <alignment horizontal="left" vertical="center" wrapText="1"/>
    </xf>
    <xf numFmtId="0" fontId="18" fillId="5" borderId="25" xfId="0" applyFont="1" applyFill="1" applyBorder="1" applyAlignment="1">
      <alignment horizontal="left" vertical="center"/>
    </xf>
    <xf numFmtId="0" fontId="18" fillId="5" borderId="3" xfId="0" applyFont="1" applyFill="1" applyBorder="1" applyAlignment="1">
      <alignment horizontal="left" vertical="center"/>
    </xf>
    <xf numFmtId="0" fontId="22" fillId="5" borderId="25" xfId="0" applyFont="1" applyFill="1" applyBorder="1" applyAlignment="1">
      <alignment horizontal="left" vertical="center" wrapText="1"/>
    </xf>
    <xf numFmtId="9" fontId="18" fillId="5" borderId="16" xfId="0" applyNumberFormat="1" applyFont="1" applyFill="1" applyBorder="1" applyAlignment="1">
      <alignment horizontal="center" vertical="center"/>
    </xf>
    <xf numFmtId="0" fontId="18" fillId="5" borderId="9" xfId="0" applyFont="1" applyFill="1" applyBorder="1" applyAlignment="1">
      <alignment horizontal="left" vertical="center" wrapText="1"/>
    </xf>
    <xf numFmtId="0" fontId="18" fillId="6" borderId="70" xfId="0" applyFont="1" applyFill="1" applyBorder="1" applyAlignment="1">
      <alignment horizontal="left" wrapText="1"/>
    </xf>
    <xf numFmtId="0" fontId="18" fillId="6" borderId="71" xfId="0" applyFont="1" applyFill="1" applyBorder="1" applyAlignment="1">
      <alignment horizontal="left" wrapText="1"/>
    </xf>
    <xf numFmtId="9" fontId="18" fillId="7" borderId="71" xfId="0" applyNumberFormat="1" applyFont="1" applyFill="1" applyBorder="1" applyAlignment="1">
      <alignment horizontal="center" vertical="center"/>
    </xf>
    <xf numFmtId="0" fontId="18" fillId="0" borderId="12" xfId="0" applyFont="1" applyFill="1" applyBorder="1" applyAlignment="1">
      <alignment horizontal="left" vertical="center" wrapText="1"/>
    </xf>
    <xf numFmtId="0" fontId="18" fillId="5" borderId="12" xfId="0" applyFont="1" applyFill="1" applyBorder="1" applyAlignment="1">
      <alignment horizontal="left" vertical="center" wrapText="1"/>
    </xf>
    <xf numFmtId="9" fontId="18" fillId="5" borderId="15" xfId="3" applyFont="1" applyFill="1" applyBorder="1" applyAlignment="1">
      <alignment horizontal="center" vertical="center" wrapText="1"/>
    </xf>
    <xf numFmtId="9" fontId="18" fillId="5" borderId="16" xfId="3" applyFont="1" applyFill="1" applyBorder="1" applyAlignment="1">
      <alignment horizontal="center" vertical="center" wrapText="1"/>
    </xf>
    <xf numFmtId="0" fontId="18" fillId="0" borderId="7" xfId="0" applyFont="1" applyFill="1" applyBorder="1" applyAlignment="1">
      <alignment horizontal="left" vertical="top" wrapText="1"/>
    </xf>
    <xf numFmtId="9" fontId="12" fillId="0" borderId="7" xfId="3" applyFont="1" applyFill="1" applyBorder="1" applyAlignment="1">
      <alignment horizontal="center" vertical="center" wrapText="1"/>
    </xf>
    <xf numFmtId="9" fontId="12" fillId="0" borderId="19" xfId="3" applyFont="1" applyFill="1" applyBorder="1" applyAlignment="1">
      <alignment horizontal="center" vertical="center" wrapText="1"/>
    </xf>
    <xf numFmtId="9" fontId="19" fillId="3" borderId="35" xfId="0" applyNumberFormat="1" applyFont="1" applyFill="1" applyBorder="1" applyAlignment="1">
      <alignment horizontal="center" vertical="center"/>
    </xf>
    <xf numFmtId="0" fontId="12" fillId="0" borderId="6" xfId="0" applyFont="1" applyFill="1" applyBorder="1" applyAlignment="1">
      <alignment horizontal="center" vertical="center" wrapText="1"/>
    </xf>
    <xf numFmtId="0" fontId="18" fillId="0" borderId="32" xfId="0" applyFont="1" applyFill="1" applyBorder="1" applyAlignment="1">
      <alignment horizontal="center" vertical="center" wrapText="1"/>
    </xf>
    <xf numFmtId="0" fontId="18" fillId="5" borderId="36" xfId="0" applyFont="1" applyFill="1" applyBorder="1" applyAlignment="1">
      <alignment vertical="center" wrapText="1"/>
    </xf>
    <xf numFmtId="0" fontId="12" fillId="5" borderId="25" xfId="0" applyFont="1" applyFill="1" applyBorder="1" applyAlignment="1">
      <alignment horizontal="left" vertical="top" wrapText="1"/>
    </xf>
    <xf numFmtId="0" fontId="23" fillId="5" borderId="3" xfId="0" applyFont="1" applyFill="1" applyBorder="1" applyAlignment="1">
      <alignment horizontal="left" vertical="top" wrapText="1"/>
    </xf>
    <xf numFmtId="0" fontId="18" fillId="5" borderId="32" xfId="0" applyFont="1" applyFill="1" applyBorder="1" applyAlignment="1">
      <alignment horizontal="left" vertical="top" wrapText="1"/>
    </xf>
    <xf numFmtId="0" fontId="18" fillId="5" borderId="3" xfId="0" applyFont="1" applyFill="1" applyBorder="1" applyAlignment="1">
      <alignment horizontal="center" vertical="center" wrapText="1"/>
    </xf>
    <xf numFmtId="0" fontId="18" fillId="5" borderId="8" xfId="0" applyFont="1" applyFill="1" applyBorder="1" applyAlignment="1">
      <alignment horizontal="center" vertical="center" wrapText="1"/>
    </xf>
    <xf numFmtId="0" fontId="18" fillId="5" borderId="3" xfId="0" applyFont="1" applyFill="1" applyBorder="1" applyAlignment="1">
      <alignment horizontal="center" vertical="center" wrapText="1"/>
    </xf>
    <xf numFmtId="0" fontId="18" fillId="5" borderId="5" xfId="0" applyFont="1" applyFill="1" applyBorder="1" applyAlignment="1">
      <alignment horizontal="center" vertical="center" wrapText="1"/>
    </xf>
    <xf numFmtId="0" fontId="18" fillId="5" borderId="15" xfId="0" applyFont="1" applyFill="1" applyBorder="1" applyAlignment="1">
      <alignment horizontal="center" vertical="center" wrapText="1"/>
    </xf>
    <xf numFmtId="0" fontId="18" fillId="5" borderId="12" xfId="0" applyFont="1" applyFill="1" applyBorder="1" applyAlignment="1">
      <alignment horizontal="left" vertical="center" wrapText="1"/>
    </xf>
    <xf numFmtId="0" fontId="18" fillId="5" borderId="32" xfId="0" applyFont="1" applyFill="1" applyBorder="1" applyAlignment="1">
      <alignment horizontal="left" vertical="center" wrapText="1"/>
    </xf>
    <xf numFmtId="0" fontId="19" fillId="0" borderId="7" xfId="0" applyFont="1" applyFill="1" applyBorder="1" applyAlignment="1">
      <alignment horizontal="left" vertical="center" wrapText="1"/>
    </xf>
    <xf numFmtId="0" fontId="12" fillId="5" borderId="5" xfId="0" applyFont="1" applyFill="1" applyBorder="1" applyAlignment="1">
      <alignment horizontal="center" vertical="center" wrapText="1"/>
    </xf>
    <xf numFmtId="0" fontId="12" fillId="5" borderId="3" xfId="0" applyFont="1" applyFill="1" applyBorder="1" applyAlignment="1">
      <alignment horizontal="center" vertical="center" wrapText="1"/>
    </xf>
    <xf numFmtId="9" fontId="12" fillId="5" borderId="3" xfId="3" applyFont="1" applyFill="1" applyBorder="1" applyAlignment="1">
      <alignment horizontal="center" vertical="center"/>
    </xf>
    <xf numFmtId="9" fontId="12" fillId="5" borderId="13" xfId="3" applyFont="1" applyFill="1" applyBorder="1" applyAlignment="1">
      <alignment horizontal="center" vertical="center"/>
    </xf>
    <xf numFmtId="0" fontId="12" fillId="5" borderId="34" xfId="0" applyFont="1" applyFill="1" applyBorder="1" applyAlignment="1">
      <alignment horizontal="left" vertical="center" wrapText="1"/>
    </xf>
    <xf numFmtId="0" fontId="12" fillId="5" borderId="14" xfId="0" applyFont="1" applyFill="1" applyBorder="1" applyAlignment="1">
      <alignment horizontal="left" vertical="center" wrapText="1"/>
    </xf>
    <xf numFmtId="0" fontId="12" fillId="0" borderId="37" xfId="0" applyFont="1" applyFill="1" applyBorder="1" applyAlignment="1">
      <alignment horizontal="center" vertical="center" wrapText="1"/>
    </xf>
    <xf numFmtId="0" fontId="12" fillId="5" borderId="3" xfId="0" applyFont="1" applyFill="1" applyBorder="1" applyAlignment="1">
      <alignment horizontal="left" vertical="center" wrapText="1"/>
    </xf>
    <xf numFmtId="0" fontId="19" fillId="0" borderId="12" xfId="0" applyFont="1" applyFill="1" applyBorder="1" applyAlignment="1">
      <alignment horizontal="center" vertical="center"/>
    </xf>
    <xf numFmtId="14" fontId="19" fillId="0" borderId="5" xfId="0" applyNumberFormat="1" applyFont="1" applyFill="1" applyBorder="1" applyAlignment="1">
      <alignment horizontal="center" vertical="center"/>
    </xf>
    <xf numFmtId="0" fontId="19" fillId="0" borderId="5" xfId="0" applyFont="1" applyFill="1" applyBorder="1" applyAlignment="1">
      <alignment horizontal="center" vertical="center" wrapText="1"/>
    </xf>
    <xf numFmtId="0" fontId="1" fillId="0" borderId="5" xfId="0" applyFont="1" applyFill="1" applyBorder="1" applyAlignment="1" applyProtection="1">
      <alignment horizontal="center" vertical="center" wrapText="1"/>
    </xf>
    <xf numFmtId="0" fontId="19" fillId="0" borderId="5" xfId="0" applyFont="1" applyFill="1" applyBorder="1" applyAlignment="1">
      <alignment horizontal="left" vertical="center" wrapText="1"/>
    </xf>
    <xf numFmtId="0" fontId="19" fillId="0" borderId="33" xfId="0" applyFont="1" applyFill="1" applyBorder="1" applyAlignment="1">
      <alignment horizontal="left" vertical="center" wrapText="1"/>
    </xf>
    <xf numFmtId="0" fontId="19" fillId="0" borderId="38" xfId="0" applyFont="1" applyFill="1" applyBorder="1" applyAlignment="1">
      <alignment horizontal="left" vertical="center" wrapText="1"/>
    </xf>
    <xf numFmtId="14" fontId="19" fillId="0" borderId="3" xfId="0" applyNumberFormat="1" applyFont="1" applyFill="1" applyBorder="1" applyAlignment="1">
      <alignment horizontal="center" vertical="center"/>
    </xf>
    <xf numFmtId="0" fontId="19" fillId="0" borderId="3" xfId="0" applyFont="1" applyFill="1" applyBorder="1" applyAlignment="1">
      <alignment horizontal="center" vertical="center" wrapText="1"/>
    </xf>
    <xf numFmtId="0" fontId="1" fillId="0" borderId="3" xfId="0" applyFont="1" applyFill="1" applyBorder="1" applyAlignment="1" applyProtection="1">
      <alignment horizontal="center" vertical="center" wrapText="1"/>
    </xf>
    <xf numFmtId="0" fontId="19" fillId="0" borderId="13" xfId="0" applyFont="1" applyFill="1" applyBorder="1" applyAlignment="1">
      <alignment horizontal="left" vertical="center" wrapText="1"/>
    </xf>
    <xf numFmtId="14" fontId="19" fillId="0" borderId="3" xfId="0" applyNumberFormat="1" applyFont="1" applyFill="1" applyBorder="1" applyAlignment="1">
      <alignment horizontal="center" vertical="center" wrapText="1"/>
    </xf>
    <xf numFmtId="0" fontId="19" fillId="0" borderId="14" xfId="0" applyFont="1" applyFill="1" applyBorder="1" applyAlignment="1">
      <alignment horizontal="center" vertical="center"/>
    </xf>
    <xf numFmtId="0" fontId="19" fillId="0" borderId="3" xfId="0" applyFont="1" applyFill="1" applyBorder="1" applyAlignment="1">
      <alignment horizontal="left" vertical="center" wrapText="1"/>
    </xf>
    <xf numFmtId="0" fontId="19" fillId="0" borderId="9" xfId="0" applyFont="1" applyFill="1" applyBorder="1" applyAlignment="1">
      <alignment horizontal="center" vertical="center"/>
    </xf>
    <xf numFmtId="0" fontId="19" fillId="0" borderId="39" xfId="0" applyFont="1" applyFill="1" applyBorder="1" applyAlignment="1">
      <alignment horizontal="left" vertical="center" wrapText="1"/>
    </xf>
    <xf numFmtId="0" fontId="19" fillId="0" borderId="11" xfId="0" applyFont="1" applyFill="1" applyBorder="1" applyAlignment="1">
      <alignment horizontal="left" vertical="center" wrapText="1"/>
    </xf>
    <xf numFmtId="14" fontId="19" fillId="0" borderId="7" xfId="0" applyNumberFormat="1" applyFont="1" applyFill="1" applyBorder="1" applyAlignment="1">
      <alignment horizontal="center" vertical="center"/>
    </xf>
    <xf numFmtId="0" fontId="19" fillId="0" borderId="7" xfId="0" applyFont="1" applyFill="1" applyBorder="1" applyAlignment="1">
      <alignment horizontal="center" vertical="center" wrapText="1"/>
    </xf>
    <xf numFmtId="0" fontId="1" fillId="0" borderId="7" xfId="0" applyFont="1" applyFill="1" applyBorder="1" applyAlignment="1" applyProtection="1">
      <alignment horizontal="center" vertical="center" wrapText="1"/>
    </xf>
    <xf numFmtId="14" fontId="19" fillId="0" borderId="8" xfId="0" applyNumberFormat="1" applyFont="1" applyFill="1" applyBorder="1" applyAlignment="1">
      <alignment horizontal="center" vertical="center"/>
    </xf>
    <xf numFmtId="0" fontId="19" fillId="0" borderId="8" xfId="0" applyFont="1" applyFill="1" applyBorder="1" applyAlignment="1">
      <alignment horizontal="center" vertical="center" wrapText="1"/>
    </xf>
    <xf numFmtId="0" fontId="1" fillId="0" borderId="8" xfId="0" applyFont="1" applyFill="1" applyBorder="1" applyAlignment="1" applyProtection="1">
      <alignment horizontal="center" vertical="center" wrapText="1"/>
    </xf>
    <xf numFmtId="0" fontId="19" fillId="0" borderId="19" xfId="0" applyFont="1" applyFill="1" applyBorder="1" applyAlignment="1">
      <alignment horizontal="left" vertical="center" wrapText="1"/>
    </xf>
    <xf numFmtId="14" fontId="19" fillId="0" borderId="8" xfId="0" applyNumberFormat="1" applyFont="1" applyFill="1" applyBorder="1" applyAlignment="1">
      <alignment horizontal="center" vertical="center" wrapText="1"/>
    </xf>
    <xf numFmtId="0" fontId="18" fillId="0" borderId="3" xfId="0" applyFont="1" applyFill="1" applyBorder="1" applyAlignment="1">
      <alignment horizontal="center" vertical="center"/>
    </xf>
    <xf numFmtId="0" fontId="18" fillId="0" borderId="12" xfId="0" applyFont="1" applyFill="1" applyBorder="1" applyAlignment="1">
      <alignment horizontal="center" vertical="center"/>
    </xf>
    <xf numFmtId="0" fontId="18" fillId="0" borderId="17" xfId="0" applyFont="1" applyFill="1" applyBorder="1" applyAlignment="1">
      <alignment horizontal="center" vertical="center"/>
    </xf>
    <xf numFmtId="0" fontId="18" fillId="0" borderId="14" xfId="0" applyFont="1" applyFill="1" applyBorder="1" applyAlignment="1">
      <alignment horizontal="center" vertical="center"/>
    </xf>
    <xf numFmtId="0" fontId="17" fillId="5" borderId="8" xfId="1" applyFill="1" applyBorder="1" applyAlignment="1">
      <alignment horizontal="left" vertical="center" wrapText="1"/>
    </xf>
    <xf numFmtId="0" fontId="18" fillId="3" borderId="12" xfId="0" applyFont="1" applyFill="1" applyBorder="1" applyAlignment="1">
      <alignment horizontal="center" vertical="center"/>
    </xf>
    <xf numFmtId="9" fontId="18" fillId="5" borderId="31" xfId="0" applyNumberFormat="1" applyFont="1" applyFill="1" applyBorder="1" applyAlignment="1">
      <alignment horizontal="center" vertical="center"/>
    </xf>
    <xf numFmtId="9" fontId="18" fillId="5" borderId="40" xfId="0" applyNumberFormat="1" applyFont="1" applyFill="1" applyBorder="1" applyAlignment="1">
      <alignment horizontal="center" vertical="center"/>
    </xf>
    <xf numFmtId="9" fontId="18" fillId="7" borderId="5" xfId="0" applyNumberFormat="1" applyFont="1" applyFill="1" applyBorder="1" applyAlignment="1">
      <alignment horizontal="center" vertical="center"/>
    </xf>
    <xf numFmtId="0" fontId="18" fillId="7" borderId="14" xfId="0" applyFont="1" applyFill="1" applyBorder="1" applyAlignment="1">
      <alignment horizontal="left" vertical="center" wrapText="1"/>
    </xf>
    <xf numFmtId="9" fontId="18" fillId="7" borderId="15" xfId="0" applyNumberFormat="1" applyFont="1" applyFill="1" applyBorder="1" applyAlignment="1">
      <alignment horizontal="center" vertical="center"/>
    </xf>
    <xf numFmtId="0" fontId="18" fillId="6" borderId="72" xfId="0" applyFont="1" applyFill="1" applyBorder="1" applyAlignment="1">
      <alignment horizontal="left" vertical="top" wrapText="1"/>
    </xf>
    <xf numFmtId="0" fontId="18" fillId="6" borderId="73" xfId="0" applyFont="1" applyFill="1" applyBorder="1" applyAlignment="1">
      <alignment horizontal="center" vertical="center" wrapText="1"/>
    </xf>
    <xf numFmtId="9" fontId="18" fillId="6" borderId="73" xfId="0" applyNumberFormat="1" applyFont="1" applyFill="1" applyBorder="1" applyAlignment="1">
      <alignment horizontal="center" vertical="center"/>
    </xf>
    <xf numFmtId="0" fontId="18" fillId="7" borderId="15" xfId="0" applyFont="1" applyFill="1" applyBorder="1" applyAlignment="1">
      <alignment horizontal="center" vertical="top" wrapText="1"/>
    </xf>
    <xf numFmtId="0" fontId="18" fillId="7" borderId="15" xfId="0" applyFont="1" applyFill="1" applyBorder="1" applyAlignment="1">
      <alignment horizontal="center" vertical="center" wrapText="1"/>
    </xf>
    <xf numFmtId="0" fontId="18" fillId="7" borderId="32" xfId="0" applyFont="1" applyFill="1" applyBorder="1" applyAlignment="1">
      <alignment horizontal="left" vertical="center" wrapText="1"/>
    </xf>
    <xf numFmtId="9" fontId="12" fillId="5" borderId="5" xfId="0" applyNumberFormat="1" applyFont="1" applyFill="1" applyBorder="1" applyAlignment="1">
      <alignment horizontal="center" vertical="center"/>
    </xf>
    <xf numFmtId="0" fontId="18" fillId="0" borderId="7" xfId="0" applyFont="1" applyFill="1" applyBorder="1" applyAlignment="1">
      <alignment horizontal="center" vertical="center"/>
    </xf>
    <xf numFmtId="0" fontId="18" fillId="7" borderId="5" xfId="0" applyFont="1" applyFill="1" applyBorder="1" applyAlignment="1">
      <alignment horizontal="center" vertical="top" wrapText="1"/>
    </xf>
    <xf numFmtId="0" fontId="18" fillId="7" borderId="5" xfId="0" applyFont="1" applyFill="1" applyBorder="1" applyAlignment="1">
      <alignment horizontal="center" vertical="center" wrapText="1"/>
    </xf>
    <xf numFmtId="0" fontId="18" fillId="5" borderId="8" xfId="0" applyFont="1" applyFill="1" applyBorder="1" applyAlignment="1">
      <alignment horizontal="left" vertical="top" wrapText="1"/>
    </xf>
    <xf numFmtId="9" fontId="18" fillId="5" borderId="7" xfId="3" applyFont="1" applyFill="1" applyBorder="1" applyAlignment="1">
      <alignment horizontal="center" vertical="center"/>
    </xf>
    <xf numFmtId="9" fontId="18" fillId="5" borderId="19" xfId="3" applyFont="1" applyFill="1" applyBorder="1" applyAlignment="1">
      <alignment horizontal="center" vertical="center"/>
    </xf>
    <xf numFmtId="0" fontId="18" fillId="0" borderId="5" xfId="0" applyFont="1" applyFill="1" applyBorder="1" applyAlignment="1">
      <alignment horizontal="center" vertical="center" wrapText="1"/>
    </xf>
    <xf numFmtId="0" fontId="12" fillId="5" borderId="15" xfId="0" applyFont="1" applyFill="1" applyBorder="1" applyAlignment="1">
      <alignment horizontal="left" vertical="center" wrapText="1"/>
    </xf>
    <xf numFmtId="0" fontId="12" fillId="5" borderId="15" xfId="0" applyFont="1" applyFill="1" applyBorder="1" applyAlignment="1">
      <alignment horizontal="center" vertical="center" wrapText="1"/>
    </xf>
    <xf numFmtId="9" fontId="12" fillId="5" borderId="15" xfId="3" applyFont="1" applyFill="1" applyBorder="1" applyAlignment="1">
      <alignment horizontal="center" vertical="center"/>
    </xf>
    <xf numFmtId="9" fontId="12" fillId="5" borderId="16" xfId="3" applyFont="1" applyFill="1" applyBorder="1" applyAlignment="1">
      <alignment horizontal="center" vertical="center"/>
    </xf>
    <xf numFmtId="0" fontId="18" fillId="5" borderId="7" xfId="0" applyFont="1" applyFill="1" applyBorder="1" applyAlignment="1">
      <alignment horizontal="left" vertical="center" wrapText="1"/>
    </xf>
    <xf numFmtId="0" fontId="12" fillId="5" borderId="5" xfId="0" applyFont="1" applyFill="1" applyBorder="1" applyAlignment="1">
      <alignment horizontal="left" vertical="center" wrapText="1"/>
    </xf>
    <xf numFmtId="9" fontId="12" fillId="5" borderId="5" xfId="3" applyFont="1" applyFill="1" applyBorder="1" applyAlignment="1">
      <alignment horizontal="center" vertical="center"/>
    </xf>
    <xf numFmtId="9" fontId="12" fillId="5" borderId="33" xfId="3" applyFont="1" applyFill="1" applyBorder="1" applyAlignment="1">
      <alignment horizontal="center" vertical="center"/>
    </xf>
    <xf numFmtId="0" fontId="18" fillId="5" borderId="36" xfId="0" applyFont="1" applyFill="1" applyBorder="1" applyAlignment="1">
      <alignment horizontal="left" vertical="top" wrapText="1"/>
    </xf>
    <xf numFmtId="0" fontId="12" fillId="5" borderId="9" xfId="0" applyFont="1" applyFill="1" applyBorder="1" applyAlignment="1">
      <alignment horizontal="left" vertical="top" wrapText="1"/>
    </xf>
    <xf numFmtId="9" fontId="18" fillId="5" borderId="8" xfId="3" applyFont="1" applyFill="1" applyBorder="1" applyAlignment="1">
      <alignment horizontal="center" vertical="center" wrapText="1"/>
    </xf>
    <xf numFmtId="9" fontId="18" fillId="5" borderId="11" xfId="3" applyFont="1" applyFill="1" applyBorder="1" applyAlignment="1">
      <alignment horizontal="center" vertical="center" wrapText="1"/>
    </xf>
    <xf numFmtId="0" fontId="12" fillId="0" borderId="14" xfId="0" applyFont="1" applyFill="1" applyBorder="1" applyAlignment="1">
      <alignment horizontal="center" vertical="center" wrapText="1"/>
    </xf>
    <xf numFmtId="9" fontId="12" fillId="0" borderId="15" xfId="3" applyFont="1" applyFill="1" applyBorder="1" applyAlignment="1">
      <alignment horizontal="center" vertical="center" wrapText="1"/>
    </xf>
    <xf numFmtId="9" fontId="12" fillId="0" borderId="16" xfId="3" applyFont="1" applyFill="1" applyBorder="1" applyAlignment="1">
      <alignment horizontal="center" vertical="center" wrapText="1"/>
    </xf>
    <xf numFmtId="0" fontId="12" fillId="5" borderId="12" xfId="0" applyFont="1" applyFill="1" applyBorder="1" applyAlignment="1">
      <alignment horizontal="left" vertical="center" wrapText="1"/>
    </xf>
    <xf numFmtId="0" fontId="19" fillId="3" borderId="41" xfId="0" applyFont="1" applyFill="1" applyBorder="1" applyAlignment="1">
      <alignment horizontal="center" vertical="center" wrapText="1"/>
    </xf>
    <xf numFmtId="9" fontId="18" fillId="5" borderId="11" xfId="0" applyNumberFormat="1" applyFont="1" applyFill="1" applyBorder="1" applyAlignment="1">
      <alignment horizontal="center" vertical="center" wrapText="1"/>
    </xf>
    <xf numFmtId="9" fontId="18" fillId="3" borderId="42" xfId="3" applyFont="1" applyFill="1" applyBorder="1" applyAlignment="1">
      <alignment horizontal="center" vertical="center"/>
    </xf>
    <xf numFmtId="0" fontId="18" fillId="5" borderId="12" xfId="0" applyFont="1" applyFill="1" applyBorder="1" applyAlignment="1">
      <alignment horizontal="left" vertical="center" wrapText="1"/>
    </xf>
    <xf numFmtId="9" fontId="18" fillId="5" borderId="10" xfId="0" applyNumberFormat="1" applyFont="1" applyFill="1" applyBorder="1" applyAlignment="1">
      <alignment horizontal="center" vertical="center" wrapText="1"/>
    </xf>
    <xf numFmtId="9" fontId="24" fillId="5" borderId="11" xfId="0" applyNumberFormat="1" applyFont="1" applyFill="1" applyBorder="1" applyAlignment="1">
      <alignment horizontal="center" vertical="center" wrapText="1"/>
    </xf>
    <xf numFmtId="9" fontId="25" fillId="5" borderId="11" xfId="0" applyNumberFormat="1" applyFont="1" applyFill="1" applyBorder="1" applyAlignment="1">
      <alignment horizontal="center" vertical="center"/>
    </xf>
    <xf numFmtId="9" fontId="19" fillId="3" borderId="41" xfId="3" applyFont="1" applyFill="1" applyBorder="1" applyAlignment="1">
      <alignment horizontal="center" vertical="center"/>
    </xf>
    <xf numFmtId="9" fontId="18" fillId="8" borderId="8" xfId="0" applyNumberFormat="1" applyFont="1" applyFill="1" applyBorder="1" applyAlignment="1">
      <alignment horizontal="center" vertical="center"/>
    </xf>
    <xf numFmtId="0" fontId="19" fillId="8" borderId="15" xfId="0" applyFont="1" applyFill="1" applyBorder="1" applyAlignment="1">
      <alignment horizontal="left" vertical="center" wrapText="1"/>
    </xf>
    <xf numFmtId="0" fontId="18" fillId="8" borderId="0" xfId="0" applyFont="1" applyFill="1" applyAlignment="1">
      <alignment horizontal="left"/>
    </xf>
    <xf numFmtId="0" fontId="19" fillId="8" borderId="9" xfId="0" applyFont="1" applyFill="1" applyBorder="1" applyAlignment="1">
      <alignment horizontal="center" vertical="center"/>
    </xf>
    <xf numFmtId="14" fontId="19" fillId="8" borderId="8" xfId="0" applyNumberFormat="1" applyFont="1" applyFill="1" applyBorder="1" applyAlignment="1">
      <alignment horizontal="center" vertical="center"/>
    </xf>
    <xf numFmtId="0" fontId="19" fillId="8" borderId="8" xfId="0" applyFont="1" applyFill="1" applyBorder="1" applyAlignment="1">
      <alignment horizontal="center" vertical="center"/>
    </xf>
    <xf numFmtId="0" fontId="1" fillId="8" borderId="8" xfId="0" applyFont="1" applyFill="1" applyBorder="1" applyAlignment="1" applyProtection="1">
      <alignment horizontal="center" vertical="center" wrapText="1"/>
    </xf>
    <xf numFmtId="0" fontId="19" fillId="8" borderId="8" xfId="0" applyFont="1" applyFill="1" applyBorder="1" applyAlignment="1">
      <alignment horizontal="left" vertical="center" wrapText="1"/>
    </xf>
    <xf numFmtId="0" fontId="19" fillId="8" borderId="8" xfId="0" applyFont="1" applyFill="1" applyBorder="1" applyAlignment="1">
      <alignment horizontal="left" vertical="top" wrapText="1"/>
    </xf>
    <xf numFmtId="0" fontId="19" fillId="8" borderId="11" xfId="0" applyFont="1" applyFill="1" applyBorder="1" applyAlignment="1">
      <alignment horizontal="left" vertical="center" wrapText="1"/>
    </xf>
    <xf numFmtId="0" fontId="18" fillId="8" borderId="9" xfId="0" applyFont="1" applyFill="1" applyBorder="1" applyAlignment="1">
      <alignment horizontal="center" vertical="center" wrapText="1"/>
    </xf>
    <xf numFmtId="0" fontId="18" fillId="8" borderId="8" xfId="0" applyFont="1" applyFill="1" applyBorder="1" applyAlignment="1">
      <alignment horizontal="left" vertical="top" wrapText="1"/>
    </xf>
    <xf numFmtId="0" fontId="18" fillId="8" borderId="8" xfId="0" applyFont="1" applyFill="1" applyBorder="1" applyAlignment="1">
      <alignment horizontal="left" vertical="top"/>
    </xf>
    <xf numFmtId="9" fontId="18" fillId="8" borderId="11" xfId="0" applyNumberFormat="1" applyFont="1" applyFill="1" applyBorder="1" applyAlignment="1">
      <alignment horizontal="center" vertical="center"/>
    </xf>
    <xf numFmtId="9" fontId="18" fillId="8" borderId="0" xfId="0" applyNumberFormat="1" applyFont="1" applyFill="1" applyBorder="1" applyAlignment="1">
      <alignment horizontal="center" vertical="center"/>
    </xf>
    <xf numFmtId="0" fontId="18" fillId="8" borderId="32" xfId="0" applyFont="1" applyFill="1" applyBorder="1" applyAlignment="1">
      <alignment horizontal="left" vertical="top" wrapText="1"/>
    </xf>
    <xf numFmtId="9" fontId="18" fillId="8" borderId="5" xfId="0" applyNumberFormat="1" applyFont="1" applyFill="1" applyBorder="1" applyAlignment="1">
      <alignment horizontal="center" vertical="center"/>
    </xf>
    <xf numFmtId="9" fontId="18" fillId="8" borderId="33" xfId="0" applyNumberFormat="1" applyFont="1" applyFill="1" applyBorder="1" applyAlignment="1">
      <alignment horizontal="center" vertical="center"/>
    </xf>
    <xf numFmtId="0" fontId="18" fillId="8" borderId="9" xfId="0" applyFont="1" applyFill="1" applyBorder="1" applyAlignment="1">
      <alignment horizontal="left" vertical="center" wrapText="1"/>
    </xf>
    <xf numFmtId="9" fontId="18" fillId="8" borderId="11" xfId="0" applyNumberFormat="1" applyFont="1" applyFill="1" applyBorder="1" applyAlignment="1">
      <alignment horizontal="center" vertical="center" wrapText="1"/>
    </xf>
    <xf numFmtId="0" fontId="26" fillId="8" borderId="0" xfId="0" applyFont="1" applyFill="1" applyAlignment="1">
      <alignment horizontal="left"/>
    </xf>
    <xf numFmtId="0" fontId="19" fillId="8" borderId="12" xfId="0" applyFont="1" applyFill="1" applyBorder="1" applyAlignment="1">
      <alignment horizontal="center" vertical="center"/>
    </xf>
    <xf numFmtId="14" fontId="19" fillId="8" borderId="3" xfId="0" applyNumberFormat="1" applyFont="1" applyFill="1" applyBorder="1" applyAlignment="1">
      <alignment horizontal="center" vertical="center"/>
    </xf>
    <xf numFmtId="0" fontId="19" fillId="8" borderId="3" xfId="0" applyFont="1" applyFill="1" applyBorder="1" applyAlignment="1">
      <alignment horizontal="center" vertical="center"/>
    </xf>
    <xf numFmtId="0" fontId="1" fillId="8" borderId="2" xfId="0" applyFont="1" applyFill="1" applyBorder="1" applyAlignment="1" applyProtection="1">
      <alignment horizontal="center" wrapText="1"/>
    </xf>
    <xf numFmtId="0" fontId="19" fillId="8" borderId="3" xfId="0" applyFont="1" applyFill="1" applyBorder="1" applyAlignment="1">
      <alignment horizontal="left" vertical="center" wrapText="1"/>
    </xf>
    <xf numFmtId="9" fontId="19" fillId="8" borderId="13" xfId="3" applyFont="1" applyFill="1" applyBorder="1" applyAlignment="1">
      <alignment horizontal="left" vertical="center" wrapText="1"/>
    </xf>
    <xf numFmtId="0" fontId="18" fillId="8" borderId="12" xfId="0" applyFont="1" applyFill="1" applyBorder="1" applyAlignment="1">
      <alignment horizontal="center" vertical="center" wrapText="1"/>
    </xf>
    <xf numFmtId="0" fontId="12" fillId="8" borderId="3" xfId="0" applyFont="1" applyFill="1" applyBorder="1" applyAlignment="1">
      <alignment horizontal="left" vertical="top" wrapText="1"/>
    </xf>
    <xf numFmtId="9" fontId="18" fillId="8" borderId="3" xfId="0" applyNumberFormat="1" applyFont="1" applyFill="1" applyBorder="1" applyAlignment="1">
      <alignment horizontal="center" vertical="center"/>
    </xf>
    <xf numFmtId="9" fontId="18" fillId="8" borderId="13" xfId="0" applyNumberFormat="1" applyFont="1" applyFill="1" applyBorder="1" applyAlignment="1">
      <alignment horizontal="center" vertical="center"/>
    </xf>
    <xf numFmtId="0" fontId="12" fillId="8" borderId="12" xfId="0" applyFont="1" applyFill="1" applyBorder="1" applyAlignment="1">
      <alignment horizontal="left" vertical="top" wrapText="1"/>
    </xf>
    <xf numFmtId="0" fontId="19" fillId="8" borderId="3" xfId="0" applyFont="1" applyFill="1" applyBorder="1" applyAlignment="1">
      <alignment horizontal="left" vertical="top" wrapText="1"/>
    </xf>
    <xf numFmtId="0" fontId="19" fillId="8" borderId="13" xfId="0" applyFont="1" applyFill="1" applyBorder="1" applyAlignment="1">
      <alignment horizontal="left" vertical="center" wrapText="1"/>
    </xf>
    <xf numFmtId="0" fontId="18" fillId="8" borderId="3" xfId="0" applyFont="1" applyFill="1" applyBorder="1" applyAlignment="1">
      <alignment horizontal="left" vertical="top" wrapText="1"/>
    </xf>
    <xf numFmtId="0" fontId="18" fillId="8" borderId="12" xfId="0" applyFont="1" applyFill="1" applyBorder="1" applyAlignment="1">
      <alignment horizontal="left" vertical="top" wrapText="1"/>
    </xf>
    <xf numFmtId="9" fontId="12" fillId="8" borderId="3" xfId="3" applyFont="1" applyFill="1" applyBorder="1" applyAlignment="1">
      <alignment horizontal="center" vertical="center"/>
    </xf>
    <xf numFmtId="9" fontId="25" fillId="8" borderId="11" xfId="0" applyNumberFormat="1" applyFont="1" applyFill="1" applyBorder="1" applyAlignment="1">
      <alignment horizontal="center" vertical="center"/>
    </xf>
    <xf numFmtId="0" fontId="19" fillId="8" borderId="14" xfId="0" applyFont="1" applyFill="1" applyBorder="1" applyAlignment="1">
      <alignment horizontal="center" vertical="center"/>
    </xf>
    <xf numFmtId="9" fontId="12" fillId="8" borderId="3" xfId="0" applyNumberFormat="1" applyFont="1" applyFill="1" applyBorder="1" applyAlignment="1">
      <alignment horizontal="center" vertical="center"/>
    </xf>
    <xf numFmtId="9" fontId="12" fillId="8" borderId="13" xfId="0" applyNumberFormat="1" applyFont="1" applyFill="1" applyBorder="1" applyAlignment="1">
      <alignment horizontal="center" vertical="center"/>
    </xf>
    <xf numFmtId="9" fontId="20" fillId="8" borderId="0" xfId="0" applyNumberFormat="1" applyFont="1" applyFill="1" applyBorder="1" applyAlignment="1">
      <alignment horizontal="center" vertical="center"/>
    </xf>
    <xf numFmtId="9" fontId="20" fillId="8" borderId="3" xfId="0" applyNumberFormat="1" applyFont="1" applyFill="1" applyBorder="1" applyAlignment="1">
      <alignment horizontal="center" vertical="center"/>
    </xf>
    <xf numFmtId="9" fontId="20" fillId="8" borderId="13" xfId="0" applyNumberFormat="1" applyFont="1" applyFill="1" applyBorder="1" applyAlignment="1">
      <alignment horizontal="center" vertical="center"/>
    </xf>
    <xf numFmtId="14" fontId="19" fillId="8" borderId="15" xfId="0" applyNumberFormat="1" applyFont="1" applyFill="1" applyBorder="1" applyAlignment="1">
      <alignment horizontal="center" vertical="center"/>
    </xf>
    <xf numFmtId="0" fontId="19" fillId="8" borderId="15" xfId="0" applyFont="1" applyFill="1" applyBorder="1" applyAlignment="1">
      <alignment horizontal="center" vertical="center"/>
    </xf>
    <xf numFmtId="0" fontId="1" fillId="8" borderId="20" xfId="0" applyFont="1" applyFill="1" applyBorder="1" applyAlignment="1" applyProtection="1">
      <alignment horizontal="center" vertical="center" wrapText="1"/>
    </xf>
    <xf numFmtId="0" fontId="19" fillId="8" borderId="16" xfId="0" applyFont="1" applyFill="1" applyBorder="1" applyAlignment="1">
      <alignment horizontal="left" vertical="center" wrapText="1"/>
    </xf>
    <xf numFmtId="0" fontId="18" fillId="8" borderId="14" xfId="0" applyFont="1" applyFill="1" applyBorder="1" applyAlignment="1">
      <alignment horizontal="center" vertical="center" wrapText="1"/>
    </xf>
    <xf numFmtId="0" fontId="18" fillId="8" borderId="15" xfId="0" applyFont="1" applyFill="1" applyBorder="1" applyAlignment="1">
      <alignment horizontal="left" vertical="top" wrapText="1"/>
    </xf>
    <xf numFmtId="9" fontId="18" fillId="8" borderId="15" xfId="0" applyNumberFormat="1" applyFont="1" applyFill="1" applyBorder="1" applyAlignment="1">
      <alignment horizontal="center" vertical="center"/>
    </xf>
    <xf numFmtId="9" fontId="18" fillId="8" borderId="16" xfId="0" applyNumberFormat="1" applyFont="1" applyFill="1" applyBorder="1" applyAlignment="1">
      <alignment horizontal="center" vertical="center"/>
    </xf>
    <xf numFmtId="0" fontId="18" fillId="8" borderId="14" xfId="0" applyFont="1" applyFill="1" applyBorder="1" applyAlignment="1">
      <alignment horizontal="left" vertical="center" wrapText="1"/>
    </xf>
    <xf numFmtId="0" fontId="18" fillId="10" borderId="0" xfId="0" applyFont="1" applyFill="1" applyAlignment="1">
      <alignment horizontal="left"/>
    </xf>
    <xf numFmtId="0" fontId="26" fillId="3" borderId="0" xfId="0" applyFont="1" applyFill="1" applyAlignment="1">
      <alignment horizontal="left"/>
    </xf>
    <xf numFmtId="0" fontId="18" fillId="9" borderId="0" xfId="0" applyFont="1" applyFill="1" applyAlignment="1">
      <alignment horizontal="left"/>
    </xf>
    <xf numFmtId="0" fontId="18" fillId="3" borderId="0" xfId="0" applyFont="1" applyFill="1" applyBorder="1" applyAlignment="1">
      <alignment horizontal="center"/>
    </xf>
    <xf numFmtId="0" fontId="18" fillId="3" borderId="0" xfId="0" applyFont="1" applyFill="1" applyBorder="1" applyAlignment="1">
      <alignment horizontal="center" vertical="center"/>
    </xf>
    <xf numFmtId="0" fontId="18" fillId="3" borderId="0" xfId="0" applyFont="1" applyFill="1" applyBorder="1" applyAlignment="1">
      <alignment horizontal="left"/>
    </xf>
    <xf numFmtId="0" fontId="18" fillId="0" borderId="0" xfId="0" applyFont="1" applyAlignment="1"/>
    <xf numFmtId="0" fontId="18" fillId="3" borderId="0" xfId="0" applyFont="1" applyFill="1" applyBorder="1" applyAlignment="1"/>
    <xf numFmtId="0" fontId="12" fillId="3" borderId="0" xfId="0" applyFont="1" applyFill="1" applyAlignment="1">
      <alignment horizontal="left"/>
    </xf>
    <xf numFmtId="0" fontId="34" fillId="3" borderId="0" xfId="0" applyFont="1" applyFill="1" applyBorder="1" applyAlignment="1"/>
    <xf numFmtId="0" fontId="34" fillId="3" borderId="0" xfId="0" applyFont="1" applyFill="1" applyBorder="1" applyAlignment="1">
      <alignment horizontal="center"/>
    </xf>
    <xf numFmtId="0" fontId="34" fillId="3" borderId="0" xfId="0" applyFont="1" applyFill="1" applyBorder="1" applyAlignment="1">
      <alignment horizontal="left" wrapText="1"/>
    </xf>
    <xf numFmtId="0" fontId="12" fillId="3" borderId="0" xfId="0" applyFont="1" applyFill="1" applyBorder="1" applyAlignment="1">
      <alignment horizontal="left"/>
    </xf>
    <xf numFmtId="0" fontId="35" fillId="3" borderId="13" xfId="0" applyFont="1" applyFill="1" applyBorder="1" applyAlignment="1">
      <alignment horizontal="left" vertical="center" wrapText="1"/>
    </xf>
    <xf numFmtId="0" fontId="35" fillId="3" borderId="15" xfId="0" applyFont="1" applyFill="1" applyBorder="1" applyAlignment="1">
      <alignment vertical="center" wrapText="1"/>
    </xf>
    <xf numFmtId="0" fontId="35" fillId="3" borderId="11" xfId="0" applyFont="1" applyFill="1" applyBorder="1" applyAlignment="1">
      <alignment horizontal="left" vertical="center" wrapText="1"/>
    </xf>
    <xf numFmtId="0" fontId="35" fillId="3" borderId="16" xfId="0" applyFont="1" applyFill="1" applyBorder="1" applyAlignment="1">
      <alignment horizontal="left" vertical="center" wrapText="1"/>
    </xf>
    <xf numFmtId="0" fontId="36" fillId="14" borderId="8" xfId="0" applyFont="1" applyFill="1" applyBorder="1" applyAlignment="1">
      <alignment horizontal="center" vertical="center" wrapText="1"/>
    </xf>
    <xf numFmtId="14" fontId="34" fillId="3" borderId="3" xfId="0" applyNumberFormat="1" applyFont="1" applyFill="1" applyBorder="1" applyAlignment="1">
      <alignment horizontal="left" vertical="center" wrapText="1"/>
    </xf>
    <xf numFmtId="0" fontId="35" fillId="0" borderId="3" xfId="0" applyFont="1" applyFill="1" applyBorder="1" applyAlignment="1" applyProtection="1">
      <alignment horizontal="center" vertical="center" wrapText="1"/>
    </xf>
    <xf numFmtId="0" fontId="36" fillId="14" borderId="11" xfId="0" applyFont="1" applyFill="1" applyBorder="1" applyAlignment="1">
      <alignment horizontal="center" vertical="center" wrapText="1"/>
    </xf>
    <xf numFmtId="14" fontId="36" fillId="14" borderId="13" xfId="0" applyNumberFormat="1" applyFont="1" applyFill="1" applyBorder="1" applyAlignment="1">
      <alignment horizontal="center" vertical="center" wrapText="1"/>
    </xf>
    <xf numFmtId="14" fontId="34" fillId="3" borderId="13" xfId="0" applyNumberFormat="1" applyFont="1" applyFill="1" applyBorder="1" applyAlignment="1">
      <alignment horizontal="left" vertical="center" wrapText="1"/>
    </xf>
    <xf numFmtId="0" fontId="35" fillId="3" borderId="15" xfId="0" applyFont="1" applyFill="1" applyBorder="1" applyAlignment="1">
      <alignment horizontal="left" vertical="top" wrapText="1"/>
    </xf>
    <xf numFmtId="0" fontId="34" fillId="3" borderId="0" xfId="0" applyFont="1" applyFill="1" applyBorder="1" applyAlignment="1">
      <alignment horizontal="left"/>
    </xf>
    <xf numFmtId="0" fontId="35" fillId="3" borderId="3" xfId="0" applyFont="1" applyFill="1" applyBorder="1" applyAlignment="1">
      <alignment horizontal="left" vertical="center" wrapText="1"/>
    </xf>
    <xf numFmtId="0" fontId="34" fillId="3" borderId="3" xfId="0" applyFont="1" applyFill="1" applyBorder="1" applyAlignment="1">
      <alignment horizontal="left" vertical="center" wrapText="1"/>
    </xf>
    <xf numFmtId="0" fontId="34" fillId="3" borderId="0" xfId="0" applyFont="1" applyFill="1" applyBorder="1" applyAlignment="1">
      <alignment horizontal="center" vertical="center"/>
    </xf>
    <xf numFmtId="0" fontId="35" fillId="3" borderId="15" xfId="0" applyFont="1" applyFill="1" applyBorder="1" applyAlignment="1">
      <alignment horizontal="left" vertical="center" wrapText="1"/>
    </xf>
    <xf numFmtId="0" fontId="35" fillId="3" borderId="8" xfId="0" applyFont="1" applyFill="1" applyBorder="1" applyAlignment="1">
      <alignment horizontal="left" vertical="center" wrapText="1"/>
    </xf>
    <xf numFmtId="0" fontId="34" fillId="3" borderId="15" xfId="0" applyFont="1" applyFill="1" applyBorder="1" applyAlignment="1">
      <alignment horizontal="left" vertical="center" wrapText="1"/>
    </xf>
    <xf numFmtId="14" fontId="36" fillId="14" borderId="3" xfId="0" applyNumberFormat="1" applyFont="1" applyFill="1" applyBorder="1" applyAlignment="1">
      <alignment horizontal="center" vertical="center" wrapText="1"/>
    </xf>
    <xf numFmtId="0" fontId="35" fillId="3" borderId="3" xfId="0" applyFont="1" applyFill="1" applyBorder="1" applyAlignment="1" applyProtection="1">
      <alignment horizontal="center" vertical="center" wrapText="1"/>
    </xf>
    <xf numFmtId="0" fontId="33" fillId="4" borderId="7" xfId="0" applyFont="1" applyFill="1" applyBorder="1" applyAlignment="1" applyProtection="1">
      <alignment horizontal="center" vertical="center" wrapText="1"/>
    </xf>
    <xf numFmtId="0" fontId="35" fillId="3" borderId="28" xfId="0" applyFont="1" applyFill="1" applyBorder="1" applyAlignment="1">
      <alignment horizontal="left" vertical="center" wrapText="1"/>
    </xf>
    <xf numFmtId="0" fontId="18" fillId="0" borderId="0" xfId="0" applyFont="1" applyBorder="1" applyAlignment="1">
      <alignment horizontal="left"/>
    </xf>
    <xf numFmtId="0" fontId="33" fillId="4" borderId="47" xfId="0" applyFont="1" applyFill="1" applyBorder="1" applyAlignment="1" applyProtection="1">
      <alignment horizontal="center" vertical="center" wrapText="1"/>
    </xf>
    <xf numFmtId="0" fontId="35" fillId="3" borderId="10" xfId="0" applyFont="1" applyFill="1" applyBorder="1" applyAlignment="1">
      <alignment horizontal="left" vertical="center" wrapText="1"/>
    </xf>
    <xf numFmtId="0" fontId="35" fillId="3" borderId="2" xfId="0" applyFont="1" applyFill="1" applyBorder="1" applyAlignment="1">
      <alignment horizontal="left" vertical="center" wrapText="1"/>
    </xf>
    <xf numFmtId="0" fontId="35" fillId="3" borderId="20" xfId="0" applyFont="1" applyFill="1" applyBorder="1" applyAlignment="1">
      <alignment horizontal="left" vertical="center" wrapText="1"/>
    </xf>
    <xf numFmtId="0" fontId="35" fillId="3" borderId="74" xfId="0" applyFont="1" applyFill="1" applyBorder="1" applyAlignment="1">
      <alignment horizontal="left" vertical="center" wrapText="1"/>
    </xf>
    <xf numFmtId="0" fontId="36" fillId="14" borderId="10" xfId="0" applyFont="1" applyFill="1" applyBorder="1" applyAlignment="1">
      <alignment horizontal="center" vertical="center" wrapText="1"/>
    </xf>
    <xf numFmtId="0" fontId="35" fillId="3" borderId="2" xfId="0" applyFont="1" applyFill="1" applyBorder="1" applyAlignment="1" applyProtection="1">
      <alignment horizontal="center" vertical="center" wrapText="1"/>
    </xf>
    <xf numFmtId="14" fontId="36" fillId="14" borderId="2" xfId="0" applyNumberFormat="1" applyFont="1" applyFill="1" applyBorder="1" applyAlignment="1">
      <alignment horizontal="center" vertical="center" wrapText="1"/>
    </xf>
    <xf numFmtId="0" fontId="34" fillId="3" borderId="2" xfId="0" applyFont="1" applyFill="1" applyBorder="1" applyAlignment="1">
      <alignment horizontal="left" vertical="center" wrapText="1"/>
    </xf>
    <xf numFmtId="14" fontId="34" fillId="3" borderId="2" xfId="0" applyNumberFormat="1" applyFont="1" applyFill="1" applyBorder="1" applyAlignment="1">
      <alignment horizontal="left" vertical="center" wrapText="1"/>
    </xf>
    <xf numFmtId="9" fontId="35" fillId="3" borderId="2" xfId="3" applyFont="1" applyFill="1" applyBorder="1" applyAlignment="1">
      <alignment horizontal="left" vertical="center" wrapText="1"/>
    </xf>
    <xf numFmtId="0" fontId="35" fillId="0" borderId="2" xfId="0" applyFont="1" applyFill="1" applyBorder="1" applyAlignment="1" applyProtection="1">
      <alignment horizontal="center" vertical="center" wrapText="1"/>
    </xf>
    <xf numFmtId="0" fontId="34" fillId="3" borderId="20" xfId="0" applyFont="1" applyFill="1" applyBorder="1" applyAlignment="1">
      <alignment horizontal="left" vertical="center" wrapText="1"/>
    </xf>
    <xf numFmtId="0" fontId="33" fillId="3" borderId="2" xfId="0" applyFont="1" applyFill="1" applyBorder="1" applyAlignment="1">
      <alignment horizontal="left" vertical="center" wrapText="1"/>
    </xf>
    <xf numFmtId="0" fontId="34" fillId="3" borderId="0" xfId="0" applyFont="1" applyFill="1" applyBorder="1" applyAlignment="1">
      <alignment horizontal="left"/>
    </xf>
    <xf numFmtId="0" fontId="31" fillId="4" borderId="3" xfId="0" applyFont="1" applyFill="1" applyBorder="1" applyAlignment="1">
      <alignment horizontal="left" vertical="center" wrapText="1"/>
    </xf>
    <xf numFmtId="14" fontId="36" fillId="14" borderId="2" xfId="0" applyNumberFormat="1" applyFont="1" applyFill="1" applyBorder="1" applyAlignment="1">
      <alignment horizontal="left" vertical="center" wrapText="1"/>
    </xf>
    <xf numFmtId="14" fontId="36" fillId="15" borderId="3" xfId="0" applyNumberFormat="1" applyFont="1" applyFill="1" applyBorder="1" applyAlignment="1">
      <alignment horizontal="center" vertical="center"/>
    </xf>
    <xf numFmtId="0" fontId="12" fillId="3" borderId="0" xfId="0" applyFont="1" applyFill="1" applyBorder="1" applyAlignment="1">
      <alignment horizontal="left" vertical="center"/>
    </xf>
    <xf numFmtId="0" fontId="34" fillId="3" borderId="0" xfId="0" applyFont="1" applyFill="1" applyBorder="1" applyAlignment="1">
      <alignment horizontal="left"/>
    </xf>
    <xf numFmtId="14" fontId="34" fillId="3" borderId="3" xfId="0" applyNumberFormat="1" applyFont="1" applyFill="1" applyBorder="1" applyAlignment="1">
      <alignment horizontal="center" vertical="center"/>
    </xf>
    <xf numFmtId="14" fontId="36" fillId="15" borderId="3" xfId="0" applyNumberFormat="1" applyFont="1" applyFill="1" applyBorder="1" applyAlignment="1">
      <alignment horizontal="center" vertical="center" wrapText="1"/>
    </xf>
    <xf numFmtId="0" fontId="34" fillId="3" borderId="0" xfId="0" applyFont="1" applyFill="1" applyAlignment="1">
      <alignment horizontal="left"/>
    </xf>
    <xf numFmtId="0" fontId="37" fillId="3" borderId="0" xfId="0" applyFont="1" applyFill="1" applyAlignment="1">
      <alignment horizontal="left"/>
    </xf>
    <xf numFmtId="0" fontId="35" fillId="3" borderId="75" xfId="0" applyFont="1" applyFill="1" applyBorder="1" applyAlignment="1">
      <alignment horizontal="left" vertical="top" wrapText="1"/>
    </xf>
    <xf numFmtId="0" fontId="37" fillId="4" borderId="75" xfId="0" applyFont="1" applyFill="1" applyBorder="1" applyAlignment="1">
      <alignment horizontal="left" vertical="top"/>
    </xf>
    <xf numFmtId="0" fontId="34" fillId="3" borderId="75" xfId="0" applyFont="1" applyFill="1" applyBorder="1" applyAlignment="1">
      <alignment horizontal="left" vertical="top" wrapText="1"/>
    </xf>
    <xf numFmtId="0" fontId="38" fillId="3" borderId="75" xfId="0" applyFont="1" applyFill="1" applyBorder="1" applyAlignment="1">
      <alignment horizontal="left" vertical="top" wrapText="1"/>
    </xf>
    <xf numFmtId="0" fontId="35" fillId="3" borderId="75" xfId="0" applyFont="1" applyFill="1" applyBorder="1" applyAlignment="1">
      <alignment horizontal="left" vertical="center" wrapText="1"/>
    </xf>
    <xf numFmtId="0" fontId="35" fillId="3" borderId="78" xfId="0" applyFont="1" applyFill="1" applyBorder="1" applyAlignment="1">
      <alignment horizontal="left" vertical="top" wrapText="1"/>
    </xf>
    <xf numFmtId="10" fontId="35" fillId="3" borderId="62" xfId="0" applyNumberFormat="1" applyFont="1" applyFill="1" applyBorder="1" applyAlignment="1">
      <alignment horizontal="center" vertical="center"/>
    </xf>
    <xf numFmtId="0" fontId="37" fillId="4" borderId="62" xfId="0" applyFont="1" applyFill="1" applyBorder="1" applyAlignment="1">
      <alignment horizontal="left" vertical="top"/>
    </xf>
    <xf numFmtId="0" fontId="18" fillId="3" borderId="0" xfId="0" applyFont="1" applyFill="1" applyAlignment="1"/>
    <xf numFmtId="0" fontId="18" fillId="3" borderId="0" xfId="0" applyFont="1" applyFill="1" applyAlignment="1">
      <alignment horizontal="center"/>
    </xf>
    <xf numFmtId="0" fontId="35" fillId="3" borderId="0" xfId="0" applyFont="1" applyFill="1" applyBorder="1" applyAlignment="1">
      <alignment vertical="center" wrapText="1"/>
    </xf>
    <xf numFmtId="0" fontId="35" fillId="3" borderId="76" xfId="0" applyFont="1" applyFill="1" applyBorder="1" applyAlignment="1">
      <alignment horizontal="left" vertical="top" wrapText="1"/>
    </xf>
    <xf numFmtId="10" fontId="35" fillId="3" borderId="48" xfId="0" applyNumberFormat="1" applyFont="1" applyFill="1" applyBorder="1" applyAlignment="1">
      <alignment horizontal="center" vertical="center"/>
    </xf>
    <xf numFmtId="14" fontId="34" fillId="3" borderId="25" xfId="0" applyNumberFormat="1" applyFont="1" applyFill="1" applyBorder="1" applyAlignment="1">
      <alignment horizontal="left" vertical="center" wrapText="1"/>
    </xf>
    <xf numFmtId="0" fontId="31" fillId="3" borderId="81" xfId="0" applyFont="1" applyFill="1" applyBorder="1" applyAlignment="1">
      <alignment horizontal="left" vertical="center"/>
    </xf>
    <xf numFmtId="0" fontId="31" fillId="3" borderId="61" xfId="0" applyFont="1" applyFill="1" applyBorder="1" applyAlignment="1">
      <alignment horizontal="left" vertical="center"/>
    </xf>
    <xf numFmtId="0" fontId="31" fillId="3" borderId="82" xfId="0" applyFont="1" applyFill="1" applyBorder="1" applyAlignment="1">
      <alignment horizontal="left" vertical="center"/>
    </xf>
    <xf numFmtId="0" fontId="31" fillId="3" borderId="52" xfId="0" applyFont="1" applyFill="1" applyBorder="1" applyAlignment="1">
      <alignment horizontal="left" vertical="center"/>
    </xf>
    <xf numFmtId="0" fontId="33" fillId="4" borderId="37" xfId="0" applyFont="1" applyFill="1" applyBorder="1" applyAlignment="1" applyProtection="1">
      <alignment horizontal="center" vertical="center" wrapText="1"/>
    </xf>
    <xf numFmtId="0" fontId="35" fillId="3" borderId="26" xfId="0" applyFont="1" applyFill="1" applyBorder="1" applyAlignment="1" applyProtection="1">
      <alignment horizontal="center" vertical="center" wrapText="1"/>
    </xf>
    <xf numFmtId="0" fontId="35" fillId="3" borderId="25" xfId="0" applyFont="1" applyFill="1" applyBorder="1" applyAlignment="1" applyProtection="1">
      <alignment horizontal="center" vertical="center" wrapText="1"/>
    </xf>
    <xf numFmtId="0" fontId="35" fillId="3" borderId="34" xfId="0" applyFont="1" applyFill="1" applyBorder="1" applyAlignment="1" applyProtection="1">
      <alignment horizontal="center" vertical="center" wrapText="1"/>
    </xf>
    <xf numFmtId="0" fontId="35" fillId="3" borderId="80" xfId="0" applyFont="1" applyFill="1" applyBorder="1" applyAlignment="1" applyProtection="1">
      <alignment horizontal="left" vertical="center" wrapText="1"/>
    </xf>
    <xf numFmtId="14" fontId="36" fillId="14" borderId="25" xfId="0" applyNumberFormat="1" applyFont="1" applyFill="1" applyBorder="1" applyAlignment="1">
      <alignment horizontal="center" vertical="center" wrapText="1"/>
    </xf>
    <xf numFmtId="0" fontId="32" fillId="0" borderId="25" xfId="0" applyFont="1" applyFill="1" applyBorder="1" applyAlignment="1" applyProtection="1">
      <alignment horizontal="center" vertical="center" wrapText="1"/>
    </xf>
    <xf numFmtId="0" fontId="35" fillId="3" borderId="26" xfId="0" applyFont="1" applyFill="1" applyBorder="1" applyAlignment="1" applyProtection="1">
      <alignment horizontal="left" vertical="center" wrapText="1"/>
    </xf>
    <xf numFmtId="0" fontId="35" fillId="3" borderId="25" xfId="0" applyFont="1" applyFill="1" applyBorder="1" applyAlignment="1" applyProtection="1">
      <alignment horizontal="left" vertical="center" wrapText="1"/>
    </xf>
    <xf numFmtId="0" fontId="35" fillId="3" borderId="11" xfId="0" applyFont="1" applyFill="1" applyBorder="1" applyAlignment="1" applyProtection="1">
      <alignment horizontal="left" vertical="center" wrapText="1"/>
    </xf>
    <xf numFmtId="0" fontId="35" fillId="3" borderId="13" xfId="0" applyFont="1" applyFill="1" applyBorder="1" applyAlignment="1">
      <alignment horizontal="left" vertical="center"/>
    </xf>
    <xf numFmtId="0" fontId="35" fillId="3" borderId="13" xfId="0" applyFont="1" applyFill="1" applyBorder="1" applyAlignment="1" applyProtection="1">
      <alignment horizontal="left" vertical="center" wrapText="1"/>
    </xf>
    <xf numFmtId="14" fontId="35" fillId="3" borderId="13" xfId="0" applyNumberFormat="1" applyFont="1" applyFill="1" applyBorder="1" applyAlignment="1">
      <alignment horizontal="left" vertical="center"/>
    </xf>
    <xf numFmtId="14" fontId="35" fillId="3" borderId="16" xfId="0" applyNumberFormat="1" applyFont="1" applyFill="1" applyBorder="1" applyAlignment="1">
      <alignment horizontal="left" vertical="center"/>
    </xf>
    <xf numFmtId="0" fontId="35" fillId="3" borderId="29" xfId="0" applyFont="1" applyFill="1" applyBorder="1" applyAlignment="1">
      <alignment horizontal="left" vertical="center"/>
    </xf>
    <xf numFmtId="0" fontId="36" fillId="14" borderId="13" xfId="0" applyFont="1" applyFill="1" applyBorder="1" applyAlignment="1">
      <alignment horizontal="center" vertical="center" wrapText="1"/>
    </xf>
    <xf numFmtId="14" fontId="36" fillId="15" borderId="12" xfId="0" applyNumberFormat="1" applyFont="1" applyFill="1" applyBorder="1" applyAlignment="1">
      <alignment horizontal="center" vertical="center"/>
    </xf>
    <xf numFmtId="14" fontId="36" fillId="15" borderId="12" xfId="0" applyNumberFormat="1" applyFont="1" applyFill="1" applyBorder="1" applyAlignment="1">
      <alignment horizontal="center" vertical="center" wrapText="1"/>
    </xf>
    <xf numFmtId="14" fontId="34" fillId="3" borderId="13" xfId="0" applyNumberFormat="1" applyFont="1" applyFill="1" applyBorder="1" applyAlignment="1">
      <alignment horizontal="left" vertical="center"/>
    </xf>
    <xf numFmtId="14" fontId="34" fillId="3" borderId="16" xfId="0" applyNumberFormat="1" applyFont="1" applyFill="1" applyBorder="1" applyAlignment="1">
      <alignment horizontal="left" vertical="center"/>
    </xf>
    <xf numFmtId="0" fontId="35" fillId="3" borderId="11" xfId="0" applyFont="1" applyFill="1" applyBorder="1" applyAlignment="1">
      <alignment horizontal="left" vertical="center"/>
    </xf>
    <xf numFmtId="0" fontId="34" fillId="3" borderId="13" xfId="0" applyFont="1" applyFill="1" applyBorder="1" applyAlignment="1">
      <alignment horizontal="left" vertical="center"/>
    </xf>
    <xf numFmtId="0" fontId="34" fillId="3" borderId="16" xfId="0" applyFont="1" applyFill="1" applyBorder="1" applyAlignment="1">
      <alignment horizontal="left" vertical="center"/>
    </xf>
    <xf numFmtId="0" fontId="35" fillId="3" borderId="16" xfId="0" applyFont="1" applyFill="1" applyBorder="1" applyAlignment="1">
      <alignment horizontal="left" vertical="center"/>
    </xf>
    <xf numFmtId="14" fontId="35" fillId="3" borderId="9" xfId="0" applyNumberFormat="1" applyFont="1" applyFill="1" applyBorder="1" applyAlignment="1" applyProtection="1">
      <alignment horizontal="center" vertical="center" wrapText="1"/>
    </xf>
    <xf numFmtId="14" fontId="35" fillId="3" borderId="8" xfId="0" applyNumberFormat="1" applyFont="1" applyFill="1" applyBorder="1" applyAlignment="1" applyProtection="1">
      <alignment horizontal="center" vertical="center" wrapText="1"/>
    </xf>
    <xf numFmtId="14" fontId="35" fillId="3" borderId="12" xfId="0" applyNumberFormat="1" applyFont="1" applyFill="1" applyBorder="1" applyAlignment="1" applyProtection="1">
      <alignment horizontal="center" vertical="center" wrapText="1"/>
    </xf>
    <xf numFmtId="14" fontId="35" fillId="3" borderId="3" xfId="0" applyNumberFormat="1" applyFont="1" applyFill="1" applyBorder="1" applyAlignment="1" applyProtection="1">
      <alignment horizontal="center" vertical="center" wrapText="1"/>
    </xf>
    <xf numFmtId="14" fontId="35" fillId="3" borderId="12" xfId="0" applyNumberFormat="1" applyFont="1" applyFill="1" applyBorder="1" applyAlignment="1">
      <alignment horizontal="center" vertical="center" wrapText="1"/>
    </xf>
    <xf numFmtId="14" fontId="35" fillId="3" borderId="3" xfId="0" applyNumberFormat="1" applyFont="1" applyFill="1" applyBorder="1" applyAlignment="1">
      <alignment horizontal="center" vertical="center"/>
    </xf>
    <xf numFmtId="14" fontId="35" fillId="3" borderId="14" xfId="0" applyNumberFormat="1" applyFont="1" applyFill="1" applyBorder="1" applyAlignment="1">
      <alignment horizontal="center" vertical="center" wrapText="1"/>
    </xf>
    <xf numFmtId="14" fontId="35" fillId="3" borderId="15" xfId="0" applyNumberFormat="1" applyFont="1" applyFill="1" applyBorder="1" applyAlignment="1">
      <alignment horizontal="center" vertical="center"/>
    </xf>
    <xf numFmtId="14" fontId="35" fillId="3" borderId="27" xfId="0" applyNumberFormat="1" applyFont="1" applyFill="1" applyBorder="1" applyAlignment="1">
      <alignment horizontal="center" vertical="center"/>
    </xf>
    <xf numFmtId="14" fontId="35" fillId="3" borderId="28" xfId="0" applyNumberFormat="1" applyFont="1" applyFill="1" applyBorder="1" applyAlignment="1">
      <alignment horizontal="center" vertical="center"/>
    </xf>
    <xf numFmtId="14" fontId="34" fillId="3" borderId="9" xfId="0" applyNumberFormat="1" applyFont="1" applyFill="1" applyBorder="1" applyAlignment="1">
      <alignment horizontal="center" vertical="center"/>
    </xf>
    <xf numFmtId="14" fontId="34" fillId="3" borderId="8" xfId="0" applyNumberFormat="1" applyFont="1" applyFill="1" applyBorder="1" applyAlignment="1">
      <alignment horizontal="center" vertical="center"/>
    </xf>
    <xf numFmtId="14" fontId="34" fillId="3" borderId="12" xfId="0" applyNumberFormat="1" applyFont="1" applyFill="1" applyBorder="1" applyAlignment="1">
      <alignment horizontal="center" vertical="center"/>
    </xf>
    <xf numFmtId="14" fontId="34" fillId="3" borderId="12" xfId="0" applyNumberFormat="1" applyFont="1" applyFill="1" applyBorder="1" applyAlignment="1">
      <alignment horizontal="center" vertical="center" wrapText="1"/>
    </xf>
    <xf numFmtId="14" fontId="34" fillId="3" borderId="3" xfId="0" applyNumberFormat="1" applyFont="1" applyFill="1" applyBorder="1" applyAlignment="1">
      <alignment horizontal="center" vertical="center" wrapText="1"/>
    </xf>
    <xf numFmtId="14" fontId="34" fillId="3" borderId="14" xfId="0" applyNumberFormat="1" applyFont="1" applyFill="1" applyBorder="1" applyAlignment="1">
      <alignment horizontal="center" vertical="center"/>
    </xf>
    <xf numFmtId="14" fontId="34" fillId="3" borderId="15" xfId="0" applyNumberFormat="1" applyFont="1" applyFill="1" applyBorder="1" applyAlignment="1">
      <alignment horizontal="center" vertical="center"/>
    </xf>
    <xf numFmtId="14" fontId="35" fillId="3" borderId="9" xfId="0" applyNumberFormat="1" applyFont="1" applyFill="1" applyBorder="1" applyAlignment="1">
      <alignment horizontal="center" vertical="center"/>
    </xf>
    <xf numFmtId="14" fontId="35" fillId="3" borderId="8" xfId="0" applyNumberFormat="1" applyFont="1" applyFill="1" applyBorder="1" applyAlignment="1">
      <alignment horizontal="center" vertical="center"/>
    </xf>
    <xf numFmtId="14" fontId="35" fillId="3" borderId="12" xfId="0" applyNumberFormat="1" applyFont="1" applyFill="1" applyBorder="1" applyAlignment="1">
      <alignment horizontal="center" vertical="center"/>
    </xf>
    <xf numFmtId="14" fontId="35" fillId="3" borderId="14" xfId="0" applyNumberFormat="1" applyFont="1" applyFill="1" applyBorder="1" applyAlignment="1">
      <alignment horizontal="center" vertical="center"/>
    </xf>
    <xf numFmtId="14" fontId="35" fillId="3" borderId="9" xfId="0" applyNumberFormat="1" applyFont="1" applyFill="1" applyBorder="1" applyAlignment="1">
      <alignment horizontal="center" vertical="center" wrapText="1"/>
    </xf>
    <xf numFmtId="14" fontId="35" fillId="3" borderId="8" xfId="0" applyNumberFormat="1" applyFont="1" applyFill="1" applyBorder="1" applyAlignment="1">
      <alignment horizontal="center" vertical="center" wrapText="1"/>
    </xf>
    <xf numFmtId="14" fontId="35" fillId="3" borderId="3" xfId="0" applyNumberFormat="1" applyFont="1" applyFill="1" applyBorder="1" applyAlignment="1">
      <alignment horizontal="center" vertical="center" wrapText="1"/>
    </xf>
    <xf numFmtId="10" fontId="35" fillId="3" borderId="43" xfId="0" applyNumberFormat="1" applyFont="1" applyFill="1" applyBorder="1" applyAlignment="1">
      <alignment horizontal="center" vertical="center"/>
    </xf>
    <xf numFmtId="0" fontId="33" fillId="4" borderId="41" xfId="0" applyFont="1" applyFill="1" applyBorder="1" applyAlignment="1" applyProtection="1">
      <alignment horizontal="center" vertical="center" wrapText="1"/>
    </xf>
    <xf numFmtId="0" fontId="33" fillId="4" borderId="41" xfId="0" applyFont="1" applyFill="1" applyBorder="1" applyAlignment="1" applyProtection="1">
      <alignment horizontal="left" vertical="center" wrapText="1"/>
    </xf>
    <xf numFmtId="0" fontId="33" fillId="4" borderId="53" xfId="0" applyFont="1" applyFill="1" applyBorder="1" applyAlignment="1" applyProtection="1">
      <alignment horizontal="center" vertical="center" wrapText="1"/>
    </xf>
    <xf numFmtId="0" fontId="35" fillId="3" borderId="77" xfId="0" applyFont="1" applyFill="1" applyBorder="1" applyAlignment="1">
      <alignment horizontal="left" vertical="top" wrapText="1"/>
    </xf>
    <xf numFmtId="0" fontId="33" fillId="3" borderId="41" xfId="0" applyFont="1" applyFill="1" applyBorder="1" applyAlignment="1" applyProtection="1">
      <alignment horizontal="left" vertical="center" wrapText="1"/>
    </xf>
    <xf numFmtId="0" fontId="41" fillId="3" borderId="52" xfId="0" applyFont="1" applyFill="1" applyBorder="1" applyAlignment="1">
      <alignment horizontal="left"/>
    </xf>
    <xf numFmtId="0" fontId="40" fillId="3" borderId="41" xfId="0" applyFont="1" applyFill="1" applyBorder="1" applyAlignment="1">
      <alignment horizontal="center"/>
    </xf>
    <xf numFmtId="0" fontId="31" fillId="3" borderId="55" xfId="0" applyFont="1" applyFill="1" applyBorder="1" applyAlignment="1">
      <alignment horizontal="center" vertical="center" wrapText="1"/>
    </xf>
    <xf numFmtId="0" fontId="31" fillId="3" borderId="66" xfId="0" applyFont="1" applyFill="1" applyBorder="1" applyAlignment="1">
      <alignment horizontal="center" vertical="center" wrapText="1"/>
    </xf>
    <xf numFmtId="0" fontId="31" fillId="3" borderId="46" xfId="0" applyFont="1" applyFill="1" applyBorder="1" applyAlignment="1">
      <alignment horizontal="center" vertical="center" wrapText="1"/>
    </xf>
    <xf numFmtId="0" fontId="31" fillId="3" borderId="59" xfId="0" applyFont="1" applyFill="1" applyBorder="1" applyAlignment="1">
      <alignment horizontal="center" vertical="center" wrapText="1"/>
    </xf>
    <xf numFmtId="0" fontId="31" fillId="3" borderId="60" xfId="0" applyFont="1" applyFill="1" applyBorder="1" applyAlignment="1">
      <alignment horizontal="center" vertical="center" wrapText="1"/>
    </xf>
    <xf numFmtId="0" fontId="31" fillId="3" borderId="45" xfId="0" applyFont="1" applyFill="1" applyBorder="1" applyAlignment="1">
      <alignment horizontal="center" vertical="center" wrapText="1"/>
    </xf>
    <xf numFmtId="0" fontId="31" fillId="4" borderId="3" xfId="0" applyFont="1" applyFill="1" applyBorder="1" applyAlignment="1">
      <alignment horizontal="left" vertical="center" wrapText="1"/>
    </xf>
    <xf numFmtId="0" fontId="34" fillId="4" borderId="3" xfId="0" applyFont="1" applyFill="1" applyBorder="1" applyAlignment="1">
      <alignment horizontal="left" vertical="center" wrapText="1"/>
    </xf>
    <xf numFmtId="0" fontId="35" fillId="3" borderId="12" xfId="0" applyFont="1" applyFill="1" applyBorder="1" applyAlignment="1">
      <alignment horizontal="left" vertical="center" wrapText="1"/>
    </xf>
    <xf numFmtId="0" fontId="35" fillId="3" borderId="3" xfId="0" applyFont="1" applyFill="1" applyBorder="1" applyAlignment="1">
      <alignment horizontal="left" vertical="center" wrapText="1"/>
    </xf>
    <xf numFmtId="0" fontId="35" fillId="3" borderId="13" xfId="0" applyFont="1" applyFill="1" applyBorder="1" applyAlignment="1">
      <alignment horizontal="left" vertical="center" wrapText="1"/>
    </xf>
    <xf numFmtId="0" fontId="31" fillId="3" borderId="25" xfId="0" applyFont="1" applyFill="1" applyBorder="1" applyAlignment="1">
      <alignment horizontal="center" vertical="center"/>
    </xf>
    <xf numFmtId="0" fontId="31" fillId="3" borderId="2" xfId="0" applyFont="1" applyFill="1" applyBorder="1" applyAlignment="1">
      <alignment horizontal="center" vertical="center"/>
    </xf>
    <xf numFmtId="0" fontId="31" fillId="3" borderId="34" xfId="0" applyFont="1" applyFill="1" applyBorder="1" applyAlignment="1">
      <alignment horizontal="center" vertical="center"/>
    </xf>
    <xf numFmtId="0" fontId="31" fillId="3" borderId="20" xfId="0" applyFont="1" applyFill="1" applyBorder="1" applyAlignment="1">
      <alignment horizontal="center" vertical="center"/>
    </xf>
    <xf numFmtId="0" fontId="33" fillId="3" borderId="3" xfId="0" applyFont="1" applyFill="1" applyBorder="1" applyAlignment="1">
      <alignment horizontal="left" vertical="center" wrapText="1"/>
    </xf>
    <xf numFmtId="0" fontId="33" fillId="3" borderId="13" xfId="0" applyFont="1" applyFill="1" applyBorder="1" applyAlignment="1">
      <alignment horizontal="left" vertical="center" wrapText="1"/>
    </xf>
    <xf numFmtId="0" fontId="35" fillId="3" borderId="14" xfId="0" applyFont="1" applyFill="1" applyBorder="1" applyAlignment="1">
      <alignment horizontal="left" vertical="center" wrapText="1"/>
    </xf>
    <xf numFmtId="0" fontId="35" fillId="3" borderId="15" xfId="0" applyFont="1" applyFill="1" applyBorder="1" applyAlignment="1">
      <alignment horizontal="left" vertical="center" wrapText="1"/>
    </xf>
    <xf numFmtId="0" fontId="35" fillId="3" borderId="16" xfId="0" applyFont="1" applyFill="1" applyBorder="1" applyAlignment="1">
      <alignment horizontal="left" vertical="center" wrapText="1"/>
    </xf>
    <xf numFmtId="0" fontId="34" fillId="11" borderId="4" xfId="0" applyFont="1" applyFill="1" applyBorder="1" applyAlignment="1">
      <alignment horizontal="left" vertical="center" wrapText="1"/>
    </xf>
    <xf numFmtId="0" fontId="34" fillId="11" borderId="0" xfId="0" applyFont="1" applyFill="1" applyBorder="1" applyAlignment="1">
      <alignment horizontal="left" vertical="center" wrapText="1"/>
    </xf>
    <xf numFmtId="0" fontId="34" fillId="11" borderId="43" xfId="0" applyFont="1" applyFill="1" applyBorder="1" applyAlignment="1">
      <alignment horizontal="left" vertical="center" wrapText="1"/>
    </xf>
    <xf numFmtId="0" fontId="34" fillId="11" borderId="58" xfId="0" applyFont="1" applyFill="1" applyBorder="1" applyAlignment="1">
      <alignment horizontal="left" vertical="center" wrapText="1"/>
    </xf>
    <xf numFmtId="0" fontId="33" fillId="4" borderId="9" xfId="0" applyFont="1" applyFill="1" applyBorder="1" applyAlignment="1" applyProtection="1">
      <alignment horizontal="center" vertical="center" wrapText="1"/>
    </xf>
    <xf numFmtId="0" fontId="33" fillId="4" borderId="11" xfId="0" applyFont="1" applyFill="1" applyBorder="1" applyAlignment="1" applyProtection="1">
      <alignment horizontal="center" vertical="center" wrapText="1"/>
    </xf>
    <xf numFmtId="0" fontId="33" fillId="4" borderId="52" xfId="0" applyFont="1" applyFill="1" applyBorder="1" applyAlignment="1" applyProtection="1">
      <alignment horizontal="center" vertical="center" wrapText="1"/>
    </xf>
    <xf numFmtId="0" fontId="33" fillId="4" borderId="35" xfId="0" applyFont="1" applyFill="1" applyBorder="1" applyAlignment="1" applyProtection="1">
      <alignment horizontal="center" vertical="center" wrapText="1"/>
    </xf>
    <xf numFmtId="0" fontId="33" fillId="4" borderId="36" xfId="0" applyFont="1" applyFill="1" applyBorder="1" applyAlignment="1" applyProtection="1">
      <alignment horizontal="center" vertical="center" wrapText="1"/>
    </xf>
    <xf numFmtId="0" fontId="33" fillId="4" borderId="31" xfId="0" applyFont="1" applyFill="1" applyBorder="1" applyAlignment="1" applyProtection="1">
      <alignment horizontal="center" vertical="center" wrapText="1"/>
    </xf>
    <xf numFmtId="0" fontId="33" fillId="4" borderId="40" xfId="0" applyFont="1" applyFill="1" applyBorder="1" applyAlignment="1" applyProtection="1">
      <alignment horizontal="center" vertical="center" wrapText="1"/>
    </xf>
    <xf numFmtId="0" fontId="31" fillId="13" borderId="32" xfId="0" applyFont="1" applyFill="1" applyBorder="1" applyAlignment="1">
      <alignment horizontal="center" vertical="center" wrapText="1"/>
    </xf>
    <xf numFmtId="0" fontId="31" fillId="13" borderId="33" xfId="0" applyFont="1" applyFill="1" applyBorder="1" applyAlignment="1">
      <alignment horizontal="center" vertical="center" wrapText="1"/>
    </xf>
    <xf numFmtId="0" fontId="31" fillId="13" borderId="12" xfId="0" applyFont="1" applyFill="1" applyBorder="1" applyAlignment="1">
      <alignment horizontal="center" vertical="center" wrapText="1"/>
    </xf>
    <xf numFmtId="0" fontId="31" fillId="13" borderId="13" xfId="0" applyFont="1" applyFill="1" applyBorder="1" applyAlignment="1">
      <alignment horizontal="center" vertical="center" wrapText="1"/>
    </xf>
    <xf numFmtId="0" fontId="31" fillId="13" borderId="14" xfId="0" applyFont="1" applyFill="1" applyBorder="1" applyAlignment="1">
      <alignment horizontal="center" vertical="center" wrapText="1"/>
    </xf>
    <xf numFmtId="0" fontId="31" fillId="13" borderId="16" xfId="0" applyFont="1" applyFill="1" applyBorder="1" applyAlignment="1">
      <alignment horizontal="center" vertical="center" wrapText="1"/>
    </xf>
    <xf numFmtId="0" fontId="31" fillId="3" borderId="44" xfId="0" applyFont="1" applyFill="1" applyBorder="1" applyAlignment="1">
      <alignment horizontal="center" vertical="center" wrapText="1"/>
    </xf>
    <xf numFmtId="0" fontId="31" fillId="3" borderId="79" xfId="0" applyFont="1" applyFill="1" applyBorder="1" applyAlignment="1">
      <alignment horizontal="center" vertical="center" wrapText="1"/>
    </xf>
    <xf numFmtId="0" fontId="31" fillId="3" borderId="25" xfId="0" applyFont="1" applyFill="1" applyBorder="1" applyAlignment="1">
      <alignment horizontal="center" vertical="center" wrapText="1"/>
    </xf>
    <xf numFmtId="0" fontId="31" fillId="3" borderId="2" xfId="0" applyFont="1" applyFill="1" applyBorder="1" applyAlignment="1">
      <alignment horizontal="center" vertical="center" wrapText="1"/>
    </xf>
    <xf numFmtId="0" fontId="35" fillId="3" borderId="9" xfId="0" applyFont="1" applyFill="1" applyBorder="1" applyAlignment="1">
      <alignment horizontal="left" vertical="center" wrapText="1"/>
    </xf>
    <xf numFmtId="0" fontId="35" fillId="3" borderId="8" xfId="0" applyFont="1" applyFill="1" applyBorder="1" applyAlignment="1">
      <alignment horizontal="left" vertical="center" wrapText="1"/>
    </xf>
    <xf numFmtId="0" fontId="35" fillId="3" borderId="11" xfId="0" applyFont="1" applyFill="1" applyBorder="1" applyAlignment="1">
      <alignment horizontal="left" vertical="center" wrapText="1"/>
    </xf>
    <xf numFmtId="0" fontId="34" fillId="3" borderId="3" xfId="0" applyFont="1" applyFill="1" applyBorder="1" applyAlignment="1">
      <alignment horizontal="left" vertical="center" wrapText="1"/>
    </xf>
    <xf numFmtId="0" fontId="34" fillId="3" borderId="2" xfId="0" applyFont="1" applyFill="1" applyBorder="1" applyAlignment="1">
      <alignment horizontal="left" vertical="center" wrapText="1"/>
    </xf>
    <xf numFmtId="0" fontId="34" fillId="3" borderId="12" xfId="0" applyFont="1" applyFill="1" applyBorder="1" applyAlignment="1">
      <alignment horizontal="left" vertical="center" wrapText="1"/>
    </xf>
    <xf numFmtId="0" fontId="34" fillId="3" borderId="13" xfId="0" applyFont="1" applyFill="1" applyBorder="1" applyAlignment="1">
      <alignment horizontal="left" vertical="center" wrapText="1"/>
    </xf>
    <xf numFmtId="0" fontId="31" fillId="13" borderId="27" xfId="0" applyFont="1" applyFill="1" applyBorder="1" applyAlignment="1">
      <alignment horizontal="center" vertical="center" wrapText="1"/>
    </xf>
    <xf numFmtId="0" fontId="31" fillId="13" borderId="29" xfId="0" applyFont="1" applyFill="1" applyBorder="1" applyAlignment="1">
      <alignment horizontal="center" vertical="center" wrapText="1"/>
    </xf>
    <xf numFmtId="0" fontId="33" fillId="3" borderId="80" xfId="0" applyFont="1" applyFill="1" applyBorder="1" applyAlignment="1">
      <alignment horizontal="center" vertical="center" wrapText="1"/>
    </xf>
    <xf numFmtId="0" fontId="33" fillId="3" borderId="74" xfId="0" applyFont="1" applyFill="1" applyBorder="1" applyAlignment="1">
      <alignment horizontal="center" vertical="center" wrapText="1"/>
    </xf>
    <xf numFmtId="0" fontId="35" fillId="3" borderId="27" xfId="0" applyFont="1" applyFill="1" applyBorder="1" applyAlignment="1">
      <alignment horizontal="left" vertical="center" wrapText="1"/>
    </xf>
    <xf numFmtId="0" fontId="35" fillId="3" borderId="28" xfId="0" applyFont="1" applyFill="1" applyBorder="1" applyAlignment="1">
      <alignment horizontal="left" vertical="center" wrapText="1"/>
    </xf>
    <xf numFmtId="0" fontId="35" fillId="3" borderId="29" xfId="0" applyFont="1" applyFill="1" applyBorder="1" applyAlignment="1">
      <alignment horizontal="left" vertical="center" wrapText="1"/>
    </xf>
    <xf numFmtId="0" fontId="31" fillId="13" borderId="9" xfId="0" applyFont="1" applyFill="1" applyBorder="1" applyAlignment="1">
      <alignment horizontal="center" vertical="center" wrapText="1"/>
    </xf>
    <xf numFmtId="0" fontId="31" fillId="13" borderId="11" xfId="0" applyFont="1" applyFill="1" applyBorder="1" applyAlignment="1">
      <alignment horizontal="center" vertical="center" wrapText="1"/>
    </xf>
    <xf numFmtId="0" fontId="31" fillId="3" borderId="26" xfId="0" applyFont="1" applyFill="1" applyBorder="1" applyAlignment="1">
      <alignment horizontal="center" vertical="center" wrapText="1"/>
    </xf>
    <xf numFmtId="0" fontId="31" fillId="3" borderId="10" xfId="0" applyFont="1" applyFill="1" applyBorder="1" applyAlignment="1">
      <alignment horizontal="center" vertical="center" wrapText="1"/>
    </xf>
    <xf numFmtId="0" fontId="34" fillId="3" borderId="9" xfId="0" applyFont="1" applyFill="1" applyBorder="1" applyAlignment="1">
      <alignment horizontal="left" vertical="center" wrapText="1"/>
    </xf>
    <xf numFmtId="0" fontId="34" fillId="3" borderId="8" xfId="0" applyFont="1" applyFill="1" applyBorder="1" applyAlignment="1">
      <alignment horizontal="left" vertical="center" wrapText="1"/>
    </xf>
    <xf numFmtId="0" fontId="34" fillId="3" borderId="11" xfId="0" applyFont="1" applyFill="1" applyBorder="1" applyAlignment="1">
      <alignment horizontal="left" vertical="center" wrapText="1"/>
    </xf>
    <xf numFmtId="0" fontId="34" fillId="3" borderId="12" xfId="0" applyFont="1" applyFill="1" applyBorder="1" applyAlignment="1">
      <alignment horizontal="center" vertical="center" wrapText="1"/>
    </xf>
    <xf numFmtId="0" fontId="34" fillId="3" borderId="3" xfId="0" applyFont="1" applyFill="1" applyBorder="1" applyAlignment="1">
      <alignment horizontal="center" vertical="center" wrapText="1"/>
    </xf>
    <xf numFmtId="0" fontId="34" fillId="3" borderId="13" xfId="0" applyFont="1" applyFill="1" applyBorder="1" applyAlignment="1">
      <alignment horizontal="center" vertical="center" wrapText="1"/>
    </xf>
    <xf numFmtId="0" fontId="34" fillId="3" borderId="2" xfId="0" applyFont="1" applyFill="1" applyBorder="1" applyAlignment="1">
      <alignment horizontal="center" vertical="center" wrapText="1"/>
    </xf>
    <xf numFmtId="0" fontId="34" fillId="0" borderId="12" xfId="0" applyFont="1" applyFill="1" applyBorder="1" applyAlignment="1">
      <alignment horizontal="left" vertical="center" wrapText="1"/>
    </xf>
    <xf numFmtId="0" fontId="34" fillId="0" borderId="3" xfId="0" applyFont="1" applyFill="1" applyBorder="1" applyAlignment="1">
      <alignment horizontal="left" vertical="center" wrapText="1"/>
    </xf>
    <xf numFmtId="0" fontId="34" fillId="0" borderId="13" xfId="0" applyFont="1" applyFill="1" applyBorder="1" applyAlignment="1">
      <alignment horizontal="left" vertical="center" wrapText="1"/>
    </xf>
    <xf numFmtId="0" fontId="12" fillId="14" borderId="0" xfId="0" applyFont="1" applyFill="1" applyBorder="1" applyAlignment="1">
      <alignment horizontal="center" vertical="center" wrapText="1"/>
    </xf>
    <xf numFmtId="14" fontId="34" fillId="3" borderId="12" xfId="0" applyNumberFormat="1" applyFont="1" applyFill="1" applyBorder="1" applyAlignment="1">
      <alignment horizontal="center" vertical="center"/>
    </xf>
    <xf numFmtId="14" fontId="36" fillId="15" borderId="3" xfId="0" applyNumberFormat="1" applyFont="1" applyFill="1" applyBorder="1" applyAlignment="1">
      <alignment horizontal="center" vertical="center" wrapText="1"/>
    </xf>
    <xf numFmtId="0" fontId="35" fillId="3" borderId="25" xfId="0" applyFont="1" applyFill="1" applyBorder="1" applyAlignment="1" applyProtection="1">
      <alignment horizontal="center" vertical="center" wrapText="1"/>
    </xf>
    <xf numFmtId="0" fontId="34" fillId="0" borderId="12" xfId="0" applyFont="1" applyFill="1" applyBorder="1" applyAlignment="1">
      <alignment horizontal="center" vertical="center" wrapText="1"/>
    </xf>
    <xf numFmtId="0" fontId="34" fillId="0" borderId="3" xfId="0" applyFont="1" applyFill="1" applyBorder="1" applyAlignment="1">
      <alignment horizontal="center" vertical="center" wrapText="1"/>
    </xf>
    <xf numFmtId="0" fontId="34" fillId="0" borderId="13" xfId="0" applyFont="1" applyFill="1" applyBorder="1" applyAlignment="1">
      <alignment horizontal="center" vertical="center" wrapText="1"/>
    </xf>
    <xf numFmtId="0" fontId="34" fillId="3" borderId="3" xfId="0" applyFont="1" applyFill="1" applyBorder="1" applyAlignment="1">
      <alignment horizontal="center" wrapText="1"/>
    </xf>
    <xf numFmtId="14" fontId="34" fillId="14" borderId="76" xfId="0" applyNumberFormat="1" applyFont="1" applyFill="1" applyBorder="1" applyAlignment="1">
      <alignment horizontal="left" vertical="top" wrapText="1"/>
    </xf>
    <xf numFmtId="14" fontId="34" fillId="14" borderId="77" xfId="0" applyNumberFormat="1" applyFont="1" applyFill="1" applyBorder="1" applyAlignment="1">
      <alignment horizontal="left" vertical="top" wrapText="1"/>
    </xf>
    <xf numFmtId="0" fontId="35" fillId="14" borderId="0" xfId="0" applyFont="1" applyFill="1" applyBorder="1" applyAlignment="1">
      <alignment horizontal="center" vertical="center" wrapText="1"/>
    </xf>
    <xf numFmtId="0" fontId="31" fillId="0" borderId="26" xfId="0" applyFont="1" applyFill="1" applyBorder="1" applyAlignment="1">
      <alignment horizontal="center" vertical="center" wrapText="1"/>
    </xf>
    <xf numFmtId="0" fontId="31" fillId="0" borderId="10" xfId="0" applyFont="1" applyFill="1" applyBorder="1" applyAlignment="1">
      <alignment horizontal="center" vertical="center" wrapText="1"/>
    </xf>
    <xf numFmtId="0" fontId="31" fillId="0" borderId="25"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3" borderId="34" xfId="0" applyFont="1" applyFill="1" applyBorder="1" applyAlignment="1">
      <alignment horizontal="center" vertical="center" wrapText="1"/>
    </xf>
    <xf numFmtId="0" fontId="31" fillId="3" borderId="20" xfId="0" applyFont="1" applyFill="1" applyBorder="1" applyAlignment="1">
      <alignment horizontal="center" vertical="center" wrapText="1"/>
    </xf>
    <xf numFmtId="0" fontId="31" fillId="0" borderId="34" xfId="0" applyFont="1" applyFill="1" applyBorder="1" applyAlignment="1">
      <alignment horizontal="center" vertical="center" wrapText="1"/>
    </xf>
    <xf numFmtId="0" fontId="31" fillId="0" borderId="20" xfId="0" applyFont="1" applyFill="1" applyBorder="1" applyAlignment="1">
      <alignment horizontal="center" vertical="center" wrapText="1"/>
    </xf>
    <xf numFmtId="0" fontId="34" fillId="3" borderId="14" xfId="0" applyFont="1" applyFill="1" applyBorder="1" applyAlignment="1">
      <alignment horizontal="left" vertical="center" wrapText="1"/>
    </xf>
    <xf numFmtId="0" fontId="34" fillId="3" borderId="15" xfId="0" applyFont="1" applyFill="1" applyBorder="1" applyAlignment="1">
      <alignment horizontal="left" vertical="center" wrapText="1"/>
    </xf>
    <xf numFmtId="0" fontId="34" fillId="3" borderId="16" xfId="0" applyFont="1" applyFill="1" applyBorder="1" applyAlignment="1">
      <alignment horizontal="left" vertical="center" wrapText="1"/>
    </xf>
    <xf numFmtId="0" fontId="29" fillId="12" borderId="3" xfId="0" applyFont="1" applyFill="1" applyBorder="1" applyAlignment="1">
      <alignment horizontal="center" vertical="center"/>
    </xf>
    <xf numFmtId="0" fontId="34" fillId="4" borderId="3" xfId="0" applyFont="1" applyFill="1" applyBorder="1" applyAlignment="1">
      <alignment horizontal="center" vertical="center" wrapText="1"/>
    </xf>
    <xf numFmtId="0" fontId="34" fillId="3" borderId="0" xfId="0" applyFont="1" applyFill="1" applyBorder="1" applyAlignment="1">
      <alignment horizontal="left"/>
    </xf>
    <xf numFmtId="0" fontId="34" fillId="3" borderId="0" xfId="0" applyFont="1" applyFill="1" applyBorder="1" applyAlignment="1">
      <alignment horizontal="center" vertical="center" wrapText="1"/>
    </xf>
    <xf numFmtId="0" fontId="34" fillId="3" borderId="0" xfId="0" applyFont="1" applyFill="1" applyBorder="1" applyAlignment="1">
      <alignment horizontal="left" vertical="center" wrapText="1"/>
    </xf>
    <xf numFmtId="0" fontId="34" fillId="3" borderId="0" xfId="0" applyFont="1" applyFill="1" applyBorder="1" applyAlignment="1">
      <alignment horizontal="left" vertical="center"/>
    </xf>
    <xf numFmtId="0" fontId="34" fillId="3" borderId="0" xfId="0" applyFont="1" applyFill="1" applyBorder="1" applyAlignment="1">
      <alignment horizontal="center" vertical="center"/>
    </xf>
    <xf numFmtId="0" fontId="34" fillId="3" borderId="60" xfId="0" applyFont="1" applyFill="1" applyBorder="1" applyAlignment="1">
      <alignment horizontal="center" vertical="center" wrapText="1"/>
    </xf>
    <xf numFmtId="0" fontId="34" fillId="3" borderId="45" xfId="0" applyFont="1" applyFill="1" applyBorder="1" applyAlignment="1">
      <alignment horizontal="center" vertical="center" wrapText="1"/>
    </xf>
    <xf numFmtId="0" fontId="31" fillId="3" borderId="27" xfId="0" applyFont="1" applyFill="1" applyBorder="1" applyAlignment="1">
      <alignment horizontal="left" vertical="center" wrapText="1"/>
    </xf>
    <xf numFmtId="0" fontId="34" fillId="3" borderId="28" xfId="0" applyFont="1" applyFill="1" applyBorder="1" applyAlignment="1">
      <alignment horizontal="left" vertical="center" wrapText="1"/>
    </xf>
    <xf numFmtId="0" fontId="34" fillId="3" borderId="29" xfId="0" applyFont="1" applyFill="1" applyBorder="1" applyAlignment="1">
      <alignment horizontal="left" vertical="center" wrapText="1"/>
    </xf>
    <xf numFmtId="0" fontId="34" fillId="3" borderId="20" xfId="0" applyFont="1" applyFill="1" applyBorder="1" applyAlignment="1">
      <alignment horizontal="left" vertical="center" wrapText="1"/>
    </xf>
    <xf numFmtId="0" fontId="35" fillId="3" borderId="34" xfId="0" applyFont="1" applyFill="1" applyBorder="1" applyAlignment="1" applyProtection="1">
      <alignment horizontal="center" vertical="center" wrapText="1"/>
    </xf>
    <xf numFmtId="0" fontId="32" fillId="3" borderId="3" xfId="0" applyFont="1" applyFill="1" applyBorder="1" applyAlignment="1">
      <alignment horizontal="left" vertical="center" wrapText="1"/>
    </xf>
    <xf numFmtId="0" fontId="32" fillId="3" borderId="13" xfId="0" applyFont="1" applyFill="1" applyBorder="1" applyAlignment="1">
      <alignment horizontal="left" vertical="center" wrapText="1"/>
    </xf>
    <xf numFmtId="0" fontId="31" fillId="13" borderId="23" xfId="0" applyFont="1" applyFill="1" applyBorder="1" applyAlignment="1">
      <alignment horizontal="center" vertical="center" wrapText="1"/>
    </xf>
    <xf numFmtId="0" fontId="31" fillId="13" borderId="24" xfId="0" applyFont="1" applyFill="1" applyBorder="1" applyAlignment="1">
      <alignment horizontal="center" vertical="center" wrapText="1"/>
    </xf>
    <xf numFmtId="0" fontId="27" fillId="3" borderId="52" xfId="0" applyFont="1" applyFill="1" applyBorder="1" applyAlignment="1">
      <alignment horizontal="center" vertical="center"/>
    </xf>
    <xf numFmtId="0" fontId="28" fillId="3" borderId="53" xfId="0" applyFont="1" applyFill="1" applyBorder="1" applyAlignment="1">
      <alignment horizontal="center" vertical="center"/>
    </xf>
    <xf numFmtId="0" fontId="28" fillId="3" borderId="35" xfId="0" applyFont="1" applyFill="1" applyBorder="1" applyAlignment="1">
      <alignment horizontal="center" vertical="center"/>
    </xf>
    <xf numFmtId="0" fontId="19" fillId="5" borderId="61" xfId="0" applyFont="1" applyFill="1" applyBorder="1" applyAlignment="1">
      <alignment horizontal="center" vertical="center" wrapText="1"/>
    </xf>
    <xf numFmtId="0" fontId="19" fillId="5" borderId="62" xfId="0" applyFont="1" applyFill="1" applyBorder="1" applyAlignment="1">
      <alignment horizontal="center" vertical="center" wrapText="1"/>
    </xf>
    <xf numFmtId="0" fontId="19" fillId="5" borderId="39" xfId="0" applyFont="1" applyFill="1" applyBorder="1" applyAlignment="1">
      <alignment horizontal="center" vertical="center" wrapText="1"/>
    </xf>
    <xf numFmtId="0" fontId="18" fillId="0" borderId="49" xfId="0" applyFont="1" applyBorder="1" applyAlignment="1">
      <alignment horizontal="center" vertical="center" wrapText="1"/>
    </xf>
    <xf numFmtId="0" fontId="18" fillId="0" borderId="0" xfId="0" applyFont="1" applyBorder="1" applyAlignment="1">
      <alignment horizontal="center" vertical="center" wrapText="1"/>
    </xf>
    <xf numFmtId="9" fontId="18" fillId="3" borderId="42" xfId="3" applyFont="1" applyFill="1" applyBorder="1" applyAlignment="1">
      <alignment horizontal="center" vertical="center"/>
    </xf>
    <xf numFmtId="9" fontId="18" fillId="3" borderId="51" xfId="3" applyFont="1" applyFill="1" applyBorder="1" applyAlignment="1">
      <alignment horizontal="center" vertical="center"/>
    </xf>
    <xf numFmtId="9" fontId="18" fillId="3" borderId="38" xfId="3" applyFont="1" applyFill="1" applyBorder="1" applyAlignment="1">
      <alignment horizontal="center" vertical="center"/>
    </xf>
    <xf numFmtId="9" fontId="18" fillId="3" borderId="42" xfId="0" applyNumberFormat="1" applyFont="1" applyFill="1" applyBorder="1" applyAlignment="1">
      <alignment horizontal="center" vertical="center"/>
    </xf>
    <xf numFmtId="0" fontId="18" fillId="3" borderId="38" xfId="0" applyFont="1" applyFill="1" applyBorder="1" applyAlignment="1">
      <alignment horizontal="center" vertical="center"/>
    </xf>
    <xf numFmtId="0" fontId="19" fillId="3" borderId="52" xfId="0" applyFont="1" applyFill="1" applyBorder="1" applyAlignment="1">
      <alignment horizontal="center" vertical="center" wrapText="1"/>
    </xf>
    <xf numFmtId="0" fontId="19" fillId="3" borderId="53" xfId="0" applyFont="1" applyFill="1" applyBorder="1" applyAlignment="1">
      <alignment horizontal="center" vertical="center" wrapText="1"/>
    </xf>
    <xf numFmtId="0" fontId="19" fillId="3" borderId="35" xfId="0" applyFont="1" applyFill="1" applyBorder="1" applyAlignment="1">
      <alignment horizontal="center" vertical="center" wrapText="1"/>
    </xf>
    <xf numFmtId="0" fontId="18" fillId="3" borderId="51" xfId="0" applyFont="1" applyFill="1" applyBorder="1" applyAlignment="1">
      <alignment horizontal="center" vertical="center"/>
    </xf>
    <xf numFmtId="0" fontId="18" fillId="3" borderId="1" xfId="0" applyFont="1" applyFill="1" applyBorder="1" applyAlignment="1">
      <alignment horizontal="center" vertical="center"/>
    </xf>
    <xf numFmtId="0" fontId="18" fillId="3" borderId="46" xfId="0" applyFont="1" applyFill="1" applyBorder="1" applyAlignment="1">
      <alignment horizontal="center" vertical="center"/>
    </xf>
    <xf numFmtId="9" fontId="18" fillId="3" borderId="45" xfId="0" applyNumberFormat="1" applyFont="1" applyFill="1" applyBorder="1" applyAlignment="1">
      <alignment horizontal="center" vertical="center"/>
    </xf>
    <xf numFmtId="9" fontId="18" fillId="3" borderId="46" xfId="0" applyNumberFormat="1" applyFont="1" applyFill="1" applyBorder="1" applyAlignment="1">
      <alignment horizontal="center" vertical="center"/>
    </xf>
    <xf numFmtId="9" fontId="18" fillId="3" borderId="51" xfId="0" applyNumberFormat="1" applyFont="1" applyFill="1" applyBorder="1" applyAlignment="1">
      <alignment horizontal="center" vertical="center"/>
    </xf>
    <xf numFmtId="0" fontId="19" fillId="3" borderId="55" xfId="0" applyFont="1" applyFill="1" applyBorder="1" applyAlignment="1">
      <alignment horizontal="center" vertical="center"/>
    </xf>
    <xf numFmtId="0" fontId="19" fillId="3" borderId="66" xfId="0" applyFont="1" applyFill="1" applyBorder="1" applyAlignment="1">
      <alignment horizontal="center" vertical="center"/>
    </xf>
    <xf numFmtId="0" fontId="19" fillId="3" borderId="46" xfId="0" applyFont="1" applyFill="1" applyBorder="1" applyAlignment="1">
      <alignment horizontal="center" vertical="center"/>
    </xf>
    <xf numFmtId="0" fontId="18" fillId="5" borderId="12" xfId="0" applyFont="1" applyFill="1" applyBorder="1" applyAlignment="1">
      <alignment horizontal="left" vertical="center" wrapText="1"/>
    </xf>
    <xf numFmtId="0" fontId="18" fillId="5" borderId="14" xfId="0" applyFont="1" applyFill="1" applyBorder="1" applyAlignment="1">
      <alignment horizontal="left" vertical="center" wrapText="1"/>
    </xf>
    <xf numFmtId="0" fontId="18" fillId="5" borderId="7"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9" fillId="0" borderId="13" xfId="0" applyFont="1" applyFill="1" applyBorder="1" applyAlignment="1">
      <alignment horizontal="left" vertical="center" wrapText="1"/>
    </xf>
    <xf numFmtId="0" fontId="19" fillId="0" borderId="3" xfId="0" applyFont="1" applyFill="1" applyBorder="1" applyAlignment="1">
      <alignment horizontal="left" vertical="center" wrapText="1"/>
    </xf>
    <xf numFmtId="0" fontId="19" fillId="0" borderId="15" xfId="0" applyFont="1" applyFill="1" applyBorder="1" applyAlignment="1">
      <alignment horizontal="left" vertical="center" wrapText="1"/>
    </xf>
    <xf numFmtId="0" fontId="18" fillId="5" borderId="8" xfId="0" applyFont="1" applyFill="1" applyBorder="1" applyAlignment="1">
      <alignment horizontal="center" vertical="center" wrapText="1"/>
    </xf>
    <xf numFmtId="0" fontId="18" fillId="5" borderId="3" xfId="0" applyFont="1" applyFill="1" applyBorder="1" applyAlignment="1">
      <alignment horizontal="center" vertical="center" wrapText="1"/>
    </xf>
    <xf numFmtId="0" fontId="18" fillId="5" borderId="7" xfId="0" applyFont="1" applyFill="1" applyBorder="1" applyAlignment="1">
      <alignment horizontal="center" vertical="center" wrapText="1"/>
    </xf>
    <xf numFmtId="0" fontId="18" fillId="5" borderId="5" xfId="0" applyFont="1" applyFill="1" applyBorder="1" applyAlignment="1">
      <alignment horizontal="center" vertical="center" wrapText="1"/>
    </xf>
    <xf numFmtId="0" fontId="18" fillId="5" borderId="15" xfId="0" applyFont="1" applyFill="1" applyBorder="1" applyAlignment="1">
      <alignment horizontal="center" vertical="center" wrapText="1"/>
    </xf>
    <xf numFmtId="0" fontId="18" fillId="5" borderId="17" xfId="0" applyFont="1" applyFill="1" applyBorder="1" applyAlignment="1">
      <alignment horizontal="left" vertical="center" wrapText="1"/>
    </xf>
    <xf numFmtId="0" fontId="18" fillId="5" borderId="32" xfId="0" applyFont="1" applyFill="1" applyBorder="1" applyAlignment="1">
      <alignment horizontal="left" vertical="center" wrapText="1"/>
    </xf>
    <xf numFmtId="0" fontId="12" fillId="5" borderId="17" xfId="0" applyFont="1" applyFill="1" applyBorder="1" applyAlignment="1">
      <alignment horizontal="left" vertical="center" wrapText="1"/>
    </xf>
    <xf numFmtId="0" fontId="12" fillId="5" borderId="6" xfId="0" applyFont="1" applyFill="1" applyBorder="1" applyAlignment="1">
      <alignment horizontal="left" vertical="center" wrapText="1"/>
    </xf>
    <xf numFmtId="0" fontId="19" fillId="3" borderId="31" xfId="0" applyFont="1" applyFill="1" applyBorder="1" applyAlignment="1">
      <alignment horizontal="center" vertical="center" wrapText="1"/>
    </xf>
    <xf numFmtId="0" fontId="19" fillId="3" borderId="5" xfId="0" applyFont="1" applyFill="1" applyBorder="1" applyAlignment="1">
      <alignment horizontal="center" vertical="center" wrapText="1"/>
    </xf>
    <xf numFmtId="0" fontId="19" fillId="0" borderId="7" xfId="0" applyFont="1" applyFill="1" applyBorder="1" applyAlignment="1">
      <alignment horizontal="left" vertical="center" wrapText="1"/>
    </xf>
    <xf numFmtId="0" fontId="19" fillId="0" borderId="21" xfId="0" applyFont="1" applyFill="1" applyBorder="1" applyAlignment="1">
      <alignment horizontal="left" vertical="center" wrapText="1"/>
    </xf>
    <xf numFmtId="0" fontId="19" fillId="0" borderId="16" xfId="0" applyFont="1" applyFill="1" applyBorder="1" applyAlignment="1">
      <alignment horizontal="left" vertical="center" wrapText="1"/>
    </xf>
    <xf numFmtId="0" fontId="19" fillId="3" borderId="19" xfId="0" applyFont="1" applyFill="1" applyBorder="1" applyAlignment="1">
      <alignment horizontal="left" vertical="center" wrapText="1"/>
    </xf>
    <xf numFmtId="0" fontId="19" fillId="3" borderId="24" xfId="0" applyFont="1" applyFill="1" applyBorder="1" applyAlignment="1">
      <alignment horizontal="left" vertical="center" wrapText="1"/>
    </xf>
    <xf numFmtId="0" fontId="19" fillId="0" borderId="67" xfId="0" applyFont="1" applyFill="1" applyBorder="1" applyAlignment="1">
      <alignment horizontal="left" vertical="center" wrapText="1"/>
    </xf>
    <xf numFmtId="0" fontId="19" fillId="0" borderId="58" xfId="0" applyFont="1" applyFill="1" applyBorder="1" applyAlignment="1">
      <alignment horizontal="left" vertical="center" wrapText="1"/>
    </xf>
    <xf numFmtId="0" fontId="19" fillId="3" borderId="63" xfId="0" applyFont="1" applyFill="1" applyBorder="1" applyAlignment="1">
      <alignment horizontal="center" vertical="center" wrapText="1"/>
    </xf>
    <xf numFmtId="0" fontId="19" fillId="3" borderId="64" xfId="0" applyFont="1" applyFill="1" applyBorder="1" applyAlignment="1">
      <alignment horizontal="center" vertical="center" wrapText="1"/>
    </xf>
    <xf numFmtId="0" fontId="19" fillId="3" borderId="49" xfId="0" applyFont="1" applyFill="1" applyBorder="1" applyAlignment="1">
      <alignment horizontal="center" vertical="center" wrapText="1"/>
    </xf>
    <xf numFmtId="0" fontId="19" fillId="3" borderId="50" xfId="0" applyFont="1" applyFill="1" applyBorder="1" applyAlignment="1">
      <alignment horizontal="center" vertical="center" wrapText="1"/>
    </xf>
    <xf numFmtId="0" fontId="19" fillId="3" borderId="65" xfId="0" applyFont="1" applyFill="1" applyBorder="1" applyAlignment="1">
      <alignment horizontal="center" vertical="center" wrapText="1"/>
    </xf>
    <xf numFmtId="0" fontId="19" fillId="3" borderId="56" xfId="0" applyFont="1" applyFill="1" applyBorder="1" applyAlignment="1">
      <alignment horizontal="center" vertical="center" wrapText="1"/>
    </xf>
    <xf numFmtId="0" fontId="19" fillId="0" borderId="20" xfId="0" applyFont="1" applyFill="1" applyBorder="1" applyAlignment="1">
      <alignment horizontal="left" vertical="center" wrapText="1"/>
    </xf>
    <xf numFmtId="0" fontId="19" fillId="0" borderId="68" xfId="0" applyFont="1" applyFill="1" applyBorder="1" applyAlignment="1">
      <alignment horizontal="left" vertical="center" wrapText="1"/>
    </xf>
    <xf numFmtId="0" fontId="19" fillId="0" borderId="34" xfId="0" applyFont="1" applyFill="1" applyBorder="1" applyAlignment="1">
      <alignment horizontal="left" vertical="center" wrapText="1"/>
    </xf>
    <xf numFmtId="0" fontId="19" fillId="0" borderId="1" xfId="0" applyFont="1" applyFill="1" applyBorder="1" applyAlignment="1">
      <alignment horizontal="left" vertical="center" wrapText="1"/>
    </xf>
    <xf numFmtId="0" fontId="19" fillId="3" borderId="63" xfId="0" applyFont="1" applyFill="1" applyBorder="1" applyAlignment="1">
      <alignment horizontal="left" vertical="center" wrapText="1"/>
    </xf>
    <xf numFmtId="0" fontId="19" fillId="3" borderId="64" xfId="0" applyFont="1" applyFill="1" applyBorder="1" applyAlignment="1">
      <alignment horizontal="left" vertical="center" wrapText="1"/>
    </xf>
    <xf numFmtId="0" fontId="19" fillId="3" borderId="49" xfId="0" applyFont="1" applyFill="1" applyBorder="1" applyAlignment="1">
      <alignment horizontal="left" vertical="center" wrapText="1"/>
    </xf>
    <xf numFmtId="0" fontId="19" fillId="3" borderId="50" xfId="0" applyFont="1" applyFill="1" applyBorder="1" applyAlignment="1">
      <alignment horizontal="left" vertical="center" wrapText="1"/>
    </xf>
    <xf numFmtId="0" fontId="19" fillId="3" borderId="65" xfId="0" applyFont="1" applyFill="1" applyBorder="1" applyAlignment="1">
      <alignment horizontal="left" vertical="center" wrapText="1"/>
    </xf>
    <xf numFmtId="0" fontId="19" fillId="3" borderId="56" xfId="0" applyFont="1" applyFill="1" applyBorder="1" applyAlignment="1">
      <alignment horizontal="left" vertical="center" wrapText="1"/>
    </xf>
    <xf numFmtId="0" fontId="19" fillId="0" borderId="8" xfId="0" applyFont="1" applyFill="1" applyBorder="1" applyAlignment="1">
      <alignment horizontal="left" vertical="center" wrapText="1"/>
    </xf>
    <xf numFmtId="0" fontId="19" fillId="0" borderId="26" xfId="0" applyFont="1" applyFill="1" applyBorder="1" applyAlignment="1">
      <alignment horizontal="left" vertical="center" wrapText="1"/>
    </xf>
    <xf numFmtId="0" fontId="19" fillId="0" borderId="25" xfId="0" applyFont="1" applyFill="1" applyBorder="1" applyAlignment="1">
      <alignment horizontal="left" vertical="center" wrapText="1"/>
    </xf>
    <xf numFmtId="0" fontId="19" fillId="8" borderId="20" xfId="0" applyFont="1" applyFill="1" applyBorder="1" applyAlignment="1">
      <alignment horizontal="left" vertical="center" wrapText="1"/>
    </xf>
    <xf numFmtId="0" fontId="19" fillId="8" borderId="68" xfId="0" applyFont="1" applyFill="1" applyBorder="1" applyAlignment="1">
      <alignment horizontal="left" vertical="center" wrapText="1"/>
    </xf>
    <xf numFmtId="0" fontId="19" fillId="8" borderId="34" xfId="0" applyFont="1" applyFill="1" applyBorder="1" applyAlignment="1">
      <alignment horizontal="left" vertical="center" wrapText="1"/>
    </xf>
    <xf numFmtId="0" fontId="19" fillId="0" borderId="2" xfId="0" applyFont="1" applyFill="1" applyBorder="1" applyAlignment="1">
      <alignment horizontal="left" vertical="center" wrapText="1"/>
    </xf>
    <xf numFmtId="0" fontId="19" fillId="0" borderId="62" xfId="0" applyFont="1" applyFill="1" applyBorder="1" applyAlignment="1">
      <alignment horizontal="left" vertical="center" wrapText="1"/>
    </xf>
    <xf numFmtId="0" fontId="19" fillId="8" borderId="3" xfId="0" applyFont="1" applyFill="1" applyBorder="1" applyAlignment="1">
      <alignment horizontal="left" vertical="center" wrapText="1"/>
    </xf>
    <xf numFmtId="0" fontId="19" fillId="8" borderId="2" xfId="0" applyFont="1" applyFill="1" applyBorder="1" applyAlignment="1">
      <alignment horizontal="left" vertical="center" wrapText="1"/>
    </xf>
    <xf numFmtId="0" fontId="19" fillId="8" borderId="62" xfId="0" applyFont="1" applyFill="1" applyBorder="1" applyAlignment="1">
      <alignment horizontal="left" vertical="center" wrapText="1"/>
    </xf>
    <xf numFmtId="0" fontId="19" fillId="8" borderId="25" xfId="0" applyFont="1" applyFill="1" applyBorder="1" applyAlignment="1">
      <alignment horizontal="left" vertical="center" wrapText="1"/>
    </xf>
    <xf numFmtId="0" fontId="19" fillId="0" borderId="10" xfId="0" applyFont="1" applyFill="1" applyBorder="1" applyAlignment="1">
      <alignment horizontal="left" vertical="center" wrapText="1"/>
    </xf>
    <xf numFmtId="0" fontId="19" fillId="0" borderId="69" xfId="0" applyFont="1" applyFill="1" applyBorder="1" applyAlignment="1">
      <alignment horizontal="left" vertical="center" wrapText="1"/>
    </xf>
    <xf numFmtId="0" fontId="1" fillId="4" borderId="7" xfId="0" applyFont="1" applyFill="1" applyBorder="1" applyAlignment="1" applyProtection="1">
      <alignment horizontal="center" vertical="center" wrapText="1"/>
    </xf>
    <xf numFmtId="0" fontId="19" fillId="3" borderId="3" xfId="0" applyFont="1" applyFill="1" applyBorder="1" applyAlignment="1">
      <alignment horizontal="left" vertical="center" wrapText="1"/>
    </xf>
    <xf numFmtId="0" fontId="19" fillId="3" borderId="47" xfId="0" applyFont="1" applyFill="1" applyBorder="1" applyAlignment="1">
      <alignment horizontal="center" vertical="center" wrapText="1"/>
    </xf>
    <xf numFmtId="0" fontId="19" fillId="3" borderId="37" xfId="0" applyFont="1" applyFill="1" applyBorder="1" applyAlignment="1">
      <alignment horizontal="center" vertical="center" wrapText="1"/>
    </xf>
    <xf numFmtId="0" fontId="19" fillId="3" borderId="8" xfId="0" applyFont="1" applyFill="1" applyBorder="1" applyAlignment="1">
      <alignment horizontal="left" vertical="center" wrapText="1"/>
    </xf>
    <xf numFmtId="0" fontId="6" fillId="0" borderId="7" xfId="0" applyFont="1" applyFill="1" applyBorder="1" applyAlignment="1" applyProtection="1">
      <alignment horizontal="center" vertical="center" wrapText="1"/>
      <protection locked="0"/>
    </xf>
    <xf numFmtId="0" fontId="19" fillId="3" borderId="8" xfId="0" applyFont="1" applyFill="1" applyBorder="1" applyAlignment="1">
      <alignment horizontal="center" vertical="center" wrapText="1"/>
    </xf>
    <xf numFmtId="0" fontId="19" fillId="3" borderId="3" xfId="0" applyFont="1" applyFill="1" applyBorder="1" applyAlignment="1">
      <alignment horizontal="center" vertical="center" wrapText="1"/>
    </xf>
    <xf numFmtId="0" fontId="19" fillId="3" borderId="7" xfId="0" applyFont="1" applyFill="1" applyBorder="1" applyAlignment="1">
      <alignment horizontal="center" vertical="center" wrapText="1"/>
    </xf>
    <xf numFmtId="0" fontId="6" fillId="0" borderId="8" xfId="0" applyFont="1" applyFill="1" applyBorder="1" applyAlignment="1" applyProtection="1">
      <alignment horizontal="center" vertical="center" wrapText="1"/>
      <protection locked="0"/>
    </xf>
    <xf numFmtId="0" fontId="6" fillId="0" borderId="3" xfId="0" applyFont="1" applyFill="1" applyBorder="1" applyAlignment="1" applyProtection="1">
      <alignment horizontal="center" vertical="center" wrapText="1"/>
      <protection locked="0"/>
    </xf>
    <xf numFmtId="0" fontId="19" fillId="3" borderId="47" xfId="0" applyFont="1" applyFill="1" applyBorder="1" applyAlignment="1">
      <alignment horizontal="left" vertical="center" wrapText="1"/>
    </xf>
    <xf numFmtId="0" fontId="19" fillId="3" borderId="48" xfId="0" applyFont="1" applyFill="1" applyBorder="1" applyAlignment="1">
      <alignment horizontal="left" vertical="center" wrapText="1"/>
    </xf>
    <xf numFmtId="0" fontId="19" fillId="3" borderId="37" xfId="0" applyFont="1" applyFill="1" applyBorder="1" applyAlignment="1">
      <alignment horizontal="left" vertical="center" wrapText="1"/>
    </xf>
    <xf numFmtId="0" fontId="1" fillId="4" borderId="47" xfId="0" applyFont="1" applyFill="1" applyBorder="1" applyAlignment="1" applyProtection="1">
      <alignment horizontal="center" vertical="center" wrapText="1"/>
    </xf>
    <xf numFmtId="0" fontId="1" fillId="4" borderId="37" xfId="0" applyFont="1" applyFill="1" applyBorder="1" applyAlignment="1" applyProtection="1">
      <alignment horizontal="center" vertical="center" wrapText="1"/>
    </xf>
    <xf numFmtId="0" fontId="19" fillId="3" borderId="10" xfId="0" applyFont="1" applyFill="1" applyBorder="1" applyAlignment="1">
      <alignment horizontal="center" vertical="center" wrapText="1"/>
    </xf>
    <xf numFmtId="0" fontId="19" fillId="3" borderId="26" xfId="0" applyFont="1" applyFill="1" applyBorder="1" applyAlignment="1">
      <alignment horizontal="center" vertical="center" wrapText="1"/>
    </xf>
    <xf numFmtId="0" fontId="19" fillId="3" borderId="15" xfId="0" applyFont="1" applyFill="1" applyBorder="1" applyAlignment="1">
      <alignment horizontal="left" vertical="center" wrapText="1"/>
    </xf>
    <xf numFmtId="0" fontId="19" fillId="3" borderId="2" xfId="0" applyFont="1" applyFill="1" applyBorder="1" applyAlignment="1">
      <alignment horizontal="left" vertical="center" wrapText="1"/>
    </xf>
    <xf numFmtId="0" fontId="19" fillId="3" borderId="62" xfId="0" applyFont="1" applyFill="1" applyBorder="1" applyAlignment="1">
      <alignment horizontal="left" vertical="center" wrapText="1"/>
    </xf>
    <xf numFmtId="0" fontId="19" fillId="3" borderId="25" xfId="0" applyFont="1" applyFill="1" applyBorder="1" applyAlignment="1">
      <alignment horizontal="left" vertical="center" wrapText="1"/>
    </xf>
    <xf numFmtId="0" fontId="19" fillId="3" borderId="20" xfId="0" applyFont="1" applyFill="1" applyBorder="1" applyAlignment="1">
      <alignment horizontal="left" vertical="center" wrapText="1"/>
    </xf>
    <xf numFmtId="0" fontId="19" fillId="3" borderId="34" xfId="0" applyFont="1" applyFill="1" applyBorder="1" applyAlignment="1">
      <alignment horizontal="left" vertical="center" wrapText="1"/>
    </xf>
    <xf numFmtId="0" fontId="19" fillId="8" borderId="8" xfId="0" applyFont="1" applyFill="1" applyBorder="1" applyAlignment="1">
      <alignment horizontal="left" vertical="center" wrapText="1"/>
    </xf>
    <xf numFmtId="0" fontId="19" fillId="8" borderId="47" xfId="0" applyFont="1" applyFill="1" applyBorder="1" applyAlignment="1">
      <alignment horizontal="left" vertical="center" wrapText="1"/>
    </xf>
    <xf numFmtId="0" fontId="19" fillId="8" borderId="37" xfId="0" applyFont="1" applyFill="1" applyBorder="1" applyAlignment="1">
      <alignment horizontal="left" vertical="center" wrapText="1"/>
    </xf>
    <xf numFmtId="0" fontId="19" fillId="0" borderId="37" xfId="0" applyFont="1" applyFill="1" applyBorder="1" applyAlignment="1">
      <alignment horizontal="left" vertical="center" wrapText="1"/>
    </xf>
    <xf numFmtId="0" fontId="1" fillId="0" borderId="3" xfId="0" applyFont="1" applyFill="1" applyBorder="1" applyAlignment="1" applyProtection="1">
      <alignment horizontal="center" vertical="center" wrapText="1"/>
    </xf>
    <xf numFmtId="0" fontId="19" fillId="0" borderId="3" xfId="0" applyFont="1" applyFill="1" applyBorder="1" applyAlignment="1">
      <alignment horizontal="center" vertical="center" wrapText="1"/>
    </xf>
    <xf numFmtId="0" fontId="19" fillId="0" borderId="15" xfId="0" applyFont="1" applyFill="1" applyBorder="1" applyAlignment="1">
      <alignment horizontal="center" vertical="center" wrapText="1"/>
    </xf>
    <xf numFmtId="0" fontId="19" fillId="3" borderId="9" xfId="0" applyFont="1" applyFill="1" applyBorder="1" applyAlignment="1">
      <alignment horizontal="center" vertical="center" wrapText="1"/>
    </xf>
    <xf numFmtId="0" fontId="19" fillId="3" borderId="12" xfId="0" applyFont="1" applyFill="1" applyBorder="1" applyAlignment="1">
      <alignment horizontal="center" vertical="center" wrapText="1"/>
    </xf>
    <xf numFmtId="0" fontId="19" fillId="3" borderId="14" xfId="0" applyFont="1" applyFill="1" applyBorder="1" applyAlignment="1">
      <alignment horizontal="center" vertical="center" wrapText="1"/>
    </xf>
    <xf numFmtId="0" fontId="19" fillId="3" borderId="15" xfId="0" applyFont="1" applyFill="1" applyBorder="1" applyAlignment="1">
      <alignment horizontal="center" vertical="center" wrapText="1"/>
    </xf>
    <xf numFmtId="0" fontId="19" fillId="3" borderId="47" xfId="0" applyFont="1" applyFill="1" applyBorder="1" applyAlignment="1">
      <alignment horizontal="center" vertical="center"/>
    </xf>
    <xf numFmtId="0" fontId="19" fillId="3" borderId="37" xfId="0" applyFont="1" applyFill="1" applyBorder="1" applyAlignment="1">
      <alignment horizontal="center" vertical="center"/>
    </xf>
    <xf numFmtId="0" fontId="19" fillId="3" borderId="49" xfId="0" applyFont="1" applyFill="1" applyBorder="1" applyAlignment="1">
      <alignment horizontal="center" vertical="center"/>
    </xf>
    <xf numFmtId="0" fontId="19" fillId="3" borderId="50" xfId="0" applyFont="1" applyFill="1" applyBorder="1" applyAlignment="1">
      <alignment horizontal="center" vertical="center"/>
    </xf>
    <xf numFmtId="0" fontId="29" fillId="12" borderId="59" xfId="0" applyFont="1" applyFill="1" applyBorder="1" applyAlignment="1">
      <alignment horizontal="center" vertical="center"/>
    </xf>
    <xf numFmtId="0" fontId="29" fillId="12" borderId="60" xfId="0" applyFont="1" applyFill="1" applyBorder="1" applyAlignment="1">
      <alignment horizontal="center" vertical="center"/>
    </xf>
    <xf numFmtId="0" fontId="29" fillId="12" borderId="45" xfId="0" applyFont="1" applyFill="1" applyBorder="1" applyAlignment="1">
      <alignment horizontal="center" vertical="center"/>
    </xf>
    <xf numFmtId="0" fontId="29" fillId="12" borderId="52" xfId="0" applyFont="1" applyFill="1" applyBorder="1" applyAlignment="1">
      <alignment horizontal="center" vertical="center"/>
    </xf>
    <xf numFmtId="0" fontId="29" fillId="12" borderId="53" xfId="0" applyFont="1" applyFill="1" applyBorder="1" applyAlignment="1">
      <alignment horizontal="center" vertical="center"/>
    </xf>
    <xf numFmtId="0" fontId="29" fillId="12" borderId="35" xfId="0" applyFont="1" applyFill="1" applyBorder="1" applyAlignment="1">
      <alignment horizontal="center" vertical="center"/>
    </xf>
    <xf numFmtId="0" fontId="18" fillId="4" borderId="5" xfId="0" applyFont="1" applyFill="1" applyBorder="1" applyAlignment="1">
      <alignment horizontal="left" vertical="center" wrapText="1"/>
    </xf>
    <xf numFmtId="0" fontId="18" fillId="4" borderId="33" xfId="0" applyFont="1" applyFill="1" applyBorder="1" applyAlignment="1">
      <alignment horizontal="left" vertical="center" wrapText="1"/>
    </xf>
    <xf numFmtId="0" fontId="18" fillId="4" borderId="3" xfId="0" applyFont="1" applyFill="1" applyBorder="1" applyAlignment="1">
      <alignment horizontal="left" vertical="center" wrapText="1"/>
    </xf>
    <xf numFmtId="0" fontId="18" fillId="4" borderId="13" xfId="0" applyFont="1" applyFill="1" applyBorder="1" applyAlignment="1">
      <alignment horizontal="left" vertical="center" wrapText="1"/>
    </xf>
    <xf numFmtId="0" fontId="18" fillId="4" borderId="15" xfId="0" applyFont="1" applyFill="1" applyBorder="1" applyAlignment="1">
      <alignment horizontal="left" vertical="center" wrapText="1"/>
    </xf>
    <xf numFmtId="0" fontId="18" fillId="4" borderId="16" xfId="0" applyFont="1" applyFill="1" applyBorder="1" applyAlignment="1">
      <alignment horizontal="left" vertical="center" wrapText="1"/>
    </xf>
    <xf numFmtId="0" fontId="19" fillId="4" borderId="57" xfId="0" applyFont="1" applyFill="1" applyBorder="1" applyAlignment="1">
      <alignment horizontal="left" vertical="center" wrapText="1"/>
    </xf>
    <xf numFmtId="0" fontId="19" fillId="4" borderId="44" xfId="0" applyFont="1" applyFill="1" applyBorder="1" applyAlignment="1">
      <alignment horizontal="left" vertical="center" wrapText="1"/>
    </xf>
    <xf numFmtId="0" fontId="19" fillId="4" borderId="61" xfId="0" applyFont="1" applyFill="1" applyBorder="1" applyAlignment="1">
      <alignment horizontal="left" vertical="center" wrapText="1"/>
    </xf>
    <xf numFmtId="0" fontId="19" fillId="4" borderId="25" xfId="0" applyFont="1" applyFill="1" applyBorder="1" applyAlignment="1">
      <alignment horizontal="left" vertical="center" wrapText="1"/>
    </xf>
    <xf numFmtId="0" fontId="19" fillId="4" borderId="54" xfId="0" applyFont="1" applyFill="1" applyBorder="1" applyAlignment="1">
      <alignment horizontal="left" vertical="center" wrapText="1"/>
    </xf>
    <xf numFmtId="0" fontId="19" fillId="4" borderId="37" xfId="0" applyFont="1" applyFill="1" applyBorder="1" applyAlignment="1">
      <alignment horizontal="left" vertical="center" wrapText="1"/>
    </xf>
    <xf numFmtId="0" fontId="19" fillId="4" borderId="55" xfId="0" applyFont="1" applyFill="1" applyBorder="1" applyAlignment="1">
      <alignment horizontal="left" vertical="center" wrapText="1"/>
    </xf>
    <xf numFmtId="0" fontId="19" fillId="4" borderId="56" xfId="0" applyFont="1" applyFill="1" applyBorder="1" applyAlignment="1">
      <alignment horizontal="left" vertical="center" wrapText="1"/>
    </xf>
    <xf numFmtId="0" fontId="19" fillId="4" borderId="3" xfId="0" applyFont="1" applyFill="1" applyBorder="1" applyAlignment="1">
      <alignment horizontal="left" vertical="center" wrapText="1"/>
    </xf>
    <xf numFmtId="0" fontId="19" fillId="4" borderId="15" xfId="0" applyFont="1" applyFill="1" applyBorder="1" applyAlignment="1">
      <alignment horizontal="left" vertical="center" wrapText="1"/>
    </xf>
    <xf numFmtId="0" fontId="19" fillId="3" borderId="7" xfId="0" applyFont="1" applyFill="1" applyBorder="1" applyAlignment="1">
      <alignment horizontal="left" vertical="center" wrapText="1"/>
    </xf>
    <xf numFmtId="0" fontId="19" fillId="3" borderId="21" xfId="0" applyFont="1" applyFill="1" applyBorder="1" applyAlignment="1">
      <alignment horizontal="left" vertical="center" wrapText="1"/>
    </xf>
    <xf numFmtId="0" fontId="19" fillId="0" borderId="5" xfId="0" applyFont="1" applyFill="1" applyBorder="1" applyAlignment="1">
      <alignment horizontal="center" vertical="center" wrapText="1"/>
    </xf>
    <xf numFmtId="0" fontId="19" fillId="0" borderId="3" xfId="0" applyFont="1" applyFill="1" applyBorder="1" applyAlignment="1">
      <alignment horizontal="center" vertical="center"/>
    </xf>
    <xf numFmtId="0" fontId="19" fillId="0" borderId="7" xfId="0" applyFont="1" applyFill="1" applyBorder="1" applyAlignment="1">
      <alignment horizontal="center" vertical="center"/>
    </xf>
    <xf numFmtId="0" fontId="1" fillId="0" borderId="15" xfId="0" applyFont="1" applyFill="1" applyBorder="1" applyAlignment="1" applyProtection="1">
      <alignment horizontal="center" vertical="center" wrapText="1"/>
    </xf>
    <xf numFmtId="0" fontId="30" fillId="3" borderId="52" xfId="0" applyFont="1" applyFill="1" applyBorder="1" applyAlignment="1">
      <alignment horizontal="center" vertical="center" wrapText="1"/>
    </xf>
    <xf numFmtId="0" fontId="19" fillId="0" borderId="4" xfId="0" applyFont="1" applyFill="1" applyBorder="1" applyAlignment="1">
      <alignment horizontal="center" vertical="center" wrapText="1"/>
    </xf>
    <xf numFmtId="0" fontId="19" fillId="0" borderId="50" xfId="0" applyFont="1" applyFill="1" applyBorder="1" applyAlignment="1">
      <alignment horizontal="center" vertical="center" wrapText="1"/>
    </xf>
    <xf numFmtId="0" fontId="19" fillId="0" borderId="55" xfId="0" applyFont="1" applyFill="1" applyBorder="1" applyAlignment="1">
      <alignment horizontal="center" vertical="center" wrapText="1"/>
    </xf>
    <xf numFmtId="0" fontId="19" fillId="0" borderId="56" xfId="0" applyFont="1" applyFill="1" applyBorder="1" applyAlignment="1">
      <alignment horizontal="center" vertical="center" wrapText="1"/>
    </xf>
    <xf numFmtId="14" fontId="19" fillId="0" borderId="7" xfId="0" applyNumberFormat="1" applyFont="1" applyFill="1" applyBorder="1" applyAlignment="1">
      <alignment horizontal="center" vertical="center" wrapText="1"/>
    </xf>
    <xf numFmtId="14" fontId="19" fillId="0" borderId="21" xfId="0" applyNumberFormat="1" applyFont="1" applyFill="1" applyBorder="1" applyAlignment="1">
      <alignment horizontal="center" vertical="center" wrapText="1"/>
    </xf>
    <xf numFmtId="0" fontId="19" fillId="0" borderId="5" xfId="0" applyFont="1" applyFill="1" applyBorder="1" applyAlignment="1">
      <alignment horizontal="left" vertical="center" wrapText="1"/>
    </xf>
    <xf numFmtId="14" fontId="19" fillId="0" borderId="3" xfId="0" applyNumberFormat="1" applyFont="1" applyFill="1" applyBorder="1" applyAlignment="1">
      <alignment horizontal="center" vertical="center"/>
    </xf>
    <xf numFmtId="14" fontId="19" fillId="0" borderId="15" xfId="0" applyNumberFormat="1" applyFont="1" applyFill="1" applyBorder="1" applyAlignment="1">
      <alignment horizontal="center" vertical="center"/>
    </xf>
    <xf numFmtId="0" fontId="6" fillId="0" borderId="15" xfId="0" applyFont="1" applyFill="1" applyBorder="1" applyAlignment="1" applyProtection="1">
      <alignment horizontal="center" vertical="center" wrapText="1"/>
      <protection locked="0"/>
    </xf>
    <xf numFmtId="0" fontId="1" fillId="0" borderId="47" xfId="0" applyFont="1" applyFill="1" applyBorder="1" applyAlignment="1" applyProtection="1">
      <alignment horizontal="center" vertical="center" wrapText="1"/>
    </xf>
    <xf numFmtId="0" fontId="1" fillId="0" borderId="65" xfId="0" applyFont="1" applyFill="1" applyBorder="1" applyAlignment="1" applyProtection="1">
      <alignment horizontal="center" vertical="center" wrapText="1"/>
    </xf>
    <xf numFmtId="0" fontId="19" fillId="0" borderId="7" xfId="0" applyFont="1" applyFill="1" applyBorder="1" applyAlignment="1">
      <alignment horizontal="center" vertical="center" wrapText="1"/>
    </xf>
    <xf numFmtId="0" fontId="19" fillId="0" borderId="21" xfId="0" applyFont="1" applyFill="1" applyBorder="1" applyAlignment="1">
      <alignment horizontal="center" vertical="center" wrapText="1"/>
    </xf>
    <xf numFmtId="0" fontId="18" fillId="0" borderId="4" xfId="0" applyFont="1" applyBorder="1" applyAlignment="1">
      <alignment horizontal="left"/>
    </xf>
    <xf numFmtId="0" fontId="18" fillId="0" borderId="0" xfId="0" applyFont="1" applyBorder="1" applyAlignment="1">
      <alignment horizontal="left"/>
    </xf>
    <xf numFmtId="0" fontId="18" fillId="0" borderId="1" xfId="0" applyFont="1" applyBorder="1" applyAlignment="1">
      <alignment horizontal="left"/>
    </xf>
    <xf numFmtId="0" fontId="18" fillId="0" borderId="55" xfId="0" applyFont="1" applyBorder="1" applyAlignment="1">
      <alignment horizontal="left"/>
    </xf>
    <xf numFmtId="0" fontId="18" fillId="0" borderId="66" xfId="0" applyFont="1" applyBorder="1" applyAlignment="1">
      <alignment horizontal="left"/>
    </xf>
    <xf numFmtId="0" fontId="18" fillId="0" borderId="46" xfId="0" applyFont="1" applyBorder="1" applyAlignment="1">
      <alignment horizontal="left"/>
    </xf>
    <xf numFmtId="0" fontId="19" fillId="3" borderId="0" xfId="0" applyFont="1" applyFill="1" applyBorder="1" applyAlignment="1">
      <alignment horizontal="center" vertical="center" wrapText="1"/>
    </xf>
    <xf numFmtId="0" fontId="19" fillId="3" borderId="66" xfId="0" applyFont="1" applyFill="1" applyBorder="1" applyAlignment="1">
      <alignment horizontal="center" vertical="center" wrapText="1"/>
    </xf>
    <xf numFmtId="0" fontId="18" fillId="0" borderId="0" xfId="0" applyFont="1" applyBorder="1" applyAlignment="1">
      <alignment horizontal="left" vertical="center" wrapText="1"/>
    </xf>
    <xf numFmtId="0" fontId="18" fillId="0" borderId="0" xfId="0" applyFont="1" applyBorder="1" applyAlignment="1">
      <alignment horizontal="left" vertical="center"/>
    </xf>
    <xf numFmtId="0" fontId="18" fillId="0" borderId="0" xfId="0" applyFont="1" applyBorder="1" applyAlignment="1">
      <alignment horizontal="center" vertical="center"/>
    </xf>
    <xf numFmtId="0" fontId="19" fillId="0" borderId="19" xfId="0" applyFont="1" applyFill="1" applyBorder="1" applyAlignment="1">
      <alignment horizontal="left" vertical="center" wrapText="1"/>
    </xf>
    <xf numFmtId="0" fontId="18" fillId="11" borderId="57" xfId="0" applyFont="1" applyFill="1" applyBorder="1" applyAlignment="1">
      <alignment horizontal="left" vertical="center" wrapText="1"/>
    </xf>
    <xf numFmtId="0" fontId="18" fillId="11" borderId="43" xfId="0" applyFont="1" applyFill="1" applyBorder="1" applyAlignment="1">
      <alignment horizontal="left" vertical="center" wrapText="1"/>
    </xf>
    <xf numFmtId="0" fontId="18" fillId="11" borderId="58" xfId="0" applyFont="1" applyFill="1" applyBorder="1" applyAlignment="1">
      <alignment horizontal="left" vertical="center" wrapText="1"/>
    </xf>
    <xf numFmtId="0" fontId="1" fillId="3" borderId="40" xfId="0" applyFont="1" applyFill="1" applyBorder="1" applyAlignment="1" applyProtection="1">
      <alignment horizontal="center" vertical="center" wrapText="1"/>
    </xf>
    <xf numFmtId="0" fontId="1" fillId="3" borderId="30" xfId="0" applyFont="1" applyFill="1" applyBorder="1" applyAlignment="1" applyProtection="1">
      <alignment horizontal="center" vertical="center" wrapText="1"/>
    </xf>
    <xf numFmtId="0" fontId="1" fillId="3" borderId="24" xfId="0" applyFont="1" applyFill="1" applyBorder="1" applyAlignment="1" applyProtection="1">
      <alignment horizontal="center" vertical="center" wrapText="1"/>
    </xf>
    <xf numFmtId="0" fontId="19" fillId="0" borderId="24" xfId="0" applyFont="1" applyFill="1" applyBorder="1" applyAlignment="1">
      <alignment horizontal="left" vertical="center" wrapText="1"/>
    </xf>
    <xf numFmtId="14" fontId="19" fillId="0" borderId="7" xfId="0" applyNumberFormat="1" applyFont="1" applyFill="1" applyBorder="1" applyAlignment="1">
      <alignment horizontal="center" vertical="center"/>
    </xf>
    <xf numFmtId="14" fontId="19" fillId="0" borderId="21" xfId="0" applyNumberFormat="1" applyFont="1" applyFill="1" applyBorder="1" applyAlignment="1">
      <alignment horizontal="center" vertical="center"/>
    </xf>
    <xf numFmtId="0" fontId="19" fillId="0" borderId="63" xfId="0" applyFont="1" applyFill="1" applyBorder="1" applyAlignment="1">
      <alignment horizontal="center" vertical="center" wrapText="1"/>
    </xf>
    <xf numFmtId="0" fontId="19" fillId="0" borderId="60" xfId="0" applyFont="1" applyFill="1" applyBorder="1" applyAlignment="1">
      <alignment horizontal="center" vertical="center" wrapText="1"/>
    </xf>
    <xf numFmtId="0" fontId="19" fillId="0" borderId="49"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5" xfId="0" applyFont="1" applyFill="1" applyBorder="1" applyAlignment="1">
      <alignment horizontal="center" vertical="center" wrapText="1"/>
    </xf>
    <xf numFmtId="0" fontId="19" fillId="0" borderId="9" xfId="0" applyFont="1" applyFill="1" applyBorder="1" applyAlignment="1">
      <alignment horizontal="center" vertical="center"/>
    </xf>
    <xf numFmtId="0" fontId="19" fillId="0" borderId="11" xfId="0" applyFont="1" applyFill="1" applyBorder="1" applyAlignment="1">
      <alignment horizontal="center" vertical="center"/>
    </xf>
    <xf numFmtId="0" fontId="19" fillId="0" borderId="12" xfId="0" applyFont="1" applyFill="1" applyBorder="1" applyAlignment="1">
      <alignment horizontal="center" vertical="center"/>
    </xf>
    <xf numFmtId="0" fontId="19" fillId="0" borderId="13" xfId="0" applyFont="1" applyFill="1" applyBorder="1" applyAlignment="1">
      <alignment horizontal="center" vertical="center"/>
    </xf>
    <xf numFmtId="0" fontId="19" fillId="0" borderId="14" xfId="0" applyFont="1" applyFill="1" applyBorder="1" applyAlignment="1">
      <alignment horizontal="center" vertical="center"/>
    </xf>
    <xf numFmtId="0" fontId="19" fillId="0" borderId="16" xfId="0" applyFont="1" applyFill="1" applyBorder="1" applyAlignment="1">
      <alignment horizontal="center" vertical="center"/>
    </xf>
    <xf numFmtId="0" fontId="19" fillId="0" borderId="4" xfId="0" applyFont="1" applyFill="1" applyBorder="1" applyAlignment="1">
      <alignment horizontal="center" vertical="center"/>
    </xf>
    <xf numFmtId="0" fontId="19" fillId="0" borderId="50" xfId="0" applyFont="1" applyFill="1" applyBorder="1" applyAlignment="1">
      <alignment horizontal="center" vertical="center"/>
    </xf>
    <xf numFmtId="0" fontId="10" fillId="2" borderId="0" xfId="2" applyFont="1" applyFill="1" applyBorder="1" applyAlignment="1" applyProtection="1">
      <alignment horizontal="center" vertical="center" wrapText="1"/>
    </xf>
    <xf numFmtId="0" fontId="11" fillId="2" borderId="0" xfId="2" applyFont="1" applyFill="1" applyBorder="1" applyAlignment="1" applyProtection="1">
      <alignment horizontal="left" vertical="center" wrapText="1"/>
    </xf>
    <xf numFmtId="0" fontId="11" fillId="2" borderId="22" xfId="2" applyFont="1" applyFill="1" applyBorder="1" applyAlignment="1" applyProtection="1">
      <alignment horizontal="left" vertical="center" wrapText="1"/>
    </xf>
    <xf numFmtId="0" fontId="9" fillId="2" borderId="22" xfId="2" applyFont="1" applyFill="1" applyBorder="1" applyAlignment="1" applyProtection="1">
      <alignment horizontal="center" vertical="center" wrapText="1"/>
    </xf>
    <xf numFmtId="0" fontId="8" fillId="2" borderId="22" xfId="2" applyFont="1" applyFill="1" applyBorder="1" applyAlignment="1" applyProtection="1">
      <alignment horizontal="left" vertical="center" wrapText="1"/>
    </xf>
    <xf numFmtId="0" fontId="8" fillId="2" borderId="22" xfId="2" applyFont="1" applyFill="1" applyBorder="1" applyAlignment="1" applyProtection="1">
      <alignment horizontal="center" vertical="center" wrapText="1"/>
    </xf>
  </cellXfs>
  <cellStyles count="4">
    <cellStyle name="Hipervínculo" xfId="1" builtinId="8"/>
    <cellStyle name="Normal" xfId="0" builtinId="0"/>
    <cellStyle name="Normal 2" xfId="2" xr:uid="{00000000-0005-0000-0000-000002000000}"/>
    <cellStyle name="Porcentaje" xfId="3" builtinId="5"/>
  </cellStyles>
  <dxfs count="0"/>
  <tableStyles count="0" defaultTableStyle="TableStyleMedium2" defaultPivotStyle="PivotStyleLight16"/>
  <colors>
    <mruColors>
      <color rgb="FFCCCC00"/>
      <color rgb="FFFFCCFF"/>
      <color rgb="FFFF99CC"/>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1</xdr:col>
      <xdr:colOff>47625</xdr:colOff>
      <xdr:row>1</xdr:row>
      <xdr:rowOff>66675</xdr:rowOff>
    </xdr:from>
    <xdr:to>
      <xdr:col>5</xdr:col>
      <xdr:colOff>1714500</xdr:colOff>
      <xdr:row>3</xdr:row>
      <xdr:rowOff>38100</xdr:rowOff>
    </xdr:to>
    <xdr:pic>
      <xdr:nvPicPr>
        <xdr:cNvPr id="2" name="Imagen 1" descr="Resultado de imagen para subred integrada de servicios de salud sur">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66875" y="257175"/>
          <a:ext cx="6762750" cy="1685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16</xdr:col>
      <xdr:colOff>10072688</xdr:colOff>
      <xdr:row>2</xdr:row>
      <xdr:rowOff>39288</xdr:rowOff>
    </xdr:from>
    <xdr:to>
      <xdr:col>17</xdr:col>
      <xdr:colOff>2663826</xdr:colOff>
      <xdr:row>3</xdr:row>
      <xdr:rowOff>47626</xdr:rowOff>
    </xdr:to>
    <xdr:pic>
      <xdr:nvPicPr>
        <xdr:cNvPr id="3" name="Imagen 2" descr="Recorte de pantalla">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9694188" y="420288"/>
          <a:ext cx="6021388" cy="15323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781050</xdr:colOff>
      <xdr:row>1</xdr:row>
      <xdr:rowOff>95250</xdr:rowOff>
    </xdr:from>
    <xdr:to>
      <xdr:col>6</xdr:col>
      <xdr:colOff>257175</xdr:colOff>
      <xdr:row>3</xdr:row>
      <xdr:rowOff>66675</xdr:rowOff>
    </xdr:to>
    <xdr:pic>
      <xdr:nvPicPr>
        <xdr:cNvPr id="7258" name="Imagen 2" descr="Resultado de imagen para subred integrada de servicios de salud sur">
          <a:extLst>
            <a:ext uri="{FF2B5EF4-FFF2-40B4-BE49-F238E27FC236}">
              <a16:creationId xmlns:a16="http://schemas.microsoft.com/office/drawing/2014/main" id="{00000000-0008-0000-0300-00005A1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04875" y="285750"/>
          <a:ext cx="4114800" cy="1695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xdr:col>
      <xdr:colOff>171450</xdr:colOff>
      <xdr:row>2</xdr:row>
      <xdr:rowOff>171450</xdr:rowOff>
    </xdr:from>
    <xdr:to>
      <xdr:col>15</xdr:col>
      <xdr:colOff>3086100</xdr:colOff>
      <xdr:row>2</xdr:row>
      <xdr:rowOff>1400175</xdr:rowOff>
    </xdr:to>
    <xdr:pic>
      <xdr:nvPicPr>
        <xdr:cNvPr id="7259" name="Imagen 3" descr="Recorte de pantalla">
          <a:extLst>
            <a:ext uri="{FF2B5EF4-FFF2-40B4-BE49-F238E27FC236}">
              <a16:creationId xmlns:a16="http://schemas.microsoft.com/office/drawing/2014/main" id="{00000000-0008-0000-0300-00005B1C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3726775" y="561975"/>
          <a:ext cx="2914650" cy="1228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22</xdr:row>
      <xdr:rowOff>0</xdr:rowOff>
    </xdr:from>
    <xdr:to>
      <xdr:col>11</xdr:col>
      <xdr:colOff>238125</xdr:colOff>
      <xdr:row>93</xdr:row>
      <xdr:rowOff>66675</xdr:rowOff>
    </xdr:to>
    <xdr:pic>
      <xdr:nvPicPr>
        <xdr:cNvPr id="5674" name="Imagen 1">
          <a:extLst>
            <a:ext uri="{FF2B5EF4-FFF2-40B4-BE49-F238E27FC236}">
              <a16:creationId xmlns:a16="http://schemas.microsoft.com/office/drawing/2014/main" id="{00000000-0008-0000-0400-00002A16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5335250"/>
          <a:ext cx="9791700" cy="1156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subredsur.gov.co/?q=content/rendici%C3%B3n-de-cuentas-2021" TargetMode="External"/><Relationship Id="rId1" Type="http://schemas.openxmlformats.org/officeDocument/2006/relationships/hyperlink" Target="https://www.subredsur.gov.co/?q=content/rendici%C3%B3n-de-cuentas-2021"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subredsur.gov.co/content/estrategia-conflicto-de-inter%C3%A9s-2021"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1"/>
  <dimension ref="A3:GX927"/>
  <sheetViews>
    <sheetView tabSelected="1" topLeftCell="B1" zoomScale="55" zoomScaleNormal="55" workbookViewId="0">
      <selection activeCell="B11" sqref="B11"/>
    </sheetView>
  </sheetViews>
  <sheetFormatPr baseColWidth="10" defaultColWidth="11.42578125" defaultRowHeight="15"/>
  <cols>
    <col min="1" max="1" width="24.5703125" style="3" hidden="1" customWidth="1"/>
    <col min="2" max="2" width="12.42578125" style="4" customWidth="1"/>
    <col min="3" max="3" width="33.85546875" style="9" customWidth="1"/>
    <col min="4" max="4" width="9.85546875" style="9" customWidth="1"/>
    <col min="5" max="5" width="11.42578125" style="331" customWidth="1"/>
    <col min="6" max="6" width="32.85546875" style="331" customWidth="1"/>
    <col min="7" max="7" width="23.28515625" style="3" customWidth="1"/>
    <col min="8" max="8" width="29.28515625" style="3" customWidth="1"/>
    <col min="9" max="9" width="44.42578125" style="3" customWidth="1"/>
    <col min="10" max="10" width="25.85546875" style="3" customWidth="1"/>
    <col min="11" max="11" width="34.7109375" style="3" customWidth="1"/>
    <col min="12" max="12" width="30.5703125" style="3" customWidth="1"/>
    <col min="13" max="13" width="68.5703125" style="12" hidden="1" customWidth="1"/>
    <col min="14" max="14" width="70.85546875" style="3" hidden="1" customWidth="1"/>
    <col min="15" max="15" width="50.42578125" style="3" hidden="1" customWidth="1"/>
    <col min="16" max="16" width="2.140625" style="3" hidden="1" customWidth="1"/>
    <col min="17" max="17" width="201.28515625" style="333" customWidth="1"/>
    <col min="18" max="18" width="40.7109375" style="333" customWidth="1"/>
    <col min="19" max="19" width="98.7109375" style="333" customWidth="1"/>
    <col min="20" max="16384" width="11.42578125" style="4"/>
  </cols>
  <sheetData>
    <row r="3" spans="2:206" ht="120" customHeight="1">
      <c r="B3" s="550" t="s">
        <v>0</v>
      </c>
      <c r="C3" s="550"/>
      <c r="D3" s="550"/>
      <c r="E3" s="550"/>
      <c r="F3" s="550"/>
      <c r="G3" s="550"/>
      <c r="H3" s="550"/>
      <c r="I3" s="550"/>
      <c r="J3" s="550"/>
      <c r="K3" s="550"/>
      <c r="L3" s="550"/>
      <c r="M3" s="550"/>
      <c r="N3" s="550"/>
      <c r="O3" s="550"/>
      <c r="P3" s="550"/>
      <c r="Q3" s="550"/>
      <c r="R3" s="550"/>
    </row>
    <row r="4" spans="2:206" ht="30">
      <c r="B4" s="550" t="s">
        <v>785</v>
      </c>
      <c r="C4" s="550"/>
      <c r="D4" s="550"/>
      <c r="E4" s="550"/>
      <c r="F4" s="550"/>
      <c r="G4" s="550"/>
      <c r="H4" s="550"/>
      <c r="I4" s="550"/>
      <c r="J4" s="550"/>
      <c r="K4" s="550"/>
      <c r="L4" s="550"/>
      <c r="M4" s="550"/>
      <c r="N4" s="550"/>
      <c r="O4" s="550"/>
      <c r="P4" s="550"/>
      <c r="Q4" s="550"/>
      <c r="R4" s="550"/>
    </row>
    <row r="5" spans="2:206" ht="70.5" customHeight="1">
      <c r="B5" s="465" t="s">
        <v>7</v>
      </c>
      <c r="C5" s="465"/>
      <c r="D5" s="466" t="s">
        <v>561</v>
      </c>
      <c r="E5" s="466"/>
      <c r="F5" s="466"/>
      <c r="G5" s="466"/>
      <c r="H5" s="376" t="s">
        <v>3</v>
      </c>
      <c r="I5" s="551" t="s">
        <v>688</v>
      </c>
      <c r="J5" s="551"/>
      <c r="K5" s="551"/>
      <c r="L5" s="551"/>
      <c r="M5" s="551"/>
      <c r="N5" s="551"/>
      <c r="O5" s="551"/>
      <c r="P5" s="551"/>
      <c r="Q5" s="551"/>
      <c r="R5" s="551"/>
    </row>
    <row r="6" spans="2:206" ht="66" customHeight="1">
      <c r="B6" s="465" t="s">
        <v>1</v>
      </c>
      <c r="C6" s="465"/>
      <c r="D6" s="466" t="s">
        <v>253</v>
      </c>
      <c r="E6" s="466"/>
      <c r="F6" s="466"/>
      <c r="G6" s="466"/>
      <c r="H6" s="465" t="s">
        <v>4</v>
      </c>
      <c r="I6" s="466" t="s">
        <v>689</v>
      </c>
      <c r="J6" s="466"/>
      <c r="K6" s="466"/>
      <c r="L6" s="466"/>
      <c r="M6" s="466"/>
      <c r="N6" s="466"/>
      <c r="O6" s="466"/>
      <c r="P6" s="466"/>
      <c r="Q6" s="466"/>
      <c r="R6" s="466"/>
    </row>
    <row r="7" spans="2:206" ht="30" customHeight="1">
      <c r="B7" s="465" t="s">
        <v>2</v>
      </c>
      <c r="C7" s="465"/>
      <c r="D7" s="466" t="s">
        <v>254</v>
      </c>
      <c r="E7" s="466"/>
      <c r="F7" s="466"/>
      <c r="G7" s="466"/>
      <c r="H7" s="465"/>
      <c r="I7" s="466"/>
      <c r="J7" s="466"/>
      <c r="K7" s="466"/>
      <c r="L7" s="466"/>
      <c r="M7" s="466"/>
      <c r="N7" s="466"/>
      <c r="O7" s="466"/>
      <c r="P7" s="466"/>
      <c r="Q7" s="466"/>
      <c r="R7" s="466"/>
    </row>
    <row r="8" spans="2:206" ht="83.25" customHeight="1">
      <c r="B8" s="465"/>
      <c r="C8" s="465"/>
      <c r="D8" s="466"/>
      <c r="E8" s="466"/>
      <c r="F8" s="466"/>
      <c r="G8" s="466"/>
      <c r="H8" s="465"/>
      <c r="I8" s="466"/>
      <c r="J8" s="466"/>
      <c r="K8" s="466"/>
      <c r="L8" s="466"/>
      <c r="M8" s="466"/>
      <c r="N8" s="466"/>
      <c r="O8" s="466"/>
      <c r="P8" s="466"/>
      <c r="Q8" s="466"/>
      <c r="R8" s="466"/>
    </row>
    <row r="9" spans="2:206" ht="16.5" customHeight="1" thickBot="1">
      <c r="B9" s="479"/>
      <c r="C9" s="480"/>
      <c r="D9" s="480"/>
      <c r="E9" s="480"/>
      <c r="F9" s="480"/>
      <c r="G9" s="480"/>
      <c r="H9" s="480"/>
      <c r="I9" s="480"/>
      <c r="J9" s="480"/>
      <c r="K9" s="480"/>
      <c r="L9" s="480"/>
      <c r="M9" s="481"/>
      <c r="N9" s="481"/>
      <c r="O9" s="481"/>
      <c r="P9" s="482"/>
    </row>
    <row r="10" spans="2:206" s="9" customFormat="1" ht="140.25" customHeight="1" thickBot="1">
      <c r="B10" s="456" t="s">
        <v>690</v>
      </c>
      <c r="C10" s="483" t="s">
        <v>9</v>
      </c>
      <c r="D10" s="484"/>
      <c r="E10" s="485" t="s">
        <v>10</v>
      </c>
      <c r="F10" s="486"/>
      <c r="G10" s="487" t="s">
        <v>11</v>
      </c>
      <c r="H10" s="488"/>
      <c r="I10" s="489"/>
      <c r="J10" s="452" t="s">
        <v>6</v>
      </c>
      <c r="K10" s="454" t="s">
        <v>12</v>
      </c>
      <c r="L10" s="453" t="s">
        <v>16</v>
      </c>
      <c r="M10" s="403" t="s">
        <v>17</v>
      </c>
      <c r="N10" s="358" t="s">
        <v>18</v>
      </c>
      <c r="O10" s="358" t="s">
        <v>19</v>
      </c>
      <c r="P10" s="361" t="s">
        <v>20</v>
      </c>
      <c r="Q10" s="452" t="s">
        <v>670</v>
      </c>
      <c r="R10" s="452" t="s">
        <v>671</v>
      </c>
      <c r="S10" s="452" t="s">
        <v>679</v>
      </c>
      <c r="T10" s="11"/>
      <c r="U10" s="11"/>
      <c r="V10" s="11"/>
      <c r="W10" s="11"/>
      <c r="X10" s="11"/>
      <c r="Y10" s="11"/>
      <c r="Z10" s="11"/>
      <c r="AA10" s="11"/>
      <c r="AB10" s="11"/>
      <c r="AC10" s="11"/>
      <c r="AD10" s="11"/>
      <c r="AE10" s="11"/>
      <c r="AF10" s="11"/>
      <c r="AG10" s="11"/>
      <c r="AH10" s="11"/>
      <c r="AI10" s="11"/>
      <c r="AJ10" s="11"/>
      <c r="AK10" s="11"/>
      <c r="AL10" s="11"/>
      <c r="AM10" s="11"/>
      <c r="AN10" s="11"/>
      <c r="AO10" s="11"/>
      <c r="AP10" s="11"/>
      <c r="AQ10" s="11"/>
      <c r="AR10" s="11"/>
      <c r="AS10" s="11"/>
      <c r="AT10" s="11"/>
      <c r="AU10" s="11"/>
      <c r="AV10" s="11"/>
      <c r="AW10" s="11"/>
      <c r="AX10" s="11"/>
      <c r="AY10" s="11"/>
      <c r="AZ10" s="11"/>
      <c r="BA10" s="11"/>
      <c r="BB10" s="11"/>
      <c r="BC10" s="11"/>
      <c r="BD10" s="11"/>
      <c r="BE10" s="11"/>
      <c r="BF10" s="11"/>
      <c r="BG10" s="11"/>
      <c r="BH10" s="11"/>
      <c r="BI10" s="11"/>
      <c r="BJ10" s="11"/>
      <c r="BK10" s="11"/>
      <c r="BL10" s="11"/>
      <c r="BM10" s="11"/>
      <c r="BN10" s="11"/>
      <c r="BO10" s="11"/>
      <c r="BP10" s="11"/>
      <c r="BQ10" s="11"/>
      <c r="BR10" s="11"/>
      <c r="BS10" s="11"/>
      <c r="BT10" s="11"/>
      <c r="BU10" s="11"/>
      <c r="BV10" s="11"/>
      <c r="BW10" s="11"/>
      <c r="BX10" s="11"/>
      <c r="BY10" s="11"/>
      <c r="BZ10" s="11"/>
      <c r="CA10" s="11"/>
      <c r="CB10" s="11"/>
      <c r="CC10" s="11"/>
      <c r="CD10" s="11"/>
      <c r="CE10" s="11"/>
      <c r="CF10" s="11"/>
      <c r="CG10" s="11"/>
      <c r="CH10" s="11"/>
      <c r="CI10" s="11"/>
      <c r="CJ10" s="11"/>
      <c r="CK10" s="11"/>
      <c r="CL10" s="11"/>
      <c r="CM10" s="11"/>
      <c r="CN10" s="11"/>
      <c r="CO10" s="11"/>
      <c r="CP10" s="11"/>
      <c r="CQ10" s="11"/>
      <c r="CR10" s="11"/>
      <c r="CS10" s="11"/>
      <c r="CT10" s="11"/>
      <c r="CU10" s="11"/>
      <c r="CV10" s="11"/>
      <c r="CW10" s="11"/>
      <c r="CX10" s="11"/>
      <c r="CY10" s="11"/>
      <c r="CZ10" s="11"/>
      <c r="DA10" s="11"/>
      <c r="DB10" s="11"/>
      <c r="DC10" s="11"/>
      <c r="DD10" s="11"/>
      <c r="DE10" s="11"/>
      <c r="DF10" s="11"/>
      <c r="DG10" s="11"/>
      <c r="DH10" s="11"/>
      <c r="DI10" s="11"/>
      <c r="DJ10" s="11"/>
      <c r="DK10" s="11"/>
      <c r="DL10" s="11"/>
      <c r="DM10" s="11"/>
      <c r="DN10" s="11"/>
      <c r="DO10" s="11"/>
      <c r="DP10" s="11"/>
      <c r="DQ10" s="11"/>
      <c r="DR10" s="11"/>
      <c r="DS10" s="11"/>
      <c r="DT10" s="11"/>
      <c r="DU10" s="11"/>
      <c r="DV10" s="11"/>
      <c r="DW10" s="11"/>
      <c r="DX10" s="11"/>
      <c r="DY10" s="11"/>
      <c r="DZ10" s="11"/>
      <c r="EA10" s="11"/>
      <c r="EB10" s="11"/>
      <c r="EC10" s="11"/>
      <c r="ED10" s="11"/>
      <c r="EE10" s="11"/>
      <c r="EF10" s="11"/>
      <c r="EG10" s="11"/>
      <c r="EH10" s="11"/>
      <c r="EI10" s="11"/>
      <c r="EJ10" s="11"/>
      <c r="EK10" s="11"/>
      <c r="EL10" s="11"/>
      <c r="EM10" s="11"/>
      <c r="EN10" s="11"/>
      <c r="EO10" s="11"/>
      <c r="EP10" s="11"/>
      <c r="EQ10" s="11"/>
      <c r="ER10" s="11"/>
      <c r="ES10" s="11"/>
      <c r="ET10" s="11"/>
      <c r="EU10" s="11"/>
      <c r="EV10" s="11"/>
      <c r="EW10" s="11"/>
      <c r="EX10" s="11"/>
      <c r="EY10" s="11"/>
      <c r="EZ10" s="11"/>
      <c r="FA10" s="11"/>
      <c r="FB10" s="11"/>
      <c r="FC10" s="11"/>
      <c r="FD10" s="11"/>
      <c r="FE10" s="11"/>
      <c r="FF10" s="11"/>
      <c r="FG10" s="11"/>
      <c r="FH10" s="11"/>
      <c r="FI10" s="11"/>
      <c r="FJ10" s="11"/>
      <c r="FK10" s="11"/>
      <c r="FL10" s="11"/>
      <c r="FM10" s="11"/>
      <c r="FN10" s="11"/>
      <c r="FO10" s="11"/>
      <c r="FP10" s="11"/>
      <c r="FQ10" s="11"/>
      <c r="FR10" s="11"/>
      <c r="FS10" s="11"/>
      <c r="FT10" s="11"/>
      <c r="FU10" s="11"/>
      <c r="FV10" s="11"/>
      <c r="FW10" s="11"/>
      <c r="FX10" s="11"/>
      <c r="FY10" s="11"/>
      <c r="FZ10" s="11"/>
      <c r="GA10" s="11"/>
      <c r="GB10" s="11"/>
      <c r="GC10" s="11"/>
      <c r="GD10" s="11"/>
      <c r="GE10" s="11"/>
      <c r="GF10" s="11"/>
      <c r="GG10" s="11"/>
      <c r="GH10" s="11"/>
      <c r="GI10" s="11"/>
      <c r="GJ10" s="11"/>
      <c r="GK10" s="11"/>
      <c r="GL10" s="11"/>
      <c r="GM10" s="11"/>
      <c r="GN10" s="11"/>
      <c r="GO10" s="11"/>
      <c r="GP10" s="11"/>
      <c r="GQ10" s="11"/>
      <c r="GR10" s="11"/>
      <c r="GS10" s="11"/>
      <c r="GT10" s="11"/>
      <c r="GU10" s="11"/>
      <c r="GV10" s="11"/>
      <c r="GW10" s="11"/>
      <c r="GX10" s="11"/>
    </row>
    <row r="11" spans="2:206" ht="201" customHeight="1">
      <c r="B11" s="399">
        <v>1</v>
      </c>
      <c r="C11" s="490" t="s">
        <v>551</v>
      </c>
      <c r="D11" s="491"/>
      <c r="E11" s="496" t="s">
        <v>13</v>
      </c>
      <c r="F11" s="497"/>
      <c r="G11" s="500" t="s">
        <v>570</v>
      </c>
      <c r="H11" s="501"/>
      <c r="I11" s="502"/>
      <c r="J11" s="427">
        <v>44562</v>
      </c>
      <c r="K11" s="428">
        <v>44592</v>
      </c>
      <c r="L11" s="412" t="s">
        <v>479</v>
      </c>
      <c r="M11" s="404" t="s">
        <v>567</v>
      </c>
      <c r="N11" s="354" t="s">
        <v>569</v>
      </c>
      <c r="O11" s="354" t="s">
        <v>564</v>
      </c>
      <c r="P11" s="362" t="s">
        <v>554</v>
      </c>
      <c r="Q11" s="455" t="s">
        <v>673</v>
      </c>
      <c r="R11" s="451">
        <v>2.3199999999999998E-2</v>
      </c>
      <c r="S11" s="455" t="s">
        <v>779</v>
      </c>
    </row>
    <row r="12" spans="2:206" ht="106.5" customHeight="1">
      <c r="B12" s="400">
        <v>2</v>
      </c>
      <c r="C12" s="492"/>
      <c r="D12" s="493"/>
      <c r="E12" s="498"/>
      <c r="F12" s="499"/>
      <c r="G12" s="467" t="s">
        <v>665</v>
      </c>
      <c r="H12" s="468"/>
      <c r="I12" s="469"/>
      <c r="J12" s="429">
        <v>44562</v>
      </c>
      <c r="K12" s="430">
        <v>44957</v>
      </c>
      <c r="L12" s="413" t="s">
        <v>571</v>
      </c>
      <c r="M12" s="405" t="s">
        <v>553</v>
      </c>
      <c r="N12" s="350" t="s">
        <v>691</v>
      </c>
      <c r="O12" s="350" t="s">
        <v>568</v>
      </c>
      <c r="P12" s="363" t="s">
        <v>576</v>
      </c>
      <c r="Q12" s="386"/>
      <c r="R12" s="392"/>
      <c r="S12" s="385" t="s">
        <v>680</v>
      </c>
    </row>
    <row r="13" spans="2:206" ht="154.5" customHeight="1">
      <c r="B13" s="400">
        <v>3</v>
      </c>
      <c r="C13" s="492"/>
      <c r="D13" s="493"/>
      <c r="E13" s="498" t="s">
        <v>14</v>
      </c>
      <c r="F13" s="499"/>
      <c r="G13" s="467" t="s">
        <v>562</v>
      </c>
      <c r="H13" s="468"/>
      <c r="I13" s="469"/>
      <c r="J13" s="429">
        <v>44562</v>
      </c>
      <c r="K13" s="430">
        <v>44957</v>
      </c>
      <c r="L13" s="413" t="s">
        <v>34</v>
      </c>
      <c r="M13" s="405" t="s">
        <v>553</v>
      </c>
      <c r="N13" s="350" t="s">
        <v>556</v>
      </c>
      <c r="O13" s="350" t="s">
        <v>692</v>
      </c>
      <c r="P13" s="363" t="s">
        <v>577</v>
      </c>
      <c r="Q13" s="385" t="s">
        <v>681</v>
      </c>
      <c r="R13" s="391">
        <v>2.3199999999999998E-2</v>
      </c>
      <c r="S13" s="385" t="s">
        <v>780</v>
      </c>
    </row>
    <row r="14" spans="2:206" ht="111.75" customHeight="1">
      <c r="B14" s="400">
        <v>4</v>
      </c>
      <c r="C14" s="492"/>
      <c r="D14" s="493"/>
      <c r="E14" s="498"/>
      <c r="F14" s="499"/>
      <c r="G14" s="467" t="s">
        <v>563</v>
      </c>
      <c r="H14" s="468"/>
      <c r="I14" s="469"/>
      <c r="J14" s="429">
        <v>44592</v>
      </c>
      <c r="K14" s="430">
        <v>44592</v>
      </c>
      <c r="L14" s="414" t="s">
        <v>479</v>
      </c>
      <c r="M14" s="405" t="s">
        <v>565</v>
      </c>
      <c r="N14" s="350" t="s">
        <v>572</v>
      </c>
      <c r="O14" s="350" t="s">
        <v>566</v>
      </c>
      <c r="P14" s="363" t="s">
        <v>626</v>
      </c>
      <c r="Q14" s="385" t="s">
        <v>756</v>
      </c>
      <c r="R14" s="391">
        <v>2.3199999999999998E-2</v>
      </c>
      <c r="S14" s="385" t="s">
        <v>780</v>
      </c>
    </row>
    <row r="15" spans="2:206" ht="132.75" customHeight="1">
      <c r="B15" s="400">
        <v>5</v>
      </c>
      <c r="C15" s="492"/>
      <c r="D15" s="493"/>
      <c r="E15" s="470" t="s">
        <v>15</v>
      </c>
      <c r="F15" s="471"/>
      <c r="G15" s="467" t="s">
        <v>682</v>
      </c>
      <c r="H15" s="474"/>
      <c r="I15" s="475"/>
      <c r="J15" s="431" t="s">
        <v>574</v>
      </c>
      <c r="K15" s="432">
        <v>44957</v>
      </c>
      <c r="L15" s="415" t="s">
        <v>573</v>
      </c>
      <c r="M15" s="405" t="s">
        <v>582</v>
      </c>
      <c r="N15" s="350" t="s">
        <v>578</v>
      </c>
      <c r="O15" s="350" t="s">
        <v>555</v>
      </c>
      <c r="P15" s="363" t="s">
        <v>579</v>
      </c>
      <c r="Q15" s="385" t="s">
        <v>758</v>
      </c>
      <c r="R15" s="391">
        <v>2.3199999999999998E-2</v>
      </c>
      <c r="S15" s="385" t="s">
        <v>780</v>
      </c>
    </row>
    <row r="16" spans="2:206" ht="213" customHeight="1">
      <c r="B16" s="400">
        <v>6</v>
      </c>
      <c r="C16" s="492"/>
      <c r="D16" s="493"/>
      <c r="E16" s="470"/>
      <c r="F16" s="471"/>
      <c r="G16" s="467" t="s">
        <v>683</v>
      </c>
      <c r="H16" s="468"/>
      <c r="I16" s="469"/>
      <c r="J16" s="431" t="s">
        <v>574</v>
      </c>
      <c r="K16" s="432">
        <v>44957</v>
      </c>
      <c r="L16" s="415" t="s">
        <v>573</v>
      </c>
      <c r="M16" s="405" t="s">
        <v>557</v>
      </c>
      <c r="N16" s="350" t="s">
        <v>580</v>
      </c>
      <c r="O16" s="350" t="s">
        <v>581</v>
      </c>
      <c r="P16" s="363" t="s">
        <v>558</v>
      </c>
      <c r="Q16" s="387" t="s">
        <v>674</v>
      </c>
      <c r="R16" s="391">
        <v>2.3199999999999998E-2</v>
      </c>
      <c r="S16" s="385" t="s">
        <v>780</v>
      </c>
    </row>
    <row r="17" spans="1:206" ht="192.75" customHeight="1" thickBot="1">
      <c r="B17" s="401">
        <v>7</v>
      </c>
      <c r="C17" s="494"/>
      <c r="D17" s="495"/>
      <c r="E17" s="472"/>
      <c r="F17" s="473"/>
      <c r="G17" s="476" t="s">
        <v>575</v>
      </c>
      <c r="H17" s="477"/>
      <c r="I17" s="478"/>
      <c r="J17" s="433" t="s">
        <v>574</v>
      </c>
      <c r="K17" s="434">
        <v>44957</v>
      </c>
      <c r="L17" s="416" t="s">
        <v>573</v>
      </c>
      <c r="M17" s="406" t="s">
        <v>583</v>
      </c>
      <c r="N17" s="353" t="s">
        <v>584</v>
      </c>
      <c r="O17" s="353" t="s">
        <v>559</v>
      </c>
      <c r="P17" s="364" t="s">
        <v>560</v>
      </c>
      <c r="Q17" s="385" t="s">
        <v>684</v>
      </c>
      <c r="R17" s="391">
        <v>2.3199999999999998E-2</v>
      </c>
      <c r="S17" s="385" t="s">
        <v>780</v>
      </c>
    </row>
    <row r="18" spans="1:206" s="49" customFormat="1" ht="218.25" customHeight="1" thickBot="1">
      <c r="B18" s="402">
        <v>8</v>
      </c>
      <c r="C18" s="507" t="s">
        <v>255</v>
      </c>
      <c r="D18" s="508"/>
      <c r="E18" s="509" t="s">
        <v>610</v>
      </c>
      <c r="F18" s="510"/>
      <c r="G18" s="511" t="s">
        <v>627</v>
      </c>
      <c r="H18" s="512"/>
      <c r="I18" s="513"/>
      <c r="J18" s="435">
        <v>44593</v>
      </c>
      <c r="K18" s="436">
        <v>44895</v>
      </c>
      <c r="L18" s="417" t="s">
        <v>611</v>
      </c>
      <c r="M18" s="407" t="s">
        <v>693</v>
      </c>
      <c r="N18" s="359" t="s">
        <v>612</v>
      </c>
      <c r="O18" s="359" t="s">
        <v>613</v>
      </c>
      <c r="P18" s="365" t="s">
        <v>614</v>
      </c>
      <c r="Q18" s="385" t="s">
        <v>759</v>
      </c>
      <c r="R18" s="391">
        <v>2.3199999999999998E-2</v>
      </c>
      <c r="S18" s="385" t="s">
        <v>694</v>
      </c>
      <c r="T18" s="52"/>
      <c r="U18" s="52"/>
      <c r="V18" s="52"/>
      <c r="W18" s="52"/>
      <c r="X18" s="52"/>
      <c r="Y18" s="52"/>
      <c r="Z18" s="52"/>
      <c r="AA18" s="52"/>
      <c r="AB18" s="52"/>
      <c r="AC18" s="52"/>
      <c r="AD18" s="52"/>
      <c r="AE18" s="52"/>
      <c r="AF18" s="52"/>
      <c r="AG18" s="52"/>
      <c r="AH18" s="52"/>
      <c r="AI18" s="52"/>
      <c r="AJ18" s="52"/>
      <c r="AK18" s="52"/>
      <c r="AL18" s="52"/>
      <c r="AM18" s="52"/>
      <c r="AN18" s="52"/>
      <c r="AO18" s="52"/>
      <c r="AP18" s="52"/>
      <c r="AQ18" s="52"/>
      <c r="AR18" s="52"/>
      <c r="AS18" s="52"/>
      <c r="AT18" s="52"/>
      <c r="AU18" s="52"/>
      <c r="AV18" s="52"/>
      <c r="AW18" s="52"/>
      <c r="AX18" s="52"/>
      <c r="AY18" s="52"/>
      <c r="AZ18" s="52"/>
      <c r="BA18" s="52"/>
      <c r="BB18" s="52"/>
      <c r="BC18" s="52"/>
      <c r="BD18" s="52"/>
      <c r="BE18" s="52"/>
      <c r="BF18" s="52"/>
      <c r="BG18" s="52"/>
      <c r="BH18" s="52"/>
      <c r="BI18" s="52"/>
      <c r="BJ18" s="52"/>
      <c r="BK18" s="52"/>
      <c r="BL18" s="52"/>
      <c r="BM18" s="52"/>
      <c r="BN18" s="52"/>
      <c r="BO18" s="52"/>
      <c r="BP18" s="52"/>
      <c r="BQ18" s="52"/>
      <c r="BR18" s="52"/>
      <c r="BS18" s="52"/>
      <c r="BT18" s="52"/>
      <c r="BU18" s="52"/>
      <c r="BV18" s="52"/>
      <c r="BW18" s="52"/>
      <c r="BX18" s="52"/>
      <c r="BY18" s="52"/>
      <c r="BZ18" s="52"/>
      <c r="CA18" s="52"/>
      <c r="CB18" s="52"/>
      <c r="CC18" s="52"/>
      <c r="CD18" s="52"/>
      <c r="CE18" s="52"/>
      <c r="CF18" s="52"/>
      <c r="CG18" s="52"/>
      <c r="CH18" s="52"/>
      <c r="CI18" s="52"/>
      <c r="CJ18" s="52"/>
      <c r="CK18" s="52"/>
      <c r="CL18" s="52"/>
      <c r="CM18" s="52"/>
      <c r="CN18" s="52"/>
      <c r="CO18" s="52"/>
      <c r="CP18" s="52"/>
      <c r="CQ18" s="52"/>
      <c r="CR18" s="52"/>
      <c r="CS18" s="52"/>
      <c r="CT18" s="52"/>
      <c r="CU18" s="52"/>
      <c r="CV18" s="52"/>
      <c r="CW18" s="52"/>
      <c r="CX18" s="52"/>
      <c r="CY18" s="52"/>
      <c r="CZ18" s="52"/>
      <c r="DA18" s="52"/>
      <c r="DB18" s="52"/>
      <c r="DC18" s="52"/>
      <c r="DD18" s="52"/>
      <c r="DE18" s="52"/>
      <c r="DF18" s="52"/>
      <c r="DG18" s="52"/>
      <c r="DH18" s="52"/>
      <c r="DI18" s="52"/>
      <c r="DJ18" s="52"/>
      <c r="DK18" s="52"/>
      <c r="DL18" s="52"/>
      <c r="DM18" s="52"/>
      <c r="DN18" s="52"/>
      <c r="DO18" s="52"/>
      <c r="DP18" s="52"/>
      <c r="DQ18" s="52"/>
      <c r="DR18" s="52"/>
      <c r="DS18" s="52"/>
      <c r="DT18" s="52"/>
      <c r="DU18" s="52"/>
      <c r="DV18" s="52"/>
      <c r="DW18" s="52"/>
      <c r="DX18" s="52"/>
      <c r="DY18" s="52"/>
      <c r="DZ18" s="52"/>
      <c r="EA18" s="52"/>
      <c r="EB18" s="52"/>
      <c r="EC18" s="52"/>
      <c r="ED18" s="52"/>
      <c r="EE18" s="52"/>
      <c r="EF18" s="52"/>
      <c r="EG18" s="52"/>
      <c r="EH18" s="52"/>
      <c r="EI18" s="52"/>
      <c r="EJ18" s="52"/>
      <c r="EK18" s="52"/>
      <c r="EL18" s="52"/>
      <c r="EM18" s="52"/>
      <c r="EN18" s="52"/>
      <c r="EO18" s="52"/>
      <c r="EP18" s="52"/>
      <c r="EQ18" s="52"/>
      <c r="ER18" s="52"/>
      <c r="ES18" s="52"/>
      <c r="ET18" s="52"/>
      <c r="EU18" s="52"/>
      <c r="EV18" s="52"/>
      <c r="EW18" s="52"/>
      <c r="EX18" s="52"/>
      <c r="EY18" s="52"/>
      <c r="EZ18" s="52"/>
      <c r="FA18" s="52"/>
      <c r="FB18" s="52"/>
      <c r="FC18" s="52"/>
      <c r="FD18" s="52"/>
      <c r="FE18" s="52"/>
      <c r="FF18" s="52"/>
      <c r="FG18" s="52"/>
      <c r="FH18" s="52"/>
      <c r="FI18" s="52"/>
      <c r="FJ18" s="52"/>
      <c r="FK18" s="52"/>
      <c r="FL18" s="52"/>
      <c r="FM18" s="52"/>
      <c r="FN18" s="52"/>
      <c r="FO18" s="52"/>
      <c r="FP18" s="52"/>
      <c r="FQ18" s="52"/>
      <c r="FR18" s="52"/>
      <c r="FS18" s="52"/>
      <c r="FT18" s="52"/>
      <c r="FU18" s="52"/>
      <c r="FV18" s="52"/>
      <c r="FW18" s="52"/>
      <c r="FX18" s="52"/>
      <c r="FY18" s="52"/>
      <c r="FZ18" s="52"/>
      <c r="GA18" s="52"/>
      <c r="GB18" s="52"/>
      <c r="GC18" s="52"/>
      <c r="GD18" s="52"/>
      <c r="GE18" s="52"/>
      <c r="GF18" s="52"/>
      <c r="GG18" s="52"/>
      <c r="GH18" s="52"/>
      <c r="GI18" s="52"/>
      <c r="GJ18" s="52"/>
      <c r="GK18" s="52"/>
      <c r="GL18" s="52"/>
      <c r="GM18" s="52"/>
      <c r="GN18" s="52"/>
      <c r="GO18" s="52"/>
      <c r="GP18" s="52"/>
      <c r="GQ18" s="52"/>
      <c r="GR18" s="52"/>
      <c r="GS18" s="52"/>
      <c r="GT18" s="52"/>
      <c r="GU18" s="52"/>
      <c r="GV18" s="52"/>
      <c r="GW18" s="52"/>
      <c r="GX18" s="52"/>
    </row>
    <row r="19" spans="1:206" s="325" customFormat="1" ht="223.5" customHeight="1">
      <c r="A19" s="4"/>
      <c r="B19" s="399">
        <v>9</v>
      </c>
      <c r="C19" s="514" t="s">
        <v>28</v>
      </c>
      <c r="D19" s="515"/>
      <c r="E19" s="516" t="s">
        <v>139</v>
      </c>
      <c r="F19" s="517"/>
      <c r="G19" s="518" t="s">
        <v>140</v>
      </c>
      <c r="H19" s="519"/>
      <c r="I19" s="520"/>
      <c r="J19" s="437">
        <v>44562</v>
      </c>
      <c r="K19" s="438">
        <v>44592</v>
      </c>
      <c r="L19" s="345" t="s">
        <v>643</v>
      </c>
      <c r="M19" s="404" t="s">
        <v>142</v>
      </c>
      <c r="N19" s="342" t="s">
        <v>695</v>
      </c>
      <c r="O19" s="342" t="s">
        <v>144</v>
      </c>
      <c r="P19" s="366" t="s">
        <v>696</v>
      </c>
      <c r="Q19" s="385" t="s">
        <v>761</v>
      </c>
      <c r="R19" s="391">
        <v>2.3199999999999998E-2</v>
      </c>
      <c r="S19" s="385" t="s">
        <v>780</v>
      </c>
      <c r="T19" s="383"/>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row>
    <row r="20" spans="1:206" ht="101.25" customHeight="1">
      <c r="B20" s="400">
        <v>10</v>
      </c>
      <c r="C20" s="492"/>
      <c r="D20" s="493"/>
      <c r="E20" s="498"/>
      <c r="F20" s="499"/>
      <c r="G20" s="505" t="s">
        <v>656</v>
      </c>
      <c r="H20" s="503"/>
      <c r="I20" s="506"/>
      <c r="J20" s="439">
        <v>44562</v>
      </c>
      <c r="K20" s="381">
        <v>44592</v>
      </c>
      <c r="L20" s="418" t="s">
        <v>644</v>
      </c>
      <c r="M20" s="405" t="s">
        <v>142</v>
      </c>
      <c r="N20" s="503" t="s">
        <v>697</v>
      </c>
      <c r="O20" s="357" t="s">
        <v>698</v>
      </c>
      <c r="P20" s="504" t="s">
        <v>699</v>
      </c>
      <c r="Q20" s="385" t="s">
        <v>762</v>
      </c>
      <c r="R20" s="391">
        <v>2.3199999999999998E-2</v>
      </c>
      <c r="S20" s="385" t="s">
        <v>780</v>
      </c>
      <c r="T20" s="383"/>
    </row>
    <row r="21" spans="1:206" ht="148.5" customHeight="1">
      <c r="B21" s="400">
        <v>11</v>
      </c>
      <c r="C21" s="492"/>
      <c r="D21" s="493"/>
      <c r="E21" s="498"/>
      <c r="F21" s="499"/>
      <c r="G21" s="505" t="s">
        <v>150</v>
      </c>
      <c r="H21" s="503"/>
      <c r="I21" s="506"/>
      <c r="J21" s="419">
        <v>44593</v>
      </c>
      <c r="K21" s="378">
        <v>44620</v>
      </c>
      <c r="L21" s="418" t="s">
        <v>643</v>
      </c>
      <c r="M21" s="405" t="s">
        <v>142</v>
      </c>
      <c r="N21" s="503"/>
      <c r="O21" s="351" t="s">
        <v>700</v>
      </c>
      <c r="P21" s="504"/>
      <c r="Q21" s="385" t="s">
        <v>763</v>
      </c>
      <c r="R21" s="391">
        <v>2.3199999999999998E-2</v>
      </c>
      <c r="S21" s="385" t="s">
        <v>780</v>
      </c>
      <c r="T21" s="383"/>
    </row>
    <row r="22" spans="1:206" ht="204.75" customHeight="1">
      <c r="B22" s="400">
        <v>12</v>
      </c>
      <c r="C22" s="492"/>
      <c r="D22" s="493"/>
      <c r="E22" s="498"/>
      <c r="F22" s="499"/>
      <c r="G22" s="505" t="s">
        <v>152</v>
      </c>
      <c r="H22" s="503"/>
      <c r="I22" s="506"/>
      <c r="J22" s="419">
        <v>44562</v>
      </c>
      <c r="K22" s="378">
        <v>44620</v>
      </c>
      <c r="L22" s="346" t="s">
        <v>643</v>
      </c>
      <c r="M22" s="405" t="s">
        <v>142</v>
      </c>
      <c r="N22" s="357" t="s">
        <v>701</v>
      </c>
      <c r="O22" s="357" t="s">
        <v>154</v>
      </c>
      <c r="P22" s="367" t="s">
        <v>702</v>
      </c>
      <c r="Q22" s="385" t="s">
        <v>764</v>
      </c>
      <c r="R22" s="391">
        <v>2.3199999999999998E-2</v>
      </c>
      <c r="S22" s="385" t="s">
        <v>780</v>
      </c>
      <c r="T22" s="383"/>
    </row>
    <row r="23" spans="1:206" ht="120.75" customHeight="1">
      <c r="B23" s="400">
        <v>13</v>
      </c>
      <c r="C23" s="492"/>
      <c r="D23" s="493"/>
      <c r="E23" s="498"/>
      <c r="F23" s="499"/>
      <c r="G23" s="505" t="s">
        <v>157</v>
      </c>
      <c r="H23" s="503"/>
      <c r="I23" s="506"/>
      <c r="J23" s="420">
        <v>44562</v>
      </c>
      <c r="K23" s="382">
        <v>44620</v>
      </c>
      <c r="L23" s="346" t="s">
        <v>643</v>
      </c>
      <c r="M23" s="408" t="s">
        <v>142</v>
      </c>
      <c r="N23" s="356" t="s">
        <v>703</v>
      </c>
      <c r="O23" s="356" t="s">
        <v>159</v>
      </c>
      <c r="P23" s="368" t="s">
        <v>160</v>
      </c>
      <c r="Q23" s="387" t="s">
        <v>677</v>
      </c>
      <c r="R23" s="391">
        <v>2.3199999999999998E-2</v>
      </c>
      <c r="S23" s="385" t="s">
        <v>780</v>
      </c>
      <c r="T23" s="383"/>
    </row>
    <row r="24" spans="1:206" ht="149.25" customHeight="1">
      <c r="B24" s="400">
        <v>14</v>
      </c>
      <c r="C24" s="492"/>
      <c r="D24" s="493"/>
      <c r="E24" s="498"/>
      <c r="F24" s="499"/>
      <c r="G24" s="505" t="s">
        <v>657</v>
      </c>
      <c r="H24" s="503"/>
      <c r="I24" s="506"/>
      <c r="J24" s="420">
        <v>44562</v>
      </c>
      <c r="K24" s="382">
        <v>44620</v>
      </c>
      <c r="L24" s="346" t="s">
        <v>643</v>
      </c>
      <c r="M24" s="408" t="s">
        <v>221</v>
      </c>
      <c r="N24" s="356" t="s">
        <v>685</v>
      </c>
      <c r="O24" s="356" t="s">
        <v>164</v>
      </c>
      <c r="P24" s="368" t="s">
        <v>165</v>
      </c>
      <c r="Q24" s="385" t="s">
        <v>765</v>
      </c>
      <c r="R24" s="391">
        <v>2.3199999999999998E-2</v>
      </c>
      <c r="S24" s="385" t="s">
        <v>780</v>
      </c>
      <c r="T24" s="383"/>
    </row>
    <row r="25" spans="1:206" ht="131.25" customHeight="1">
      <c r="B25" s="400">
        <v>15</v>
      </c>
      <c r="C25" s="492"/>
      <c r="D25" s="493"/>
      <c r="E25" s="498"/>
      <c r="F25" s="499"/>
      <c r="G25" s="505" t="s">
        <v>704</v>
      </c>
      <c r="H25" s="503"/>
      <c r="I25" s="506"/>
      <c r="J25" s="420">
        <v>44562</v>
      </c>
      <c r="K25" s="382">
        <v>44651</v>
      </c>
      <c r="L25" s="346" t="s">
        <v>643</v>
      </c>
      <c r="M25" s="408" t="s">
        <v>705</v>
      </c>
      <c r="N25" s="356" t="s">
        <v>706</v>
      </c>
      <c r="O25" s="356" t="s">
        <v>167</v>
      </c>
      <c r="P25" s="368" t="s">
        <v>168</v>
      </c>
      <c r="Q25" s="385" t="s">
        <v>757</v>
      </c>
      <c r="R25" s="391">
        <v>2.3199999999999998E-2</v>
      </c>
      <c r="S25" s="385" t="s">
        <v>780</v>
      </c>
      <c r="T25" s="383"/>
    </row>
    <row r="26" spans="1:206" ht="87.75" customHeight="1">
      <c r="B26" s="400">
        <v>16</v>
      </c>
      <c r="C26" s="492"/>
      <c r="D26" s="493"/>
      <c r="E26" s="498"/>
      <c r="F26" s="499"/>
      <c r="G26" s="521" t="s">
        <v>169</v>
      </c>
      <c r="H26" s="522"/>
      <c r="I26" s="523"/>
      <c r="J26" s="420">
        <v>44562</v>
      </c>
      <c r="K26" s="382">
        <v>44651</v>
      </c>
      <c r="L26" s="346" t="s">
        <v>643</v>
      </c>
      <c r="M26" s="408" t="s">
        <v>705</v>
      </c>
      <c r="N26" s="356" t="s">
        <v>170</v>
      </c>
      <c r="O26" s="356" t="s">
        <v>707</v>
      </c>
      <c r="P26" s="368" t="s">
        <v>172</v>
      </c>
      <c r="Q26" s="536" t="s">
        <v>708</v>
      </c>
      <c r="R26" s="391">
        <v>2.3199999999999998E-2</v>
      </c>
      <c r="S26" s="385" t="s">
        <v>780</v>
      </c>
      <c r="T26" s="538"/>
      <c r="U26" s="528"/>
      <c r="V26" s="330"/>
      <c r="W26" s="330"/>
    </row>
    <row r="27" spans="1:206" ht="120.75" customHeight="1">
      <c r="B27" s="400">
        <v>17</v>
      </c>
      <c r="C27" s="492"/>
      <c r="D27" s="493"/>
      <c r="E27" s="498"/>
      <c r="F27" s="499"/>
      <c r="G27" s="521" t="s">
        <v>173</v>
      </c>
      <c r="H27" s="522"/>
      <c r="I27" s="523"/>
      <c r="J27" s="439">
        <v>44562</v>
      </c>
      <c r="K27" s="382">
        <v>44621</v>
      </c>
      <c r="L27" s="346" t="s">
        <v>643</v>
      </c>
      <c r="M27" s="408" t="s">
        <v>705</v>
      </c>
      <c r="N27" s="356" t="s">
        <v>709</v>
      </c>
      <c r="O27" s="356" t="s">
        <v>710</v>
      </c>
      <c r="P27" s="377" t="s">
        <v>645</v>
      </c>
      <c r="Q27" s="537"/>
      <c r="R27" s="391">
        <v>2.3199999999999998E-2</v>
      </c>
      <c r="S27" s="385" t="s">
        <v>780</v>
      </c>
      <c r="T27" s="538"/>
      <c r="U27" s="528"/>
      <c r="V27" s="330"/>
      <c r="W27" s="330"/>
    </row>
    <row r="28" spans="1:206" ht="109.5" customHeight="1">
      <c r="B28" s="400">
        <v>18</v>
      </c>
      <c r="C28" s="492"/>
      <c r="D28" s="493"/>
      <c r="E28" s="498"/>
      <c r="F28" s="499"/>
      <c r="G28" s="521"/>
      <c r="H28" s="522"/>
      <c r="I28" s="523"/>
      <c r="J28" s="439">
        <v>44562</v>
      </c>
      <c r="K28" s="381">
        <v>44592</v>
      </c>
      <c r="L28" s="346" t="s">
        <v>643</v>
      </c>
      <c r="M28" s="405" t="s">
        <v>705</v>
      </c>
      <c r="N28" s="351" t="s">
        <v>646</v>
      </c>
      <c r="O28" s="351" t="s">
        <v>647</v>
      </c>
      <c r="P28" s="369" t="s">
        <v>711</v>
      </c>
      <c r="Q28" s="385" t="s">
        <v>766</v>
      </c>
      <c r="R28" s="391">
        <v>2.3199999999999998E-2</v>
      </c>
      <c r="S28" s="385" t="s">
        <v>780</v>
      </c>
      <c r="T28" s="383"/>
    </row>
    <row r="29" spans="1:206" ht="180.75" customHeight="1">
      <c r="B29" s="400">
        <v>19</v>
      </c>
      <c r="C29" s="492"/>
      <c r="D29" s="493"/>
      <c r="E29" s="470" t="s">
        <v>174</v>
      </c>
      <c r="F29" s="471"/>
      <c r="G29" s="525" t="s">
        <v>175</v>
      </c>
      <c r="H29" s="526"/>
      <c r="I29" s="527"/>
      <c r="J29" s="529">
        <v>44562</v>
      </c>
      <c r="K29" s="530">
        <v>44651</v>
      </c>
      <c r="L29" s="523" t="s">
        <v>643</v>
      </c>
      <c r="M29" s="531" t="s">
        <v>705</v>
      </c>
      <c r="N29" s="351" t="s">
        <v>712</v>
      </c>
      <c r="O29" s="351" t="s">
        <v>648</v>
      </c>
      <c r="P29" s="369" t="s">
        <v>713</v>
      </c>
      <c r="Q29" s="385" t="s">
        <v>767</v>
      </c>
      <c r="R29" s="391">
        <v>2.3199999999999998E-2</v>
      </c>
      <c r="S29" s="385" t="s">
        <v>780</v>
      </c>
      <c r="T29" s="383"/>
    </row>
    <row r="30" spans="1:206" ht="147.75" customHeight="1">
      <c r="B30" s="400">
        <v>20</v>
      </c>
      <c r="C30" s="492"/>
      <c r="D30" s="493"/>
      <c r="E30" s="470"/>
      <c r="F30" s="471"/>
      <c r="G30" s="532" t="s">
        <v>179</v>
      </c>
      <c r="H30" s="533"/>
      <c r="I30" s="534"/>
      <c r="J30" s="529"/>
      <c r="K30" s="530"/>
      <c r="L30" s="523"/>
      <c r="M30" s="531"/>
      <c r="N30" s="535" t="s">
        <v>714</v>
      </c>
      <c r="O30" s="522" t="s">
        <v>715</v>
      </c>
      <c r="P30" s="524" t="s">
        <v>649</v>
      </c>
      <c r="Q30" s="385" t="s">
        <v>768</v>
      </c>
      <c r="R30" s="391">
        <v>2.3199999999999998E-2</v>
      </c>
      <c r="S30" s="385" t="s">
        <v>780</v>
      </c>
      <c r="T30" s="383"/>
    </row>
    <row r="31" spans="1:206" ht="66" customHeight="1">
      <c r="B31" s="400">
        <v>21</v>
      </c>
      <c r="C31" s="492"/>
      <c r="D31" s="493"/>
      <c r="E31" s="470"/>
      <c r="F31" s="471"/>
      <c r="G31" s="525" t="s">
        <v>184</v>
      </c>
      <c r="H31" s="526"/>
      <c r="I31" s="527"/>
      <c r="J31" s="529"/>
      <c r="K31" s="530"/>
      <c r="L31" s="523"/>
      <c r="M31" s="531"/>
      <c r="N31" s="535"/>
      <c r="O31" s="522"/>
      <c r="P31" s="524"/>
      <c r="Q31" s="385" t="s">
        <v>769</v>
      </c>
      <c r="R31" s="391">
        <v>2.3199999999999998E-2</v>
      </c>
      <c r="S31" s="385" t="s">
        <v>780</v>
      </c>
      <c r="T31" s="383"/>
    </row>
    <row r="32" spans="1:206" ht="89.25" customHeight="1">
      <c r="B32" s="400">
        <v>22</v>
      </c>
      <c r="C32" s="492"/>
      <c r="D32" s="493"/>
      <c r="E32" s="470"/>
      <c r="F32" s="471"/>
      <c r="G32" s="525" t="s">
        <v>716</v>
      </c>
      <c r="H32" s="526"/>
      <c r="I32" s="527"/>
      <c r="J32" s="529"/>
      <c r="K32" s="530"/>
      <c r="L32" s="523"/>
      <c r="M32" s="531"/>
      <c r="N32" s="535"/>
      <c r="O32" s="522"/>
      <c r="P32" s="524" t="s">
        <v>717</v>
      </c>
      <c r="Q32" s="387" t="s">
        <v>678</v>
      </c>
      <c r="R32" s="391">
        <v>2.3199999999999998E-2</v>
      </c>
      <c r="S32" s="385" t="s">
        <v>780</v>
      </c>
      <c r="T32" s="383"/>
    </row>
    <row r="33" spans="1:108" s="327" customFormat="1" ht="182.25">
      <c r="A33" s="4"/>
      <c r="B33" s="400">
        <v>23</v>
      </c>
      <c r="C33" s="492"/>
      <c r="D33" s="493"/>
      <c r="E33" s="470"/>
      <c r="F33" s="471"/>
      <c r="G33" s="525" t="s">
        <v>658</v>
      </c>
      <c r="H33" s="526"/>
      <c r="I33" s="527"/>
      <c r="J33" s="529"/>
      <c r="K33" s="530"/>
      <c r="L33" s="523"/>
      <c r="M33" s="531"/>
      <c r="N33" s="535"/>
      <c r="O33" s="522"/>
      <c r="P33" s="524"/>
      <c r="Q33" s="385" t="s">
        <v>770</v>
      </c>
      <c r="R33" s="391">
        <v>2.3199999999999998E-2</v>
      </c>
      <c r="S33" s="385" t="s">
        <v>780</v>
      </c>
      <c r="T33" s="383"/>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row>
    <row r="34" spans="1:108" ht="64.5" customHeight="1">
      <c r="B34" s="400">
        <v>24</v>
      </c>
      <c r="C34" s="492"/>
      <c r="D34" s="493"/>
      <c r="E34" s="470"/>
      <c r="F34" s="471"/>
      <c r="G34" s="525" t="s">
        <v>189</v>
      </c>
      <c r="H34" s="526"/>
      <c r="I34" s="527"/>
      <c r="J34" s="529"/>
      <c r="K34" s="530"/>
      <c r="L34" s="523"/>
      <c r="M34" s="531"/>
      <c r="N34" s="535"/>
      <c r="O34" s="522"/>
      <c r="P34" s="524"/>
      <c r="Q34" s="385" t="s">
        <v>771</v>
      </c>
      <c r="R34" s="391">
        <v>2.3199999999999998E-2</v>
      </c>
      <c r="S34" s="385" t="s">
        <v>760</v>
      </c>
      <c r="T34" s="383"/>
    </row>
    <row r="35" spans="1:108" ht="89.25" customHeight="1">
      <c r="B35" s="400">
        <v>25</v>
      </c>
      <c r="C35" s="492"/>
      <c r="D35" s="493"/>
      <c r="E35" s="470" t="s">
        <v>190</v>
      </c>
      <c r="F35" s="471"/>
      <c r="G35" s="525" t="s">
        <v>191</v>
      </c>
      <c r="H35" s="526"/>
      <c r="I35" s="527"/>
      <c r="J35" s="439" t="s">
        <v>651</v>
      </c>
      <c r="K35" s="381">
        <v>44651</v>
      </c>
      <c r="L35" s="347" t="s">
        <v>643</v>
      </c>
      <c r="M35" s="405" t="s">
        <v>180</v>
      </c>
      <c r="N35" s="357" t="s">
        <v>718</v>
      </c>
      <c r="O35" s="357" t="s">
        <v>193</v>
      </c>
      <c r="P35" s="367" t="s">
        <v>194</v>
      </c>
      <c r="Q35" s="387" t="s">
        <v>719</v>
      </c>
      <c r="R35" s="391">
        <v>2.3199999999999998E-2</v>
      </c>
      <c r="S35" s="385" t="s">
        <v>760</v>
      </c>
      <c r="T35" s="383"/>
    </row>
    <row r="36" spans="1:108" ht="102" customHeight="1">
      <c r="B36" s="400">
        <v>26</v>
      </c>
      <c r="C36" s="492"/>
      <c r="D36" s="493"/>
      <c r="E36" s="470"/>
      <c r="F36" s="471"/>
      <c r="G36" s="525" t="s">
        <v>650</v>
      </c>
      <c r="H36" s="526"/>
      <c r="I36" s="527"/>
      <c r="J36" s="440" t="s">
        <v>651</v>
      </c>
      <c r="K36" s="441">
        <v>44651</v>
      </c>
      <c r="L36" s="347" t="s">
        <v>643</v>
      </c>
      <c r="M36" s="398" t="s">
        <v>705</v>
      </c>
      <c r="N36" s="343" t="s">
        <v>196</v>
      </c>
      <c r="O36" s="343" t="s">
        <v>197</v>
      </c>
      <c r="P36" s="370" t="s">
        <v>720</v>
      </c>
      <c r="Q36" s="385" t="s">
        <v>772</v>
      </c>
      <c r="R36" s="391">
        <v>2.3199999999999998E-2</v>
      </c>
      <c r="S36" s="385" t="s">
        <v>780</v>
      </c>
      <c r="T36" s="383"/>
    </row>
    <row r="37" spans="1:108" ht="109.5" customHeight="1">
      <c r="B37" s="400">
        <v>27</v>
      </c>
      <c r="C37" s="492"/>
      <c r="D37" s="493"/>
      <c r="E37" s="470"/>
      <c r="F37" s="471"/>
      <c r="G37" s="525" t="s">
        <v>203</v>
      </c>
      <c r="H37" s="526"/>
      <c r="I37" s="527"/>
      <c r="J37" s="440" t="s">
        <v>651</v>
      </c>
      <c r="K37" s="441">
        <v>44651</v>
      </c>
      <c r="L37" s="347" t="s">
        <v>643</v>
      </c>
      <c r="M37" s="405" t="s">
        <v>180</v>
      </c>
      <c r="N37" s="343" t="s">
        <v>721</v>
      </c>
      <c r="O37" s="343" t="s">
        <v>722</v>
      </c>
      <c r="P37" s="370" t="s">
        <v>723</v>
      </c>
      <c r="Q37" s="385" t="s">
        <v>773</v>
      </c>
      <c r="R37" s="391">
        <v>2.3199999999999998E-2</v>
      </c>
      <c r="S37" s="385" t="s">
        <v>780</v>
      </c>
      <c r="T37" s="383"/>
    </row>
    <row r="38" spans="1:108" ht="129.75" customHeight="1">
      <c r="B38" s="400">
        <v>28</v>
      </c>
      <c r="C38" s="492"/>
      <c r="D38" s="493"/>
      <c r="E38" s="470"/>
      <c r="F38" s="471"/>
      <c r="G38" s="525" t="s">
        <v>652</v>
      </c>
      <c r="H38" s="526"/>
      <c r="I38" s="527"/>
      <c r="J38" s="439">
        <v>44562</v>
      </c>
      <c r="K38" s="441">
        <v>44652</v>
      </c>
      <c r="L38" s="347" t="s">
        <v>643</v>
      </c>
      <c r="M38" s="405" t="s">
        <v>705</v>
      </c>
      <c r="N38" s="357" t="s">
        <v>208</v>
      </c>
      <c r="O38" s="357" t="s">
        <v>209</v>
      </c>
      <c r="P38" s="367" t="s">
        <v>724</v>
      </c>
      <c r="Q38" s="385" t="s">
        <v>774</v>
      </c>
      <c r="R38" s="391">
        <v>2.3199999999999998E-2</v>
      </c>
      <c r="S38" s="385" t="s">
        <v>780</v>
      </c>
      <c r="T38" s="383"/>
    </row>
    <row r="39" spans="1:108" ht="129.75" customHeight="1">
      <c r="B39" s="400">
        <v>29</v>
      </c>
      <c r="C39" s="492"/>
      <c r="D39" s="493"/>
      <c r="E39" s="470" t="s">
        <v>211</v>
      </c>
      <c r="F39" s="471"/>
      <c r="G39" s="505" t="s">
        <v>212</v>
      </c>
      <c r="H39" s="503"/>
      <c r="I39" s="506"/>
      <c r="J39" s="439">
        <v>44562</v>
      </c>
      <c r="K39" s="381">
        <v>44651</v>
      </c>
      <c r="L39" s="347" t="s">
        <v>643</v>
      </c>
      <c r="M39" s="405" t="s">
        <v>705</v>
      </c>
      <c r="N39" s="357" t="s">
        <v>725</v>
      </c>
      <c r="O39" s="357" t="s">
        <v>214</v>
      </c>
      <c r="P39" s="367" t="s">
        <v>215</v>
      </c>
      <c r="Q39" s="385" t="s">
        <v>775</v>
      </c>
      <c r="R39" s="391">
        <v>2.3199999999999998E-2</v>
      </c>
      <c r="S39" s="385" t="s">
        <v>780</v>
      </c>
      <c r="T39" s="383"/>
    </row>
    <row r="40" spans="1:108" ht="159.75" customHeight="1">
      <c r="B40" s="400">
        <v>30</v>
      </c>
      <c r="C40" s="492"/>
      <c r="D40" s="493"/>
      <c r="E40" s="470"/>
      <c r="F40" s="471"/>
      <c r="G40" s="505" t="s">
        <v>216</v>
      </c>
      <c r="H40" s="503"/>
      <c r="I40" s="506"/>
      <c r="J40" s="439">
        <v>44562</v>
      </c>
      <c r="K40" s="381">
        <v>44651</v>
      </c>
      <c r="L40" s="347" t="s">
        <v>643</v>
      </c>
      <c r="M40" s="405" t="s">
        <v>705</v>
      </c>
      <c r="N40" s="357" t="s">
        <v>726</v>
      </c>
      <c r="O40" s="357" t="s">
        <v>218</v>
      </c>
      <c r="P40" s="367" t="s">
        <v>727</v>
      </c>
      <c r="Q40" s="385" t="s">
        <v>776</v>
      </c>
      <c r="R40" s="391">
        <v>2.3199999999999998E-2</v>
      </c>
      <c r="S40" s="385" t="s">
        <v>780</v>
      </c>
      <c r="T40" s="383"/>
    </row>
    <row r="41" spans="1:108" ht="119.25" customHeight="1">
      <c r="B41" s="400">
        <v>31</v>
      </c>
      <c r="C41" s="492"/>
      <c r="D41" s="493"/>
      <c r="E41" s="470"/>
      <c r="F41" s="471"/>
      <c r="G41" s="505" t="s">
        <v>659</v>
      </c>
      <c r="H41" s="503"/>
      <c r="I41" s="506"/>
      <c r="J41" s="439">
        <v>44562</v>
      </c>
      <c r="K41" s="381">
        <v>44651</v>
      </c>
      <c r="L41" s="347" t="s">
        <v>643</v>
      </c>
      <c r="M41" s="405" t="s">
        <v>221</v>
      </c>
      <c r="N41" s="357" t="s">
        <v>728</v>
      </c>
      <c r="O41" s="357" t="s">
        <v>223</v>
      </c>
      <c r="P41" s="367" t="s">
        <v>224</v>
      </c>
      <c r="Q41" s="385" t="s">
        <v>777</v>
      </c>
      <c r="R41" s="391">
        <v>2.3199999999999998E-2</v>
      </c>
      <c r="S41" s="385" t="s">
        <v>780</v>
      </c>
      <c r="T41" s="383"/>
    </row>
    <row r="42" spans="1:108" ht="61.5" customHeight="1">
      <c r="B42" s="400">
        <v>32</v>
      </c>
      <c r="C42" s="492"/>
      <c r="D42" s="493"/>
      <c r="E42" s="498" t="s">
        <v>225</v>
      </c>
      <c r="F42" s="499"/>
      <c r="G42" s="505" t="s">
        <v>226</v>
      </c>
      <c r="H42" s="503"/>
      <c r="I42" s="506"/>
      <c r="J42" s="439" t="s">
        <v>654</v>
      </c>
      <c r="K42" s="381">
        <v>44926</v>
      </c>
      <c r="L42" s="421" t="s">
        <v>141</v>
      </c>
      <c r="M42" s="405" t="s">
        <v>705</v>
      </c>
      <c r="N42" s="351" t="s">
        <v>227</v>
      </c>
      <c r="O42" s="351" t="s">
        <v>228</v>
      </c>
      <c r="P42" s="369" t="s">
        <v>229</v>
      </c>
      <c r="Q42" s="386"/>
      <c r="R42" s="392"/>
      <c r="S42" s="385" t="s">
        <v>680</v>
      </c>
      <c r="T42" s="383"/>
    </row>
    <row r="43" spans="1:108" ht="61.5" customHeight="1">
      <c r="B43" s="400">
        <v>33</v>
      </c>
      <c r="C43" s="492"/>
      <c r="D43" s="493"/>
      <c r="E43" s="498"/>
      <c r="F43" s="499"/>
      <c r="G43" s="505" t="s">
        <v>230</v>
      </c>
      <c r="H43" s="503"/>
      <c r="I43" s="506"/>
      <c r="J43" s="439" t="s">
        <v>654</v>
      </c>
      <c r="K43" s="381">
        <v>44926</v>
      </c>
      <c r="L43" s="421" t="s">
        <v>141</v>
      </c>
      <c r="M43" s="405" t="s">
        <v>705</v>
      </c>
      <c r="N43" s="351" t="s">
        <v>729</v>
      </c>
      <c r="O43" s="351" t="s">
        <v>655</v>
      </c>
      <c r="P43" s="369" t="s">
        <v>730</v>
      </c>
      <c r="Q43" s="386"/>
      <c r="R43" s="392"/>
      <c r="S43" s="385" t="s">
        <v>680</v>
      </c>
      <c r="T43" s="383"/>
    </row>
    <row r="44" spans="1:108" ht="81.75" customHeight="1">
      <c r="B44" s="400">
        <v>34</v>
      </c>
      <c r="C44" s="492"/>
      <c r="D44" s="493"/>
      <c r="E44" s="498"/>
      <c r="F44" s="499"/>
      <c r="G44" s="505" t="s">
        <v>234</v>
      </c>
      <c r="H44" s="503"/>
      <c r="I44" s="506"/>
      <c r="J44" s="439">
        <v>44743</v>
      </c>
      <c r="K44" s="381">
        <v>44926</v>
      </c>
      <c r="L44" s="421" t="s">
        <v>141</v>
      </c>
      <c r="M44" s="405" t="s">
        <v>235</v>
      </c>
      <c r="N44" s="351" t="s">
        <v>731</v>
      </c>
      <c r="O44" s="351" t="s">
        <v>660</v>
      </c>
      <c r="P44" s="369" t="s">
        <v>238</v>
      </c>
      <c r="Q44" s="386"/>
      <c r="R44" s="392"/>
      <c r="S44" s="385" t="s">
        <v>680</v>
      </c>
      <c r="T44" s="383"/>
    </row>
    <row r="45" spans="1:108" ht="80.25" customHeight="1">
      <c r="B45" s="400">
        <v>35</v>
      </c>
      <c r="C45" s="492"/>
      <c r="D45" s="493"/>
      <c r="E45" s="498"/>
      <c r="F45" s="499"/>
      <c r="G45" s="505" t="s">
        <v>239</v>
      </c>
      <c r="H45" s="503"/>
      <c r="I45" s="506"/>
      <c r="J45" s="439">
        <v>44652</v>
      </c>
      <c r="K45" s="381">
        <v>44985</v>
      </c>
      <c r="L45" s="421" t="s">
        <v>141</v>
      </c>
      <c r="M45" s="531" t="s">
        <v>705</v>
      </c>
      <c r="N45" s="503" t="s">
        <v>240</v>
      </c>
      <c r="O45" s="503" t="s">
        <v>732</v>
      </c>
      <c r="P45" s="504" t="s">
        <v>552</v>
      </c>
      <c r="Q45" s="386"/>
      <c r="R45" s="392"/>
      <c r="S45" s="385" t="s">
        <v>680</v>
      </c>
      <c r="T45" s="383"/>
    </row>
    <row r="46" spans="1:108" ht="94.5" customHeight="1" thickBot="1">
      <c r="B46" s="400">
        <v>36</v>
      </c>
      <c r="C46" s="494"/>
      <c r="D46" s="495"/>
      <c r="E46" s="543"/>
      <c r="F46" s="544"/>
      <c r="G46" s="547" t="s">
        <v>653</v>
      </c>
      <c r="H46" s="548"/>
      <c r="I46" s="549"/>
      <c r="J46" s="442">
        <v>44652</v>
      </c>
      <c r="K46" s="443">
        <v>44985</v>
      </c>
      <c r="L46" s="422" t="s">
        <v>141</v>
      </c>
      <c r="M46" s="563"/>
      <c r="N46" s="548"/>
      <c r="O46" s="548"/>
      <c r="P46" s="562"/>
      <c r="Q46" s="386"/>
      <c r="R46" s="392"/>
      <c r="S46" s="385" t="s">
        <v>680</v>
      </c>
      <c r="T46" s="383"/>
    </row>
    <row r="47" spans="1:108" s="274" customFormat="1" ht="171.75" customHeight="1">
      <c r="A47" s="4"/>
      <c r="B47" s="400">
        <v>37</v>
      </c>
      <c r="C47" s="514" t="s">
        <v>29</v>
      </c>
      <c r="D47" s="515"/>
      <c r="E47" s="539" t="s">
        <v>22</v>
      </c>
      <c r="F47" s="540"/>
      <c r="G47" s="500" t="s">
        <v>628</v>
      </c>
      <c r="H47" s="501"/>
      <c r="I47" s="502"/>
      <c r="J47" s="444">
        <v>44562</v>
      </c>
      <c r="K47" s="445">
        <v>44927</v>
      </c>
      <c r="L47" s="340" t="s">
        <v>733</v>
      </c>
      <c r="M47" s="404" t="s">
        <v>734</v>
      </c>
      <c r="N47" s="354" t="s">
        <v>586</v>
      </c>
      <c r="O47" s="354" t="s">
        <v>585</v>
      </c>
      <c r="P47" s="362" t="s">
        <v>675</v>
      </c>
      <c r="Q47" s="385" t="s">
        <v>735</v>
      </c>
      <c r="R47" s="391">
        <v>2.3199999999999998E-2</v>
      </c>
      <c r="S47" s="385" t="s">
        <v>780</v>
      </c>
      <c r="T47" s="383"/>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row>
    <row r="48" spans="1:108" s="292" customFormat="1" ht="133.5" customHeight="1">
      <c r="A48" s="326"/>
      <c r="B48" s="400">
        <v>38</v>
      </c>
      <c r="C48" s="492"/>
      <c r="D48" s="493"/>
      <c r="E48" s="541" t="s">
        <v>23</v>
      </c>
      <c r="F48" s="542"/>
      <c r="G48" s="467" t="s">
        <v>666</v>
      </c>
      <c r="H48" s="468"/>
      <c r="I48" s="469"/>
      <c r="J48" s="446">
        <v>44562</v>
      </c>
      <c r="K48" s="432">
        <v>44927</v>
      </c>
      <c r="L48" s="338" t="s">
        <v>733</v>
      </c>
      <c r="M48" s="405" t="s">
        <v>736</v>
      </c>
      <c r="N48" s="350" t="s">
        <v>588</v>
      </c>
      <c r="O48" s="350" t="s">
        <v>591</v>
      </c>
      <c r="P48" s="371" t="s">
        <v>587</v>
      </c>
      <c r="Q48" s="385" t="s">
        <v>737</v>
      </c>
      <c r="R48" s="391">
        <v>2.3199999999999998E-2</v>
      </c>
      <c r="S48" s="385" t="s">
        <v>780</v>
      </c>
      <c r="T48" s="384"/>
      <c r="U48" s="326"/>
      <c r="V48" s="326"/>
      <c r="W48" s="326"/>
      <c r="X48" s="326"/>
      <c r="Y48" s="326"/>
      <c r="Z48" s="326"/>
      <c r="AA48" s="326"/>
      <c r="AB48" s="326"/>
      <c r="AC48" s="326"/>
      <c r="AD48" s="326"/>
      <c r="AE48" s="326"/>
      <c r="AF48" s="326"/>
      <c r="AG48" s="326"/>
      <c r="AH48" s="326"/>
      <c r="AI48" s="326"/>
      <c r="AJ48" s="326"/>
      <c r="AK48" s="326"/>
      <c r="AL48" s="326"/>
      <c r="AM48" s="326"/>
      <c r="AN48" s="326"/>
      <c r="AO48" s="326"/>
      <c r="AP48" s="326"/>
      <c r="AQ48" s="326"/>
      <c r="AR48" s="326"/>
      <c r="AS48" s="326"/>
      <c r="AT48" s="326"/>
      <c r="AU48" s="326"/>
      <c r="AV48" s="326"/>
      <c r="AW48" s="326"/>
      <c r="AX48" s="326"/>
      <c r="AY48" s="326"/>
      <c r="AZ48" s="326"/>
      <c r="BA48" s="326"/>
      <c r="BB48" s="326"/>
      <c r="BC48" s="326"/>
      <c r="BD48" s="326"/>
      <c r="BE48" s="326"/>
      <c r="BF48" s="326"/>
      <c r="BG48" s="326"/>
      <c r="BH48" s="326"/>
      <c r="BI48" s="326"/>
      <c r="BJ48" s="326"/>
      <c r="BK48" s="326"/>
      <c r="BL48" s="326"/>
      <c r="BM48" s="326"/>
      <c r="BN48" s="326"/>
      <c r="BO48" s="326"/>
      <c r="BP48" s="326"/>
      <c r="BQ48" s="326"/>
      <c r="BR48" s="326"/>
      <c r="BS48" s="326"/>
      <c r="BT48" s="326"/>
      <c r="BU48" s="326"/>
      <c r="BV48" s="326"/>
      <c r="BW48" s="326"/>
      <c r="BX48" s="326"/>
      <c r="BY48" s="326"/>
      <c r="BZ48" s="326"/>
      <c r="CA48" s="326"/>
      <c r="CB48" s="326"/>
      <c r="CC48" s="326"/>
      <c r="CD48" s="326"/>
      <c r="CE48" s="326"/>
      <c r="CF48" s="326"/>
      <c r="CG48" s="326"/>
      <c r="CH48" s="326"/>
      <c r="CI48" s="326"/>
      <c r="CJ48" s="326"/>
      <c r="CK48" s="326"/>
      <c r="CL48" s="326"/>
      <c r="CM48" s="326"/>
      <c r="CN48" s="326"/>
      <c r="CO48" s="326"/>
      <c r="CP48" s="326"/>
      <c r="CQ48" s="326"/>
      <c r="CR48" s="326"/>
      <c r="CS48" s="326"/>
      <c r="CT48" s="326"/>
      <c r="CU48" s="326"/>
      <c r="CV48" s="326"/>
      <c r="CW48" s="326"/>
      <c r="CX48" s="326"/>
      <c r="CY48" s="326"/>
      <c r="CZ48" s="326"/>
      <c r="DA48" s="326"/>
      <c r="DB48" s="326"/>
      <c r="DC48" s="326"/>
      <c r="DD48" s="326"/>
    </row>
    <row r="49" spans="1:205" s="274" customFormat="1" ht="153" customHeight="1">
      <c r="A49" s="4"/>
      <c r="B49" s="400">
        <v>39</v>
      </c>
      <c r="C49" s="492"/>
      <c r="D49" s="493"/>
      <c r="E49" s="541"/>
      <c r="F49" s="542"/>
      <c r="G49" s="467" t="s">
        <v>589</v>
      </c>
      <c r="H49" s="468"/>
      <c r="I49" s="469"/>
      <c r="J49" s="446">
        <v>44562</v>
      </c>
      <c r="K49" s="432">
        <v>44927</v>
      </c>
      <c r="L49" s="338" t="s">
        <v>733</v>
      </c>
      <c r="M49" s="405" t="s">
        <v>738</v>
      </c>
      <c r="N49" s="350" t="s">
        <v>590</v>
      </c>
      <c r="O49" s="350" t="s">
        <v>593</v>
      </c>
      <c r="P49" s="363" t="s">
        <v>739</v>
      </c>
      <c r="Q49" s="385" t="s">
        <v>676</v>
      </c>
      <c r="R49" s="391">
        <v>2.3199999999999998E-2</v>
      </c>
      <c r="S49" s="385" t="s">
        <v>781</v>
      </c>
      <c r="T49" s="383"/>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row>
    <row r="50" spans="1:205" s="274" customFormat="1" ht="159.75" customHeight="1">
      <c r="A50" s="4"/>
      <c r="B50" s="400">
        <v>40</v>
      </c>
      <c r="C50" s="492"/>
      <c r="D50" s="493"/>
      <c r="E50" s="541" t="s">
        <v>24</v>
      </c>
      <c r="F50" s="542"/>
      <c r="G50" s="467" t="s">
        <v>629</v>
      </c>
      <c r="H50" s="468"/>
      <c r="I50" s="469"/>
      <c r="J50" s="446">
        <v>44562</v>
      </c>
      <c r="K50" s="432">
        <v>44927</v>
      </c>
      <c r="L50" s="413" t="s">
        <v>592</v>
      </c>
      <c r="M50" s="405" t="s">
        <v>740</v>
      </c>
      <c r="N50" s="350" t="s">
        <v>595</v>
      </c>
      <c r="O50" s="350" t="s">
        <v>594</v>
      </c>
      <c r="P50" s="363" t="s">
        <v>741</v>
      </c>
      <c r="Q50" s="387" t="s">
        <v>742</v>
      </c>
      <c r="R50" s="391">
        <v>2.3199999999999998E-2</v>
      </c>
      <c r="S50" s="385" t="s">
        <v>780</v>
      </c>
      <c r="T50" s="383"/>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4"/>
      <c r="BK50" s="4"/>
      <c r="BL50" s="4"/>
      <c r="BM50" s="4"/>
      <c r="BN50" s="4"/>
      <c r="BO50" s="4"/>
      <c r="BP50" s="4"/>
      <c r="BQ50" s="4"/>
      <c r="BR50" s="4"/>
      <c r="BS50" s="4"/>
      <c r="BT50" s="4"/>
      <c r="BU50" s="4"/>
      <c r="BV50" s="4"/>
      <c r="BW50" s="4"/>
      <c r="BX50" s="4"/>
      <c r="BY50" s="4"/>
      <c r="BZ50" s="4"/>
      <c r="CA50" s="4"/>
      <c r="CB50" s="4"/>
      <c r="CC50" s="4"/>
      <c r="CD50" s="4"/>
      <c r="CE50" s="4"/>
      <c r="CF50" s="4"/>
      <c r="CG50" s="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row>
    <row r="51" spans="1:205" s="274" customFormat="1" ht="74.25" customHeight="1">
      <c r="A51" s="4"/>
      <c r="B51" s="400">
        <v>41</v>
      </c>
      <c r="C51" s="492"/>
      <c r="D51" s="493"/>
      <c r="E51" s="541" t="s">
        <v>127</v>
      </c>
      <c r="F51" s="542"/>
      <c r="G51" s="505" t="s">
        <v>636</v>
      </c>
      <c r="H51" s="503"/>
      <c r="I51" s="506"/>
      <c r="J51" s="446">
        <v>44562</v>
      </c>
      <c r="K51" s="432">
        <v>44927</v>
      </c>
      <c r="L51" s="413" t="s">
        <v>571</v>
      </c>
      <c r="M51" s="409" t="s">
        <v>633</v>
      </c>
      <c r="N51" s="350" t="s">
        <v>634</v>
      </c>
      <c r="O51" s="344" t="s">
        <v>635</v>
      </c>
      <c r="P51" s="372" t="s">
        <v>637</v>
      </c>
      <c r="Q51" s="385" t="s">
        <v>743</v>
      </c>
      <c r="R51" s="391">
        <v>2.3199999999999998E-2</v>
      </c>
      <c r="S51" s="385" t="s">
        <v>780</v>
      </c>
      <c r="T51" s="383"/>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4"/>
      <c r="BK51" s="4"/>
      <c r="BL51" s="4"/>
      <c r="BM51" s="4"/>
      <c r="BN51" s="4"/>
      <c r="BO51" s="4"/>
      <c r="BP51" s="4"/>
      <c r="BQ51" s="4"/>
      <c r="BR51" s="4"/>
      <c r="BS51" s="4"/>
      <c r="BT51" s="4"/>
      <c r="BU51" s="4"/>
      <c r="BV51" s="4"/>
      <c r="BW51" s="4"/>
      <c r="BX51" s="4"/>
      <c r="BY51" s="4"/>
      <c r="BZ51" s="4"/>
      <c r="CA51" s="4"/>
      <c r="CB51" s="4"/>
      <c r="CC51" s="4"/>
      <c r="CD51" s="4"/>
      <c r="CE51" s="4"/>
      <c r="CF51" s="4"/>
      <c r="CG51" s="4"/>
      <c r="CH51" s="4"/>
      <c r="CI51" s="4"/>
      <c r="CJ51" s="4"/>
      <c r="CK51" s="4"/>
      <c r="CL51" s="4"/>
      <c r="CM51" s="4"/>
      <c r="CN51" s="4"/>
      <c r="CO51" s="4"/>
      <c r="CP51" s="4"/>
      <c r="CQ51" s="4"/>
      <c r="CR51" s="4"/>
      <c r="CS51" s="4"/>
      <c r="CT51" s="4"/>
      <c r="CU51" s="4"/>
      <c r="CV51" s="4"/>
      <c r="CW51" s="4"/>
      <c r="CX51" s="4"/>
      <c r="CY51" s="4"/>
      <c r="CZ51" s="4"/>
      <c r="DA51" s="4"/>
      <c r="DB51" s="4"/>
      <c r="DC51" s="4"/>
      <c r="DD51" s="4"/>
      <c r="DE51" s="4"/>
      <c r="DF51" s="4"/>
      <c r="DG51" s="4"/>
      <c r="DH51" s="4"/>
      <c r="DI51" s="4"/>
      <c r="DJ51" s="4"/>
      <c r="DK51" s="4"/>
      <c r="DL51" s="4"/>
      <c r="DM51" s="4"/>
      <c r="DN51" s="4"/>
      <c r="DO51" s="4"/>
      <c r="DP51" s="4"/>
      <c r="DQ51" s="4"/>
      <c r="DR51" s="4"/>
      <c r="DS51" s="4"/>
      <c r="DT51" s="4"/>
      <c r="DU51" s="4"/>
      <c r="DV51" s="4"/>
      <c r="DW51" s="4"/>
      <c r="DX51" s="4"/>
      <c r="DY51" s="4"/>
      <c r="DZ51" s="4"/>
      <c r="EA51" s="4"/>
      <c r="EB51" s="4"/>
      <c r="EC51" s="4"/>
      <c r="ED51" s="4"/>
      <c r="EE51" s="4"/>
      <c r="EF51" s="4"/>
      <c r="EG51" s="4"/>
      <c r="EH51" s="4"/>
      <c r="EI51" s="4"/>
      <c r="EJ51" s="4"/>
      <c r="EK51" s="4"/>
      <c r="EL51" s="4"/>
      <c r="EM51" s="4"/>
      <c r="EN51" s="4"/>
      <c r="EO51" s="4"/>
      <c r="EP51" s="4"/>
      <c r="EQ51" s="4"/>
      <c r="ER51" s="4"/>
      <c r="ES51" s="4"/>
      <c r="ET51" s="4"/>
      <c r="EU51" s="4"/>
      <c r="EV51" s="4"/>
      <c r="EW51" s="4"/>
      <c r="EX51" s="4"/>
      <c r="EY51" s="4"/>
      <c r="EZ51" s="4"/>
      <c r="FA51" s="4"/>
      <c r="FB51" s="4"/>
      <c r="FC51" s="4"/>
      <c r="FD51" s="4"/>
      <c r="FE51" s="4"/>
      <c r="FF51" s="4"/>
      <c r="FG51" s="4"/>
      <c r="FH51" s="4"/>
      <c r="FI51" s="4"/>
      <c r="FJ51" s="4"/>
      <c r="FK51" s="4"/>
      <c r="FL51" s="4"/>
      <c r="FM51" s="4"/>
      <c r="FN51" s="4"/>
      <c r="FO51" s="4"/>
      <c r="FP51" s="4"/>
      <c r="FQ51" s="4"/>
      <c r="FR51" s="4"/>
      <c r="FS51" s="4"/>
      <c r="FT51" s="4"/>
      <c r="FU51" s="4"/>
      <c r="FV51" s="4"/>
      <c r="FW51" s="4"/>
      <c r="FX51" s="4"/>
      <c r="FY51" s="4"/>
      <c r="FZ51" s="4"/>
      <c r="GA51" s="4"/>
      <c r="GB51" s="4"/>
      <c r="GC51" s="4"/>
      <c r="GD51" s="4"/>
      <c r="GE51" s="4"/>
      <c r="GF51" s="4"/>
      <c r="GG51" s="4"/>
      <c r="GH51" s="4"/>
      <c r="GI51" s="4"/>
      <c r="GJ51" s="4"/>
      <c r="GK51" s="4"/>
      <c r="GL51" s="4"/>
      <c r="GM51" s="4"/>
      <c r="GN51" s="4"/>
      <c r="GO51" s="4"/>
      <c r="GP51" s="4"/>
      <c r="GQ51" s="4"/>
      <c r="GR51" s="4"/>
      <c r="GS51" s="4"/>
      <c r="GT51" s="4"/>
      <c r="GU51" s="4"/>
      <c r="GV51" s="4"/>
      <c r="GW51" s="4"/>
    </row>
    <row r="52" spans="1:205" s="274" customFormat="1" ht="204" customHeight="1" thickBot="1">
      <c r="A52" s="4"/>
      <c r="B52" s="400">
        <v>42</v>
      </c>
      <c r="C52" s="494"/>
      <c r="D52" s="495"/>
      <c r="E52" s="545" t="s">
        <v>133</v>
      </c>
      <c r="F52" s="546"/>
      <c r="G52" s="476" t="s">
        <v>630</v>
      </c>
      <c r="H52" s="477"/>
      <c r="I52" s="478"/>
      <c r="J52" s="447">
        <v>44562</v>
      </c>
      <c r="K52" s="434">
        <v>44927</v>
      </c>
      <c r="L52" s="341" t="s">
        <v>733</v>
      </c>
      <c r="M52" s="406" t="s">
        <v>744</v>
      </c>
      <c r="N52" s="339" t="s">
        <v>597</v>
      </c>
      <c r="O52" s="348" t="s">
        <v>596</v>
      </c>
      <c r="P52" s="364" t="s">
        <v>745</v>
      </c>
      <c r="Q52" s="385" t="s">
        <v>746</v>
      </c>
      <c r="R52" s="391">
        <v>2.3199999999999998E-2</v>
      </c>
      <c r="S52" s="385" t="s">
        <v>780</v>
      </c>
      <c r="T52" s="383"/>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4"/>
      <c r="BK52" s="4"/>
      <c r="BL52" s="4"/>
      <c r="BM52" s="4"/>
      <c r="BN52" s="4"/>
      <c r="BO52" s="4"/>
      <c r="BP52" s="4"/>
      <c r="BQ52" s="4"/>
      <c r="BR52" s="4"/>
      <c r="BS52" s="4"/>
      <c r="BT52" s="4"/>
      <c r="BU52" s="4"/>
      <c r="BV52" s="4"/>
      <c r="BW52" s="4"/>
      <c r="BX52" s="4"/>
      <c r="BY52" s="4"/>
      <c r="BZ52" s="4"/>
      <c r="CA52" s="4"/>
      <c r="CB52" s="4"/>
      <c r="CC52" s="4"/>
      <c r="CD52" s="4"/>
      <c r="CE52" s="4"/>
      <c r="CF52" s="4"/>
      <c r="CG52" s="4"/>
      <c r="CH52" s="4"/>
      <c r="CI52" s="4"/>
      <c r="CJ52" s="4"/>
      <c r="CK52" s="4"/>
      <c r="CL52" s="4"/>
      <c r="CM52" s="4"/>
      <c r="CN52" s="4"/>
      <c r="CO52" s="4"/>
      <c r="CP52" s="4"/>
      <c r="CQ52" s="4"/>
      <c r="CR52" s="4"/>
      <c r="CS52" s="4"/>
      <c r="CT52" s="4"/>
      <c r="CU52" s="4"/>
      <c r="CV52" s="4"/>
      <c r="CW52" s="4"/>
      <c r="CX52" s="4"/>
      <c r="CY52" s="4"/>
      <c r="CZ52" s="4"/>
      <c r="DA52" s="4"/>
      <c r="DB52" s="4"/>
      <c r="DC52" s="4"/>
      <c r="DD52" s="4"/>
      <c r="DE52" s="4"/>
      <c r="DF52" s="4"/>
      <c r="DG52" s="4"/>
      <c r="DH52" s="4"/>
      <c r="DI52" s="4"/>
      <c r="DJ52" s="4"/>
      <c r="DK52" s="4"/>
      <c r="DL52" s="4"/>
      <c r="DM52" s="4"/>
      <c r="DN52" s="4"/>
      <c r="DO52" s="4"/>
      <c r="DP52" s="4"/>
      <c r="DQ52" s="4"/>
      <c r="DR52" s="4"/>
      <c r="DS52" s="4"/>
      <c r="DT52" s="4"/>
      <c r="DU52" s="4"/>
      <c r="DV52" s="4"/>
      <c r="DW52" s="4"/>
      <c r="DX52" s="4"/>
      <c r="DY52" s="4"/>
      <c r="DZ52" s="4"/>
      <c r="EA52" s="4"/>
      <c r="EB52" s="4"/>
      <c r="EC52" s="4"/>
      <c r="ED52" s="4"/>
      <c r="EE52" s="4"/>
      <c r="EF52" s="4"/>
      <c r="EG52" s="4"/>
      <c r="EH52" s="4"/>
      <c r="EI52" s="4"/>
      <c r="EJ52" s="4"/>
      <c r="EK52" s="4"/>
      <c r="EL52" s="4"/>
      <c r="EM52" s="4"/>
      <c r="EN52" s="4"/>
      <c r="EO52" s="4"/>
      <c r="EP52" s="4"/>
      <c r="EQ52" s="4"/>
      <c r="ER52" s="4"/>
      <c r="ES52" s="4"/>
      <c r="ET52" s="4"/>
      <c r="EU52" s="4"/>
      <c r="EV52" s="4"/>
      <c r="EW52" s="4"/>
      <c r="EX52" s="4"/>
      <c r="EY52" s="4"/>
      <c r="EZ52" s="4"/>
      <c r="FA52" s="4"/>
      <c r="FB52" s="4"/>
      <c r="FC52" s="4"/>
      <c r="FD52" s="4"/>
      <c r="FE52" s="4"/>
      <c r="FF52" s="4"/>
      <c r="FG52" s="4"/>
      <c r="FH52" s="4"/>
      <c r="FI52" s="4"/>
      <c r="FJ52" s="4"/>
      <c r="FK52" s="4"/>
      <c r="FL52" s="4"/>
      <c r="FM52" s="4"/>
      <c r="FN52" s="4"/>
      <c r="FO52" s="4"/>
      <c r="FP52" s="4"/>
      <c r="FQ52" s="4"/>
      <c r="FR52" s="4"/>
      <c r="FS52" s="4"/>
      <c r="FT52" s="4"/>
      <c r="FU52" s="4"/>
      <c r="FV52" s="4"/>
      <c r="FW52" s="4"/>
      <c r="FX52" s="4"/>
      <c r="FY52" s="4"/>
      <c r="FZ52" s="4"/>
      <c r="GA52" s="4"/>
      <c r="GB52" s="4"/>
      <c r="GC52" s="4"/>
      <c r="GD52" s="4"/>
      <c r="GE52" s="4"/>
      <c r="GF52" s="4"/>
      <c r="GG52" s="4"/>
      <c r="GH52" s="4"/>
      <c r="GI52" s="4"/>
      <c r="GJ52" s="4"/>
      <c r="GK52" s="4"/>
      <c r="GL52" s="4"/>
      <c r="GM52" s="4"/>
      <c r="GN52" s="4"/>
      <c r="GO52" s="4"/>
      <c r="GP52" s="4"/>
      <c r="GQ52" s="4"/>
      <c r="GR52" s="4"/>
      <c r="GS52" s="4"/>
      <c r="GT52" s="4"/>
      <c r="GU52" s="4"/>
      <c r="GV52" s="4"/>
      <c r="GW52" s="4"/>
    </row>
    <row r="53" spans="1:205" ht="129" customHeight="1">
      <c r="A53" s="4"/>
      <c r="B53" s="400">
        <v>43</v>
      </c>
      <c r="C53" s="514" t="s">
        <v>30</v>
      </c>
      <c r="D53" s="515"/>
      <c r="E53" s="516" t="s">
        <v>631</v>
      </c>
      <c r="F53" s="517"/>
      <c r="G53" s="500" t="s">
        <v>632</v>
      </c>
      <c r="H53" s="501"/>
      <c r="I53" s="502"/>
      <c r="J53" s="444">
        <v>44562</v>
      </c>
      <c r="K53" s="445">
        <v>44927</v>
      </c>
      <c r="L53" s="423" t="s">
        <v>664</v>
      </c>
      <c r="M53" s="404" t="s">
        <v>747</v>
      </c>
      <c r="N53" s="354" t="s">
        <v>618</v>
      </c>
      <c r="O53" s="354" t="s">
        <v>663</v>
      </c>
      <c r="P53" s="362" t="s">
        <v>748</v>
      </c>
      <c r="Q53" s="388" t="s">
        <v>778</v>
      </c>
      <c r="R53" s="391">
        <v>2.3199999999999998E-2</v>
      </c>
      <c r="S53" s="385" t="s">
        <v>749</v>
      </c>
      <c r="T53" s="383"/>
    </row>
    <row r="54" spans="1:205" ht="139.5" customHeight="1" thickBot="1">
      <c r="A54" s="4"/>
      <c r="B54" s="400">
        <v>44</v>
      </c>
      <c r="C54" s="494"/>
      <c r="D54" s="495"/>
      <c r="E54" s="498" t="s">
        <v>638</v>
      </c>
      <c r="F54" s="499"/>
      <c r="G54" s="467" t="s">
        <v>639</v>
      </c>
      <c r="H54" s="468"/>
      <c r="I54" s="469"/>
      <c r="J54" s="439">
        <v>44593</v>
      </c>
      <c r="K54" s="381">
        <v>44926</v>
      </c>
      <c r="L54" s="424" t="s">
        <v>38</v>
      </c>
      <c r="M54" s="405" t="s">
        <v>750</v>
      </c>
      <c r="N54" s="351" t="s">
        <v>619</v>
      </c>
      <c r="O54" s="351" t="s">
        <v>620</v>
      </c>
      <c r="P54" s="369" t="s">
        <v>621</v>
      </c>
      <c r="Q54" s="385" t="s">
        <v>751</v>
      </c>
      <c r="R54" s="391">
        <v>2.3199999999999998E-2</v>
      </c>
      <c r="S54" s="385" t="s">
        <v>780</v>
      </c>
      <c r="T54" s="383"/>
    </row>
    <row r="55" spans="1:205" ht="141.75" customHeight="1" thickBot="1">
      <c r="A55" s="4"/>
      <c r="B55" s="400">
        <v>45</v>
      </c>
      <c r="C55" s="566"/>
      <c r="D55" s="567"/>
      <c r="E55" s="543" t="s">
        <v>86</v>
      </c>
      <c r="F55" s="544"/>
      <c r="G55" s="547" t="s">
        <v>622</v>
      </c>
      <c r="H55" s="548"/>
      <c r="I55" s="549"/>
      <c r="J55" s="442">
        <v>44593</v>
      </c>
      <c r="K55" s="443">
        <v>44926</v>
      </c>
      <c r="L55" s="425" t="s">
        <v>38</v>
      </c>
      <c r="M55" s="406" t="s">
        <v>667</v>
      </c>
      <c r="N55" s="355" t="s">
        <v>623</v>
      </c>
      <c r="O55" s="355" t="s">
        <v>624</v>
      </c>
      <c r="P55" s="373" t="s">
        <v>625</v>
      </c>
      <c r="Q55" s="385" t="s">
        <v>752</v>
      </c>
      <c r="R55" s="391">
        <v>2.3199999999999998E-2</v>
      </c>
      <c r="S55" s="385" t="s">
        <v>780</v>
      </c>
      <c r="T55" s="383"/>
    </row>
    <row r="56" spans="1:205" ht="78" customHeight="1">
      <c r="A56" s="4"/>
      <c r="B56" s="400">
        <v>46</v>
      </c>
      <c r="C56" s="514" t="s">
        <v>31</v>
      </c>
      <c r="D56" s="515"/>
      <c r="E56" s="516" t="s">
        <v>753</v>
      </c>
      <c r="F56" s="517"/>
      <c r="G56" s="500" t="s">
        <v>668</v>
      </c>
      <c r="H56" s="501"/>
      <c r="I56" s="502"/>
      <c r="J56" s="448">
        <v>44562</v>
      </c>
      <c r="K56" s="449">
        <v>44957</v>
      </c>
      <c r="L56" s="340" t="s">
        <v>601</v>
      </c>
      <c r="M56" s="410" t="s">
        <v>599</v>
      </c>
      <c r="N56" s="354" t="s">
        <v>602</v>
      </c>
      <c r="O56" s="354" t="s">
        <v>604</v>
      </c>
      <c r="P56" s="362" t="s">
        <v>615</v>
      </c>
      <c r="Q56" s="385" t="s">
        <v>782</v>
      </c>
      <c r="R56" s="391">
        <v>2.3199999999999998E-2</v>
      </c>
      <c r="S56" s="385" t="s">
        <v>780</v>
      </c>
      <c r="T56" s="383"/>
    </row>
    <row r="57" spans="1:205" ht="238.5" customHeight="1">
      <c r="A57" s="4"/>
      <c r="B57" s="400">
        <v>47</v>
      </c>
      <c r="C57" s="492"/>
      <c r="D57" s="493"/>
      <c r="E57" s="498"/>
      <c r="F57" s="499"/>
      <c r="G57" s="467" t="s">
        <v>642</v>
      </c>
      <c r="H57" s="564"/>
      <c r="I57" s="565"/>
      <c r="J57" s="431">
        <v>44593</v>
      </c>
      <c r="K57" s="450">
        <v>44926</v>
      </c>
      <c r="L57" s="338" t="s">
        <v>598</v>
      </c>
      <c r="M57" s="411" t="s">
        <v>599</v>
      </c>
      <c r="N57" s="350" t="s">
        <v>616</v>
      </c>
      <c r="O57" s="350" t="s">
        <v>600</v>
      </c>
      <c r="P57" s="363" t="s">
        <v>617</v>
      </c>
      <c r="Q57" s="389" t="s">
        <v>669</v>
      </c>
      <c r="R57" s="391">
        <v>2.3199999999999998E-2</v>
      </c>
      <c r="S57" s="385" t="s">
        <v>780</v>
      </c>
      <c r="T57" s="383"/>
    </row>
    <row r="58" spans="1:205" ht="375.75" customHeight="1">
      <c r="A58" s="4"/>
      <c r="B58" s="400">
        <v>48</v>
      </c>
      <c r="C58" s="492"/>
      <c r="D58" s="493"/>
      <c r="E58" s="498"/>
      <c r="F58" s="499"/>
      <c r="G58" s="505" t="s">
        <v>640</v>
      </c>
      <c r="H58" s="503"/>
      <c r="I58" s="506"/>
      <c r="J58" s="431">
        <v>44593</v>
      </c>
      <c r="K58" s="450">
        <v>44926</v>
      </c>
      <c r="L58" s="338" t="s">
        <v>598</v>
      </c>
      <c r="M58" s="405" t="s">
        <v>607</v>
      </c>
      <c r="N58" s="350" t="s">
        <v>609</v>
      </c>
      <c r="O58" s="350" t="s">
        <v>608</v>
      </c>
      <c r="P58" s="374" t="s">
        <v>112</v>
      </c>
      <c r="Q58" s="385" t="s">
        <v>755</v>
      </c>
      <c r="R58" s="391">
        <v>2.3199999999999998E-2</v>
      </c>
      <c r="S58" s="385" t="s">
        <v>686</v>
      </c>
      <c r="T58" s="383"/>
    </row>
    <row r="59" spans="1:205" ht="108.75" customHeight="1" thickBot="1">
      <c r="A59" s="4"/>
      <c r="B59" s="400">
        <v>49</v>
      </c>
      <c r="C59" s="494"/>
      <c r="D59" s="495"/>
      <c r="E59" s="543"/>
      <c r="F59" s="544"/>
      <c r="G59" s="476" t="s">
        <v>641</v>
      </c>
      <c r="H59" s="477"/>
      <c r="I59" s="478"/>
      <c r="J59" s="433">
        <v>44593</v>
      </c>
      <c r="K59" s="434">
        <v>44926</v>
      </c>
      <c r="L59" s="426" t="s">
        <v>601</v>
      </c>
      <c r="M59" s="406" t="s">
        <v>754</v>
      </c>
      <c r="N59" s="353" t="s">
        <v>605</v>
      </c>
      <c r="O59" s="353" t="s">
        <v>603</v>
      </c>
      <c r="P59" s="364" t="s">
        <v>606</v>
      </c>
      <c r="Q59" s="396" t="s">
        <v>672</v>
      </c>
      <c r="R59" s="397">
        <v>2.3199999999999998E-2</v>
      </c>
      <c r="S59" s="390" t="s">
        <v>686</v>
      </c>
      <c r="T59" s="383"/>
      <c r="U59" s="330"/>
    </row>
    <row r="60" spans="1:205" ht="28.5" thickBot="1">
      <c r="A60" s="360"/>
      <c r="B60" s="380"/>
      <c r="C60" s="352"/>
      <c r="D60" s="352"/>
      <c r="E60" s="334"/>
      <c r="F60" s="334"/>
      <c r="G60" s="349"/>
      <c r="H60" s="349"/>
      <c r="I60" s="349"/>
      <c r="J60" s="349"/>
      <c r="K60" s="349"/>
      <c r="L60" s="349"/>
      <c r="M60" s="335"/>
      <c r="N60" s="349"/>
      <c r="O60" s="349"/>
      <c r="P60" s="375"/>
      <c r="Q60" s="457" t="s">
        <v>687</v>
      </c>
      <c r="R60" s="458">
        <v>99.76</v>
      </c>
      <c r="S60" s="379"/>
      <c r="T60" s="330"/>
      <c r="U60" s="330"/>
    </row>
    <row r="61" spans="1:205" ht="20.25">
      <c r="A61" s="360"/>
      <c r="B61" s="380"/>
      <c r="C61" s="352"/>
      <c r="D61" s="352"/>
      <c r="E61" s="334"/>
      <c r="F61" s="334"/>
      <c r="G61" s="349"/>
      <c r="H61" s="349"/>
      <c r="I61" s="349"/>
      <c r="J61" s="349"/>
      <c r="K61" s="349"/>
      <c r="L61" s="349"/>
      <c r="M61" s="335"/>
      <c r="N61" s="349"/>
      <c r="O61" s="349"/>
      <c r="P61" s="349"/>
      <c r="Q61" s="337"/>
      <c r="R61" s="337"/>
      <c r="S61" s="379"/>
      <c r="T61" s="330"/>
      <c r="U61" s="330"/>
    </row>
    <row r="62" spans="1:205" ht="21" thickBot="1">
      <c r="A62" s="360"/>
      <c r="B62" s="380"/>
      <c r="C62" s="553"/>
      <c r="D62" s="553"/>
      <c r="E62" s="553"/>
      <c r="F62" s="553"/>
      <c r="G62" s="553"/>
      <c r="H62" s="554"/>
      <c r="I62" s="555"/>
      <c r="J62" s="555"/>
      <c r="K62" s="349"/>
      <c r="L62" s="553"/>
      <c r="M62" s="556"/>
      <c r="N62" s="556"/>
      <c r="O62" s="552"/>
      <c r="P62" s="552"/>
      <c r="Q62" s="337"/>
      <c r="R62" s="337"/>
      <c r="S62" s="337"/>
      <c r="T62" s="330"/>
      <c r="U62" s="330"/>
    </row>
    <row r="63" spans="1:205" ht="118.5" customHeight="1" thickBot="1">
      <c r="A63" s="360"/>
      <c r="B63" s="462" t="s">
        <v>662</v>
      </c>
      <c r="C63" s="557"/>
      <c r="D63" s="557"/>
      <c r="E63" s="557"/>
      <c r="F63" s="557"/>
      <c r="G63" s="558"/>
      <c r="H63" s="554"/>
      <c r="I63" s="554"/>
      <c r="J63" s="554"/>
      <c r="K63" s="559" t="s">
        <v>661</v>
      </c>
      <c r="L63" s="560"/>
      <c r="M63" s="561"/>
      <c r="N63" s="349"/>
      <c r="O63" s="349"/>
      <c r="P63" s="349"/>
      <c r="Q63" s="337"/>
      <c r="R63" s="337"/>
      <c r="S63" s="337"/>
      <c r="T63" s="330"/>
      <c r="U63" s="330"/>
    </row>
    <row r="64" spans="1:205" ht="54.75" customHeight="1">
      <c r="A64" s="360"/>
      <c r="B64" s="462" t="s">
        <v>783</v>
      </c>
      <c r="C64" s="463"/>
      <c r="D64" s="463"/>
      <c r="E64" s="463"/>
      <c r="F64" s="463"/>
      <c r="G64" s="464"/>
      <c r="H64" s="395"/>
      <c r="I64" s="349"/>
      <c r="J64" s="349"/>
      <c r="K64" s="349"/>
      <c r="L64" s="336"/>
      <c r="M64" s="335"/>
      <c r="N64" s="349"/>
      <c r="O64" s="349"/>
      <c r="P64" s="349"/>
      <c r="Q64" s="337"/>
      <c r="R64" s="337"/>
      <c r="S64" s="337"/>
      <c r="T64" s="330"/>
      <c r="U64" s="330"/>
    </row>
    <row r="65" spans="1:21" ht="38.25" customHeight="1" thickBot="1">
      <c r="A65" s="360"/>
      <c r="B65" s="459" t="s">
        <v>784</v>
      </c>
      <c r="C65" s="460"/>
      <c r="D65" s="460"/>
      <c r="E65" s="460"/>
      <c r="F65" s="460"/>
      <c r="G65" s="461"/>
      <c r="H65" s="336"/>
      <c r="I65" s="349"/>
      <c r="J65" s="349"/>
      <c r="K65" s="349"/>
      <c r="L65" s="336"/>
      <c r="M65" s="335"/>
      <c r="N65" s="349"/>
      <c r="O65" s="349"/>
      <c r="P65" s="349"/>
      <c r="Q65" s="337"/>
      <c r="R65" s="337"/>
      <c r="S65" s="337"/>
      <c r="T65" s="330"/>
      <c r="U65" s="330"/>
    </row>
    <row r="66" spans="1:21">
      <c r="A66" s="360"/>
      <c r="B66" s="552"/>
      <c r="C66" s="552"/>
      <c r="D66" s="552"/>
      <c r="E66" s="552"/>
      <c r="F66" s="552"/>
      <c r="G66" s="552"/>
      <c r="H66" s="552"/>
      <c r="I66" s="552"/>
      <c r="J66" s="552"/>
      <c r="K66" s="552"/>
      <c r="L66" s="552"/>
      <c r="M66" s="552"/>
      <c r="N66" s="552"/>
      <c r="O66" s="552"/>
      <c r="P66" s="552"/>
      <c r="Q66" s="337"/>
      <c r="R66" s="337"/>
      <c r="S66" s="337"/>
      <c r="T66" s="330"/>
      <c r="U66" s="330"/>
    </row>
    <row r="67" spans="1:21">
      <c r="A67" s="360"/>
      <c r="B67" s="552"/>
      <c r="C67" s="552"/>
      <c r="D67" s="552"/>
      <c r="E67" s="552"/>
      <c r="F67" s="552"/>
      <c r="G67" s="552"/>
      <c r="H67" s="552"/>
      <c r="I67" s="552"/>
      <c r="J67" s="552"/>
      <c r="K67" s="552"/>
      <c r="L67" s="552"/>
      <c r="M67" s="552"/>
      <c r="N67" s="552"/>
      <c r="O67" s="552"/>
      <c r="P67" s="552"/>
      <c r="Q67" s="337"/>
      <c r="R67" s="337"/>
      <c r="S67" s="337"/>
      <c r="T67" s="330"/>
      <c r="U67" s="330"/>
    </row>
    <row r="68" spans="1:21">
      <c r="A68" s="360"/>
      <c r="B68" s="552"/>
      <c r="C68" s="552"/>
      <c r="D68" s="552"/>
      <c r="E68" s="552"/>
      <c r="F68" s="552"/>
      <c r="G68" s="552"/>
      <c r="H68" s="552"/>
      <c r="I68" s="552"/>
      <c r="J68" s="552"/>
      <c r="K68" s="552"/>
      <c r="L68" s="552"/>
      <c r="M68" s="552"/>
      <c r="N68" s="552"/>
      <c r="O68" s="552"/>
      <c r="P68" s="552"/>
      <c r="Q68" s="337"/>
      <c r="R68" s="337"/>
      <c r="S68" s="337"/>
      <c r="T68" s="330"/>
      <c r="U68" s="330"/>
    </row>
    <row r="69" spans="1:21">
      <c r="A69" s="360"/>
      <c r="B69" s="330"/>
      <c r="C69" s="329"/>
      <c r="D69" s="329"/>
      <c r="E69" s="332"/>
      <c r="F69" s="332"/>
      <c r="G69" s="330"/>
      <c r="H69" s="330"/>
      <c r="I69" s="330"/>
      <c r="J69" s="330"/>
      <c r="K69" s="330"/>
      <c r="L69" s="330"/>
      <c r="M69" s="328"/>
      <c r="N69" s="330"/>
      <c r="O69" s="330"/>
      <c r="P69" s="330"/>
      <c r="Q69" s="337"/>
      <c r="R69" s="337"/>
      <c r="S69" s="337"/>
      <c r="T69" s="330"/>
      <c r="U69" s="330"/>
    </row>
    <row r="70" spans="1:21">
      <c r="A70" s="360"/>
      <c r="B70" s="330"/>
      <c r="C70" s="329"/>
      <c r="D70" s="329"/>
      <c r="E70" s="332"/>
      <c r="F70" s="332"/>
      <c r="G70" s="330"/>
      <c r="H70" s="330"/>
      <c r="I70" s="330"/>
      <c r="J70" s="330"/>
      <c r="K70" s="330"/>
      <c r="L70" s="330"/>
      <c r="M70" s="328"/>
      <c r="N70" s="330"/>
      <c r="O70" s="330"/>
      <c r="P70" s="330"/>
      <c r="Q70" s="337"/>
      <c r="R70" s="337"/>
      <c r="S70" s="337"/>
      <c r="T70" s="330"/>
      <c r="U70" s="330"/>
    </row>
    <row r="71" spans="1:21">
      <c r="A71" s="360"/>
      <c r="B71" s="330"/>
      <c r="C71" s="329"/>
      <c r="D71" s="329"/>
      <c r="E71" s="332"/>
      <c r="F71" s="332"/>
      <c r="G71" s="330"/>
      <c r="H71" s="330"/>
      <c r="I71" s="330"/>
      <c r="J71" s="330"/>
      <c r="K71" s="330"/>
      <c r="L71" s="330"/>
      <c r="M71" s="328"/>
      <c r="N71" s="330"/>
      <c r="O71" s="330"/>
      <c r="P71" s="330"/>
      <c r="Q71" s="337"/>
      <c r="R71" s="337"/>
      <c r="S71" s="337"/>
      <c r="T71" s="330"/>
      <c r="U71" s="330"/>
    </row>
    <row r="72" spans="1:21">
      <c r="A72" s="360"/>
      <c r="B72" s="330"/>
      <c r="C72" s="329"/>
      <c r="D72" s="329"/>
      <c r="E72" s="332"/>
      <c r="F72" s="332"/>
      <c r="G72" s="330"/>
      <c r="H72" s="330"/>
      <c r="I72" s="330"/>
      <c r="J72" s="330"/>
      <c r="K72" s="330"/>
      <c r="L72" s="330"/>
      <c r="M72" s="328"/>
      <c r="N72" s="330"/>
      <c r="O72" s="330"/>
      <c r="P72" s="330"/>
      <c r="Q72" s="337"/>
      <c r="R72" s="337"/>
      <c r="S72" s="337"/>
      <c r="T72" s="330"/>
      <c r="U72" s="330"/>
    </row>
    <row r="73" spans="1:21">
      <c r="A73" s="360"/>
      <c r="B73" s="330"/>
      <c r="C73" s="329"/>
      <c r="D73" s="329"/>
      <c r="E73" s="332"/>
      <c r="F73" s="332"/>
      <c r="G73" s="330"/>
      <c r="H73" s="330"/>
      <c r="I73" s="330"/>
      <c r="J73" s="330"/>
      <c r="K73" s="330"/>
      <c r="L73" s="330"/>
      <c r="M73" s="328"/>
      <c r="N73" s="330"/>
      <c r="O73" s="330"/>
      <c r="P73" s="330"/>
      <c r="Q73" s="337"/>
      <c r="R73" s="337"/>
      <c r="S73" s="337"/>
      <c r="T73" s="330"/>
      <c r="U73" s="330"/>
    </row>
    <row r="74" spans="1:21">
      <c r="A74" s="360"/>
      <c r="B74" s="330"/>
      <c r="C74" s="329"/>
      <c r="D74" s="329"/>
      <c r="E74" s="332"/>
      <c r="F74" s="332"/>
      <c r="G74" s="330"/>
      <c r="H74" s="330"/>
      <c r="I74" s="330"/>
      <c r="J74" s="330"/>
      <c r="K74" s="330"/>
      <c r="L74" s="330"/>
      <c r="M74" s="328"/>
      <c r="N74" s="330"/>
      <c r="O74" s="330"/>
      <c r="P74" s="330"/>
      <c r="Q74" s="337"/>
      <c r="R74" s="337"/>
      <c r="S74" s="337"/>
      <c r="T74" s="330"/>
      <c r="U74" s="330"/>
    </row>
    <row r="75" spans="1:21">
      <c r="A75" s="360"/>
      <c r="B75" s="330"/>
      <c r="C75" s="329"/>
      <c r="D75" s="329"/>
      <c r="E75" s="332"/>
      <c r="F75" s="332"/>
      <c r="G75" s="330"/>
      <c r="H75" s="330"/>
      <c r="I75" s="330"/>
      <c r="J75" s="330"/>
      <c r="K75" s="330"/>
      <c r="L75" s="330"/>
      <c r="M75" s="328"/>
      <c r="N75" s="330"/>
      <c r="O75" s="330"/>
      <c r="P75" s="330"/>
      <c r="Q75" s="337"/>
      <c r="R75" s="337"/>
      <c r="S75" s="337"/>
      <c r="T75" s="330"/>
      <c r="U75" s="330"/>
    </row>
    <row r="76" spans="1:21">
      <c r="A76" s="360"/>
      <c r="B76" s="330"/>
      <c r="C76" s="329"/>
      <c r="D76" s="329"/>
      <c r="E76" s="332"/>
      <c r="F76" s="332"/>
      <c r="G76" s="330"/>
      <c r="H76" s="330"/>
      <c r="I76" s="330"/>
      <c r="J76" s="330"/>
      <c r="K76" s="330"/>
      <c r="L76" s="330"/>
      <c r="M76" s="328"/>
      <c r="N76" s="330"/>
      <c r="O76" s="330"/>
      <c r="P76" s="330"/>
      <c r="U76" s="330"/>
    </row>
    <row r="77" spans="1:21">
      <c r="A77" s="4"/>
      <c r="C77" s="11"/>
      <c r="D77" s="11"/>
      <c r="E77" s="393"/>
      <c r="F77" s="393"/>
      <c r="G77" s="4"/>
      <c r="H77" s="4"/>
      <c r="I77" s="4"/>
      <c r="J77" s="4"/>
      <c r="K77" s="4"/>
      <c r="L77" s="4"/>
      <c r="M77" s="394"/>
      <c r="N77" s="4"/>
      <c r="O77" s="4"/>
      <c r="P77" s="4"/>
      <c r="U77" s="330"/>
    </row>
    <row r="78" spans="1:21">
      <c r="A78" s="4"/>
      <c r="C78" s="11"/>
      <c r="D78" s="11"/>
      <c r="E78" s="393"/>
      <c r="F78" s="393"/>
      <c r="G78" s="4"/>
      <c r="H78" s="4"/>
      <c r="I78" s="4"/>
      <c r="J78" s="4"/>
      <c r="K78" s="4"/>
      <c r="L78" s="4"/>
      <c r="M78" s="394"/>
      <c r="N78" s="4"/>
      <c r="O78" s="4"/>
      <c r="P78" s="4"/>
      <c r="U78" s="330"/>
    </row>
    <row r="79" spans="1:21">
      <c r="A79" s="4"/>
      <c r="C79" s="11"/>
      <c r="D79" s="11"/>
      <c r="E79" s="393"/>
      <c r="F79" s="393"/>
      <c r="G79" s="4"/>
      <c r="H79" s="4"/>
      <c r="I79" s="4"/>
      <c r="J79" s="4"/>
      <c r="K79" s="4"/>
      <c r="L79" s="4"/>
      <c r="M79" s="394"/>
      <c r="N79" s="4"/>
      <c r="O79" s="4"/>
      <c r="P79" s="4"/>
      <c r="U79" s="330"/>
    </row>
    <row r="80" spans="1:21">
      <c r="A80" s="4"/>
      <c r="C80" s="11"/>
      <c r="D80" s="11"/>
      <c r="E80" s="393"/>
      <c r="F80" s="393"/>
      <c r="G80" s="4"/>
      <c r="H80" s="4"/>
      <c r="I80" s="4"/>
      <c r="J80" s="4"/>
      <c r="K80" s="4"/>
      <c r="L80" s="4"/>
      <c r="M80" s="394"/>
      <c r="N80" s="4"/>
      <c r="O80" s="4"/>
      <c r="P80" s="4"/>
      <c r="U80" s="330"/>
    </row>
    <row r="81" spans="1:21">
      <c r="A81" s="4"/>
      <c r="C81" s="11"/>
      <c r="D81" s="11"/>
      <c r="E81" s="393"/>
      <c r="F81" s="393"/>
      <c r="G81" s="4"/>
      <c r="H81" s="4"/>
      <c r="I81" s="4"/>
      <c r="J81" s="4"/>
      <c r="K81" s="4"/>
      <c r="L81" s="4"/>
      <c r="M81" s="394"/>
      <c r="N81" s="4"/>
      <c r="O81" s="4"/>
      <c r="P81" s="4"/>
      <c r="U81" s="330"/>
    </row>
    <row r="82" spans="1:21">
      <c r="A82" s="4"/>
      <c r="C82" s="11"/>
      <c r="D82" s="11"/>
      <c r="E82" s="393"/>
      <c r="F82" s="393"/>
      <c r="G82" s="4"/>
      <c r="H82" s="4"/>
      <c r="I82" s="4"/>
      <c r="J82" s="4"/>
      <c r="K82" s="4"/>
      <c r="L82" s="4"/>
      <c r="M82" s="394"/>
      <c r="N82" s="4"/>
      <c r="O82" s="4"/>
      <c r="P82" s="4"/>
      <c r="U82" s="330"/>
    </row>
    <row r="83" spans="1:21">
      <c r="A83" s="4"/>
      <c r="C83" s="11"/>
      <c r="D83" s="11"/>
      <c r="E83" s="393"/>
      <c r="F83" s="393"/>
      <c r="G83" s="4"/>
      <c r="H83" s="4"/>
      <c r="I83" s="4"/>
      <c r="J83" s="4"/>
      <c r="K83" s="4"/>
      <c r="L83" s="4"/>
      <c r="M83" s="394"/>
      <c r="N83" s="4"/>
      <c r="O83" s="4"/>
      <c r="P83" s="4"/>
      <c r="U83" s="330"/>
    </row>
    <row r="84" spans="1:21">
      <c r="A84" s="4"/>
      <c r="C84" s="11"/>
      <c r="D84" s="11"/>
      <c r="E84" s="393"/>
      <c r="F84" s="393"/>
      <c r="G84" s="4"/>
      <c r="H84" s="4"/>
      <c r="I84" s="4"/>
      <c r="J84" s="4"/>
      <c r="K84" s="4"/>
      <c r="L84" s="4"/>
      <c r="M84" s="394"/>
      <c r="N84" s="4"/>
      <c r="O84" s="4"/>
      <c r="P84" s="4"/>
      <c r="U84" s="330"/>
    </row>
    <row r="85" spans="1:21">
      <c r="A85" s="4"/>
      <c r="C85" s="11"/>
      <c r="D85" s="11"/>
      <c r="E85" s="393"/>
      <c r="F85" s="393"/>
      <c r="G85" s="4"/>
      <c r="H85" s="4"/>
      <c r="I85" s="4"/>
      <c r="J85" s="4"/>
      <c r="K85" s="4"/>
      <c r="L85" s="4"/>
      <c r="M85" s="394"/>
      <c r="N85" s="4"/>
      <c r="O85" s="4"/>
      <c r="P85" s="4"/>
      <c r="U85" s="330"/>
    </row>
    <row r="86" spans="1:21">
      <c r="A86" s="4"/>
      <c r="C86" s="11"/>
      <c r="D86" s="11"/>
      <c r="E86" s="393"/>
      <c r="F86" s="393"/>
      <c r="G86" s="4"/>
      <c r="H86" s="4"/>
      <c r="I86" s="4"/>
      <c r="J86" s="4"/>
      <c r="K86" s="4"/>
      <c r="L86" s="4"/>
      <c r="M86" s="394"/>
      <c r="N86" s="4"/>
      <c r="O86" s="4"/>
      <c r="P86" s="4"/>
      <c r="U86" s="330"/>
    </row>
    <row r="87" spans="1:21">
      <c r="A87" s="4"/>
      <c r="C87" s="11"/>
      <c r="D87" s="11"/>
      <c r="E87" s="393"/>
      <c r="F87" s="393"/>
      <c r="G87" s="4"/>
      <c r="H87" s="4"/>
      <c r="I87" s="4"/>
      <c r="J87" s="4"/>
      <c r="K87" s="4"/>
      <c r="L87" s="4"/>
      <c r="M87" s="394"/>
      <c r="N87" s="4"/>
      <c r="O87" s="4"/>
      <c r="P87" s="4"/>
      <c r="U87" s="330"/>
    </row>
    <row r="88" spans="1:21">
      <c r="A88" s="4"/>
      <c r="C88" s="11"/>
      <c r="D88" s="11"/>
      <c r="E88" s="393"/>
      <c r="F88" s="393"/>
      <c r="G88" s="4"/>
      <c r="H88" s="4"/>
      <c r="I88" s="4"/>
      <c r="J88" s="4"/>
      <c r="K88" s="4"/>
      <c r="L88" s="4"/>
      <c r="M88" s="394"/>
      <c r="N88" s="4"/>
      <c r="O88" s="4"/>
      <c r="P88" s="4"/>
      <c r="U88" s="330"/>
    </row>
    <row r="89" spans="1:21">
      <c r="A89" s="4"/>
      <c r="C89" s="11"/>
      <c r="D89" s="11"/>
      <c r="E89" s="393"/>
      <c r="F89" s="393"/>
      <c r="G89" s="4"/>
      <c r="H89" s="4"/>
      <c r="I89" s="4"/>
      <c r="J89" s="4"/>
      <c r="K89" s="4"/>
      <c r="L89" s="4"/>
      <c r="M89" s="394"/>
      <c r="N89" s="4"/>
      <c r="O89" s="4"/>
      <c r="P89" s="4"/>
      <c r="U89" s="330"/>
    </row>
    <row r="90" spans="1:21">
      <c r="A90" s="4"/>
      <c r="C90" s="11"/>
      <c r="D90" s="11"/>
      <c r="E90" s="393"/>
      <c r="F90" s="393"/>
      <c r="G90" s="4"/>
      <c r="H90" s="4"/>
      <c r="I90" s="4"/>
      <c r="J90" s="4"/>
      <c r="K90" s="4"/>
      <c r="L90" s="4"/>
      <c r="M90" s="394"/>
      <c r="N90" s="4"/>
      <c r="O90" s="4"/>
      <c r="P90" s="4"/>
      <c r="U90" s="330"/>
    </row>
    <row r="91" spans="1:21">
      <c r="A91" s="4"/>
      <c r="C91" s="11"/>
      <c r="D91" s="11"/>
      <c r="E91" s="393"/>
      <c r="F91" s="393"/>
      <c r="G91" s="4"/>
      <c r="H91" s="4"/>
      <c r="I91" s="4"/>
      <c r="J91" s="4"/>
      <c r="K91" s="4"/>
      <c r="L91" s="4"/>
      <c r="M91" s="394"/>
      <c r="N91" s="4"/>
      <c r="O91" s="4"/>
      <c r="P91" s="4"/>
      <c r="U91" s="330"/>
    </row>
    <row r="92" spans="1:21">
      <c r="A92" s="4"/>
      <c r="C92" s="11"/>
      <c r="D92" s="11"/>
      <c r="E92" s="393"/>
      <c r="F92" s="393"/>
      <c r="G92" s="4"/>
      <c r="H92" s="4"/>
      <c r="I92" s="4"/>
      <c r="J92" s="4"/>
      <c r="K92" s="4"/>
      <c r="L92" s="4"/>
      <c r="M92" s="394"/>
      <c r="N92" s="4"/>
      <c r="O92" s="4"/>
      <c r="P92" s="4"/>
      <c r="U92" s="330"/>
    </row>
    <row r="93" spans="1:21">
      <c r="A93" s="4"/>
      <c r="C93" s="11"/>
      <c r="D93" s="11"/>
      <c r="E93" s="393"/>
      <c r="F93" s="393"/>
      <c r="G93" s="4"/>
      <c r="H93" s="4"/>
      <c r="I93" s="4"/>
      <c r="J93" s="4"/>
      <c r="K93" s="4"/>
      <c r="L93" s="4"/>
      <c r="M93" s="394"/>
      <c r="N93" s="4"/>
      <c r="O93" s="4"/>
      <c r="P93" s="4"/>
      <c r="U93" s="330"/>
    </row>
    <row r="94" spans="1:21">
      <c r="A94" s="4"/>
      <c r="C94" s="11"/>
      <c r="D94" s="11"/>
      <c r="E94" s="393"/>
      <c r="F94" s="393"/>
      <c r="G94" s="4"/>
      <c r="H94" s="4"/>
      <c r="I94" s="4"/>
      <c r="J94" s="4"/>
      <c r="K94" s="4"/>
      <c r="L94" s="4"/>
      <c r="M94" s="394"/>
      <c r="N94" s="4"/>
      <c r="O94" s="4"/>
      <c r="P94" s="4"/>
      <c r="U94" s="330"/>
    </row>
    <row r="95" spans="1:21">
      <c r="A95" s="4"/>
      <c r="C95" s="11"/>
      <c r="D95" s="11"/>
      <c r="E95" s="393"/>
      <c r="F95" s="393"/>
      <c r="G95" s="4"/>
      <c r="H95" s="4"/>
      <c r="I95" s="4"/>
      <c r="J95" s="4"/>
      <c r="K95" s="4"/>
      <c r="L95" s="4"/>
      <c r="M95" s="394"/>
      <c r="N95" s="4"/>
      <c r="O95" s="4"/>
      <c r="P95" s="4"/>
      <c r="U95" s="330"/>
    </row>
    <row r="96" spans="1:21">
      <c r="A96" s="4"/>
      <c r="C96" s="11"/>
      <c r="D96" s="11"/>
      <c r="E96" s="393"/>
      <c r="F96" s="393"/>
      <c r="G96" s="4"/>
      <c r="H96" s="4"/>
      <c r="I96" s="4"/>
      <c r="J96" s="4"/>
      <c r="K96" s="4"/>
      <c r="L96" s="4"/>
      <c r="M96" s="394"/>
      <c r="N96" s="4"/>
      <c r="O96" s="4"/>
      <c r="P96" s="4"/>
      <c r="U96" s="330"/>
    </row>
    <row r="97" spans="1:21">
      <c r="A97" s="4"/>
      <c r="C97" s="11"/>
      <c r="D97" s="11"/>
      <c r="E97" s="393"/>
      <c r="F97" s="393"/>
      <c r="G97" s="4"/>
      <c r="H97" s="4"/>
      <c r="I97" s="4"/>
      <c r="J97" s="4"/>
      <c r="K97" s="4"/>
      <c r="L97" s="4"/>
      <c r="M97" s="394"/>
      <c r="N97" s="4"/>
      <c r="O97" s="4"/>
      <c r="P97" s="4"/>
      <c r="U97" s="330"/>
    </row>
    <row r="98" spans="1:21">
      <c r="A98" s="4"/>
      <c r="C98" s="11"/>
      <c r="D98" s="11"/>
      <c r="E98" s="393"/>
      <c r="F98" s="393"/>
      <c r="G98" s="4"/>
      <c r="H98" s="4"/>
      <c r="I98" s="4"/>
      <c r="J98" s="4"/>
      <c r="K98" s="4"/>
      <c r="L98" s="4"/>
      <c r="M98" s="394"/>
      <c r="N98" s="4"/>
      <c r="O98" s="4"/>
      <c r="P98" s="4"/>
      <c r="U98" s="330"/>
    </row>
    <row r="99" spans="1:21">
      <c r="A99" s="4"/>
      <c r="C99" s="11"/>
      <c r="D99" s="11"/>
      <c r="E99" s="393"/>
      <c r="F99" s="393"/>
      <c r="G99" s="4"/>
      <c r="H99" s="4"/>
      <c r="I99" s="4"/>
      <c r="J99" s="4"/>
      <c r="K99" s="4"/>
      <c r="L99" s="4"/>
      <c r="M99" s="394"/>
      <c r="N99" s="4"/>
      <c r="O99" s="4"/>
      <c r="P99" s="4"/>
      <c r="U99" s="330"/>
    </row>
    <row r="100" spans="1:21">
      <c r="A100" s="4"/>
      <c r="C100" s="11"/>
      <c r="D100" s="11"/>
      <c r="E100" s="393"/>
      <c r="F100" s="393"/>
      <c r="G100" s="4"/>
      <c r="H100" s="4"/>
      <c r="I100" s="4"/>
      <c r="J100" s="4"/>
      <c r="K100" s="4"/>
      <c r="L100" s="4"/>
      <c r="M100" s="394"/>
      <c r="N100" s="4"/>
      <c r="O100" s="4"/>
      <c r="P100" s="4"/>
      <c r="U100" s="330"/>
    </row>
    <row r="101" spans="1:21">
      <c r="A101" s="4"/>
      <c r="C101" s="11"/>
      <c r="D101" s="11"/>
      <c r="E101" s="393"/>
      <c r="F101" s="393"/>
      <c r="G101" s="4"/>
      <c r="H101" s="4"/>
      <c r="I101" s="4"/>
      <c r="J101" s="4"/>
      <c r="K101" s="4"/>
      <c r="L101" s="4"/>
      <c r="M101" s="394"/>
      <c r="N101" s="4"/>
      <c r="O101" s="4"/>
      <c r="P101" s="4"/>
      <c r="U101" s="330"/>
    </row>
    <row r="102" spans="1:21">
      <c r="A102" s="4"/>
      <c r="C102" s="11"/>
      <c r="D102" s="11"/>
      <c r="E102" s="393"/>
      <c r="F102" s="393"/>
      <c r="G102" s="4"/>
      <c r="H102" s="4"/>
      <c r="I102" s="4"/>
      <c r="J102" s="4"/>
      <c r="K102" s="4"/>
      <c r="L102" s="4"/>
      <c r="M102" s="394"/>
      <c r="N102" s="4"/>
      <c r="O102" s="4"/>
      <c r="P102" s="4"/>
      <c r="U102" s="330"/>
    </row>
    <row r="103" spans="1:21">
      <c r="A103" s="4"/>
      <c r="C103" s="11"/>
      <c r="D103" s="11"/>
      <c r="E103" s="393"/>
      <c r="F103" s="393"/>
      <c r="G103" s="4"/>
      <c r="H103" s="4"/>
      <c r="I103" s="4"/>
      <c r="J103" s="4"/>
      <c r="K103" s="4"/>
      <c r="L103" s="4"/>
      <c r="M103" s="394"/>
      <c r="N103" s="4"/>
      <c r="O103" s="4"/>
      <c r="P103" s="4"/>
      <c r="U103" s="330"/>
    </row>
    <row r="104" spans="1:21">
      <c r="A104" s="4"/>
      <c r="C104" s="11"/>
      <c r="D104" s="11"/>
      <c r="E104" s="393"/>
      <c r="F104" s="393"/>
      <c r="G104" s="4"/>
      <c r="H104" s="4"/>
      <c r="I104" s="4"/>
      <c r="J104" s="4"/>
      <c r="K104" s="4"/>
      <c r="L104" s="4"/>
      <c r="M104" s="394"/>
      <c r="N104" s="4"/>
      <c r="O104" s="4"/>
      <c r="P104" s="4"/>
      <c r="U104" s="330"/>
    </row>
    <row r="105" spans="1:21">
      <c r="A105" s="4"/>
      <c r="C105" s="11"/>
      <c r="D105" s="11"/>
      <c r="E105" s="393"/>
      <c r="F105" s="393"/>
      <c r="G105" s="4"/>
      <c r="H105" s="4"/>
      <c r="I105" s="4"/>
      <c r="J105" s="4"/>
      <c r="K105" s="4"/>
      <c r="L105" s="4"/>
      <c r="M105" s="394"/>
      <c r="N105" s="4"/>
      <c r="O105" s="4"/>
      <c r="P105" s="4"/>
      <c r="U105" s="330"/>
    </row>
    <row r="106" spans="1:21">
      <c r="A106" s="4"/>
      <c r="C106" s="11"/>
      <c r="D106" s="11"/>
      <c r="E106" s="393"/>
      <c r="F106" s="393"/>
      <c r="G106" s="4"/>
      <c r="H106" s="4"/>
      <c r="I106" s="4"/>
      <c r="J106" s="4"/>
      <c r="K106" s="4"/>
      <c r="L106" s="4"/>
      <c r="M106" s="394"/>
      <c r="N106" s="4"/>
      <c r="O106" s="4"/>
      <c r="P106" s="4"/>
      <c r="U106" s="330"/>
    </row>
    <row r="107" spans="1:21">
      <c r="A107" s="4"/>
      <c r="C107" s="11"/>
      <c r="D107" s="11"/>
      <c r="E107" s="393"/>
      <c r="F107" s="393"/>
      <c r="G107" s="4"/>
      <c r="H107" s="4"/>
      <c r="I107" s="4"/>
      <c r="J107" s="4"/>
      <c r="K107" s="4"/>
      <c r="L107" s="4"/>
      <c r="M107" s="394"/>
      <c r="N107" s="4"/>
      <c r="O107" s="4"/>
      <c r="P107" s="4"/>
      <c r="U107" s="330"/>
    </row>
    <row r="108" spans="1:21">
      <c r="A108" s="4"/>
      <c r="C108" s="11"/>
      <c r="D108" s="11"/>
      <c r="E108" s="393"/>
      <c r="F108" s="393"/>
      <c r="G108" s="4"/>
      <c r="H108" s="4"/>
      <c r="I108" s="4"/>
      <c r="J108" s="4"/>
      <c r="K108" s="4"/>
      <c r="L108" s="4"/>
      <c r="M108" s="394"/>
      <c r="N108" s="4"/>
      <c r="O108" s="4"/>
      <c r="P108" s="4"/>
      <c r="U108" s="330"/>
    </row>
    <row r="109" spans="1:21">
      <c r="A109" s="4"/>
      <c r="C109" s="11"/>
      <c r="D109" s="11"/>
      <c r="E109" s="393"/>
      <c r="F109" s="393"/>
      <c r="G109" s="4"/>
      <c r="H109" s="4"/>
      <c r="I109" s="4"/>
      <c r="J109" s="4"/>
      <c r="K109" s="4"/>
      <c r="L109" s="4"/>
      <c r="M109" s="394"/>
      <c r="N109" s="4"/>
      <c r="O109" s="4"/>
      <c r="P109" s="4"/>
      <c r="U109" s="330"/>
    </row>
    <row r="110" spans="1:21">
      <c r="A110" s="4"/>
      <c r="C110" s="11"/>
      <c r="D110" s="11"/>
      <c r="E110" s="393"/>
      <c r="F110" s="393"/>
      <c r="G110" s="4"/>
      <c r="H110" s="4"/>
      <c r="I110" s="4"/>
      <c r="J110" s="4"/>
      <c r="K110" s="4"/>
      <c r="L110" s="4"/>
      <c r="M110" s="394"/>
      <c r="N110" s="4"/>
      <c r="O110" s="4"/>
      <c r="P110" s="4"/>
      <c r="U110" s="330"/>
    </row>
    <row r="111" spans="1:21">
      <c r="A111" s="4"/>
      <c r="C111" s="11"/>
      <c r="D111" s="11"/>
      <c r="E111" s="393"/>
      <c r="F111" s="393"/>
      <c r="G111" s="4"/>
      <c r="H111" s="4"/>
      <c r="I111" s="4"/>
      <c r="J111" s="4"/>
      <c r="K111" s="4"/>
      <c r="L111" s="4"/>
      <c r="M111" s="394"/>
      <c r="N111" s="4"/>
      <c r="O111" s="4"/>
      <c r="P111" s="4"/>
      <c r="U111" s="330"/>
    </row>
    <row r="112" spans="1:21">
      <c r="A112" s="4"/>
      <c r="C112" s="11"/>
      <c r="D112" s="11"/>
      <c r="E112" s="393"/>
      <c r="F112" s="393"/>
      <c r="G112" s="4"/>
      <c r="H112" s="4"/>
      <c r="I112" s="4"/>
      <c r="J112" s="4"/>
      <c r="K112" s="4"/>
      <c r="L112" s="4"/>
      <c r="M112" s="394"/>
      <c r="N112" s="4"/>
      <c r="O112" s="4"/>
      <c r="P112" s="4"/>
      <c r="U112" s="330"/>
    </row>
    <row r="113" spans="1:21">
      <c r="A113" s="4"/>
      <c r="C113" s="11"/>
      <c r="D113" s="11"/>
      <c r="E113" s="393"/>
      <c r="F113" s="393"/>
      <c r="G113" s="4"/>
      <c r="H113" s="4"/>
      <c r="I113" s="4"/>
      <c r="J113" s="4"/>
      <c r="K113" s="4"/>
      <c r="L113" s="4"/>
      <c r="M113" s="394"/>
      <c r="N113" s="4"/>
      <c r="O113" s="4"/>
      <c r="P113" s="4"/>
      <c r="U113" s="330"/>
    </row>
    <row r="114" spans="1:21">
      <c r="A114" s="4"/>
      <c r="C114" s="11"/>
      <c r="D114" s="11"/>
      <c r="E114" s="393"/>
      <c r="F114" s="393"/>
      <c r="G114" s="4"/>
      <c r="H114" s="4"/>
      <c r="I114" s="4"/>
      <c r="J114" s="4"/>
      <c r="K114" s="4"/>
      <c r="L114" s="4"/>
      <c r="M114" s="394"/>
      <c r="N114" s="4"/>
      <c r="O114" s="4"/>
      <c r="P114" s="4"/>
      <c r="U114" s="330"/>
    </row>
    <row r="115" spans="1:21">
      <c r="A115" s="4"/>
      <c r="C115" s="11"/>
      <c r="D115" s="11"/>
      <c r="E115" s="393"/>
      <c r="F115" s="393"/>
      <c r="G115" s="4"/>
      <c r="H115" s="4"/>
      <c r="I115" s="4"/>
      <c r="J115" s="4"/>
      <c r="K115" s="4"/>
      <c r="L115" s="4"/>
      <c r="M115" s="394"/>
      <c r="N115" s="4"/>
      <c r="O115" s="4"/>
      <c r="P115" s="4"/>
      <c r="U115" s="330"/>
    </row>
    <row r="116" spans="1:21">
      <c r="A116" s="4"/>
      <c r="C116" s="11"/>
      <c r="D116" s="11"/>
      <c r="E116" s="393"/>
      <c r="F116" s="393"/>
      <c r="G116" s="4"/>
      <c r="H116" s="4"/>
      <c r="I116" s="4"/>
      <c r="J116" s="4"/>
      <c r="K116" s="4"/>
      <c r="L116" s="4"/>
      <c r="M116" s="394"/>
      <c r="N116" s="4"/>
      <c r="O116" s="4"/>
      <c r="P116" s="4"/>
      <c r="U116" s="330"/>
    </row>
    <row r="117" spans="1:21">
      <c r="A117" s="4"/>
      <c r="C117" s="11"/>
      <c r="D117" s="11"/>
      <c r="E117" s="393"/>
      <c r="F117" s="393"/>
      <c r="G117" s="4"/>
      <c r="H117" s="4"/>
      <c r="I117" s="4"/>
      <c r="J117" s="4"/>
      <c r="K117" s="4"/>
      <c r="L117" s="4"/>
      <c r="M117" s="394"/>
      <c r="N117" s="4"/>
      <c r="O117" s="4"/>
      <c r="P117" s="4"/>
      <c r="U117" s="330"/>
    </row>
    <row r="118" spans="1:21">
      <c r="A118" s="4"/>
      <c r="C118" s="11"/>
      <c r="D118" s="11"/>
      <c r="E118" s="393"/>
      <c r="F118" s="393"/>
      <c r="G118" s="4"/>
      <c r="H118" s="4"/>
      <c r="I118" s="4"/>
      <c r="J118" s="4"/>
      <c r="K118" s="4"/>
      <c r="L118" s="4"/>
      <c r="M118" s="394"/>
      <c r="N118" s="4"/>
      <c r="O118" s="4"/>
      <c r="P118" s="4"/>
      <c r="U118" s="330"/>
    </row>
    <row r="119" spans="1:21">
      <c r="A119" s="4"/>
      <c r="C119" s="11"/>
      <c r="D119" s="11"/>
      <c r="E119" s="393"/>
      <c r="F119" s="393"/>
      <c r="G119" s="4"/>
      <c r="H119" s="4"/>
      <c r="I119" s="4"/>
      <c r="J119" s="4"/>
      <c r="K119" s="4"/>
      <c r="L119" s="4"/>
      <c r="M119" s="394"/>
      <c r="N119" s="4"/>
      <c r="O119" s="4"/>
      <c r="P119" s="4"/>
      <c r="U119" s="330"/>
    </row>
    <row r="120" spans="1:21">
      <c r="A120" s="4"/>
      <c r="C120" s="11"/>
      <c r="D120" s="11"/>
      <c r="E120" s="393"/>
      <c r="F120" s="393"/>
      <c r="G120" s="4"/>
      <c r="H120" s="4"/>
      <c r="I120" s="4"/>
      <c r="J120" s="4"/>
      <c r="K120" s="4"/>
      <c r="L120" s="4"/>
      <c r="M120" s="394"/>
      <c r="N120" s="4"/>
      <c r="O120" s="4"/>
      <c r="P120" s="4"/>
      <c r="U120" s="330"/>
    </row>
    <row r="121" spans="1:21">
      <c r="A121" s="4"/>
      <c r="C121" s="11"/>
      <c r="D121" s="11"/>
      <c r="E121" s="393"/>
      <c r="F121" s="393"/>
      <c r="G121" s="4"/>
      <c r="H121" s="4"/>
      <c r="I121" s="4"/>
      <c r="J121" s="4"/>
      <c r="K121" s="4"/>
      <c r="L121" s="4"/>
      <c r="M121" s="394"/>
      <c r="N121" s="4"/>
      <c r="O121" s="4"/>
      <c r="P121" s="4"/>
      <c r="U121" s="330"/>
    </row>
    <row r="122" spans="1:21">
      <c r="A122" s="4"/>
      <c r="C122" s="11"/>
      <c r="D122" s="11"/>
      <c r="E122" s="393"/>
      <c r="F122" s="393"/>
      <c r="G122" s="4"/>
      <c r="H122" s="4"/>
      <c r="I122" s="4"/>
      <c r="J122" s="4"/>
      <c r="K122" s="4"/>
      <c r="L122" s="4"/>
      <c r="M122" s="394"/>
      <c r="N122" s="4"/>
      <c r="O122" s="4"/>
      <c r="P122" s="4"/>
      <c r="U122" s="330"/>
    </row>
    <row r="123" spans="1:21">
      <c r="A123" s="4"/>
      <c r="C123" s="11"/>
      <c r="D123" s="11"/>
      <c r="E123" s="393"/>
      <c r="F123" s="393"/>
      <c r="G123" s="4"/>
      <c r="H123" s="4"/>
      <c r="I123" s="4"/>
      <c r="J123" s="4"/>
      <c r="K123" s="4"/>
      <c r="L123" s="4"/>
      <c r="M123" s="394"/>
      <c r="N123" s="4"/>
      <c r="O123" s="4"/>
      <c r="P123" s="4"/>
      <c r="U123" s="330"/>
    </row>
    <row r="124" spans="1:21">
      <c r="A124" s="4"/>
      <c r="C124" s="11"/>
      <c r="D124" s="11"/>
      <c r="E124" s="393"/>
      <c r="F124" s="393"/>
      <c r="G124" s="4"/>
      <c r="H124" s="4"/>
      <c r="I124" s="4"/>
      <c r="J124" s="4"/>
      <c r="K124" s="4"/>
      <c r="L124" s="4"/>
      <c r="M124" s="394"/>
      <c r="N124" s="4"/>
      <c r="O124" s="4"/>
      <c r="P124" s="4"/>
      <c r="U124" s="330"/>
    </row>
    <row r="125" spans="1:21">
      <c r="A125" s="4"/>
      <c r="C125" s="11"/>
      <c r="D125" s="11"/>
      <c r="E125" s="393"/>
      <c r="F125" s="393"/>
      <c r="G125" s="4"/>
      <c r="H125" s="4"/>
      <c r="I125" s="4"/>
      <c r="J125" s="4"/>
      <c r="K125" s="4"/>
      <c r="L125" s="4"/>
      <c r="M125" s="394"/>
      <c r="N125" s="4"/>
      <c r="O125" s="4"/>
      <c r="P125" s="4"/>
      <c r="U125" s="330"/>
    </row>
    <row r="126" spans="1:21">
      <c r="A126" s="4"/>
      <c r="C126" s="11"/>
      <c r="D126" s="11"/>
      <c r="E126" s="393"/>
      <c r="F126" s="393"/>
      <c r="G126" s="4"/>
      <c r="H126" s="4"/>
      <c r="I126" s="4"/>
      <c r="J126" s="4"/>
      <c r="K126" s="4"/>
      <c r="L126" s="4"/>
      <c r="M126" s="394"/>
      <c r="N126" s="4"/>
      <c r="O126" s="4"/>
      <c r="P126" s="4"/>
    </row>
    <row r="127" spans="1:21">
      <c r="A127" s="4"/>
      <c r="C127" s="11"/>
      <c r="D127" s="11"/>
      <c r="E127" s="393"/>
      <c r="F127" s="393"/>
      <c r="G127" s="4"/>
      <c r="H127" s="4"/>
      <c r="I127" s="4"/>
      <c r="J127" s="4"/>
      <c r="K127" s="4"/>
      <c r="L127" s="4"/>
      <c r="M127" s="394"/>
      <c r="N127" s="4"/>
      <c r="O127" s="4"/>
      <c r="P127" s="4"/>
    </row>
    <row r="128" spans="1:21">
      <c r="A128" s="4"/>
      <c r="C128" s="11"/>
      <c r="D128" s="11"/>
      <c r="E128" s="393"/>
      <c r="F128" s="393"/>
      <c r="G128" s="4"/>
      <c r="H128" s="4"/>
      <c r="I128" s="4"/>
      <c r="J128" s="4"/>
      <c r="K128" s="4"/>
      <c r="L128" s="4"/>
      <c r="M128" s="394"/>
      <c r="N128" s="4"/>
      <c r="O128" s="4"/>
      <c r="P128" s="4"/>
    </row>
    <row r="129" spans="1:16">
      <c r="A129" s="4"/>
      <c r="C129" s="11"/>
      <c r="D129" s="11"/>
      <c r="E129" s="393"/>
      <c r="F129" s="393"/>
      <c r="G129" s="4"/>
      <c r="H129" s="4"/>
      <c r="I129" s="4"/>
      <c r="J129" s="4"/>
      <c r="K129" s="4"/>
      <c r="L129" s="4"/>
      <c r="M129" s="394"/>
      <c r="N129" s="4"/>
      <c r="O129" s="4"/>
      <c r="P129" s="4"/>
    </row>
    <row r="130" spans="1:16">
      <c r="A130" s="4"/>
      <c r="C130" s="11"/>
      <c r="D130" s="11"/>
      <c r="E130" s="393"/>
      <c r="F130" s="393"/>
      <c r="G130" s="4"/>
      <c r="H130" s="4"/>
      <c r="I130" s="4"/>
      <c r="J130" s="4"/>
      <c r="K130" s="4"/>
      <c r="L130" s="4"/>
      <c r="M130" s="394"/>
      <c r="N130" s="4"/>
      <c r="O130" s="4"/>
      <c r="P130" s="4"/>
    </row>
    <row r="131" spans="1:16">
      <c r="A131" s="4"/>
      <c r="C131" s="11"/>
      <c r="D131" s="11"/>
      <c r="E131" s="393"/>
      <c r="F131" s="393"/>
      <c r="G131" s="4"/>
      <c r="H131" s="4"/>
      <c r="I131" s="4"/>
      <c r="J131" s="4"/>
      <c r="K131" s="4"/>
      <c r="L131" s="4"/>
      <c r="M131" s="394"/>
      <c r="N131" s="4"/>
      <c r="O131" s="4"/>
      <c r="P131" s="4"/>
    </row>
    <row r="132" spans="1:16">
      <c r="A132" s="4"/>
      <c r="C132" s="11"/>
      <c r="D132" s="11"/>
      <c r="E132" s="393"/>
      <c r="F132" s="393"/>
      <c r="G132" s="4"/>
      <c r="H132" s="4"/>
      <c r="I132" s="4"/>
      <c r="J132" s="4"/>
      <c r="K132" s="4"/>
      <c r="L132" s="4"/>
      <c r="M132" s="394"/>
      <c r="N132" s="4"/>
      <c r="O132" s="4"/>
      <c r="P132" s="4"/>
    </row>
    <row r="133" spans="1:16">
      <c r="A133" s="4"/>
      <c r="C133" s="11"/>
      <c r="D133" s="11"/>
      <c r="E133" s="393"/>
      <c r="F133" s="393"/>
      <c r="G133" s="4"/>
      <c r="H133" s="4"/>
      <c r="I133" s="4"/>
      <c r="J133" s="4"/>
      <c r="K133" s="4"/>
      <c r="L133" s="4"/>
      <c r="M133" s="394"/>
      <c r="N133" s="4"/>
      <c r="O133" s="4"/>
      <c r="P133" s="4"/>
    </row>
    <row r="134" spans="1:16">
      <c r="A134" s="4"/>
      <c r="C134" s="11"/>
      <c r="D134" s="11"/>
      <c r="E134" s="393"/>
      <c r="F134" s="393"/>
      <c r="G134" s="4"/>
      <c r="H134" s="4"/>
      <c r="I134" s="4"/>
      <c r="J134" s="4"/>
      <c r="K134" s="4"/>
      <c r="L134" s="4"/>
      <c r="M134" s="394"/>
      <c r="N134" s="4"/>
      <c r="O134" s="4"/>
      <c r="P134" s="4"/>
    </row>
    <row r="135" spans="1:16">
      <c r="A135" s="4"/>
      <c r="C135" s="11"/>
      <c r="D135" s="11"/>
      <c r="E135" s="393"/>
      <c r="F135" s="393"/>
      <c r="G135" s="4"/>
      <c r="H135" s="4"/>
      <c r="I135" s="4"/>
      <c r="J135" s="4"/>
      <c r="K135" s="4"/>
      <c r="L135" s="4"/>
      <c r="M135" s="394"/>
      <c r="N135" s="4"/>
      <c r="O135" s="4"/>
      <c r="P135" s="4"/>
    </row>
    <row r="136" spans="1:16">
      <c r="A136" s="4"/>
      <c r="C136" s="11"/>
      <c r="D136" s="11"/>
      <c r="E136" s="393"/>
      <c r="F136" s="393"/>
      <c r="G136" s="4"/>
      <c r="H136" s="4"/>
      <c r="I136" s="4"/>
      <c r="J136" s="4"/>
      <c r="K136" s="4"/>
      <c r="L136" s="4"/>
      <c r="M136" s="394"/>
      <c r="N136" s="4"/>
      <c r="O136" s="4"/>
      <c r="P136" s="4"/>
    </row>
    <row r="137" spans="1:16">
      <c r="A137" s="4"/>
      <c r="C137" s="11"/>
      <c r="D137" s="11"/>
      <c r="E137" s="393"/>
      <c r="F137" s="393"/>
      <c r="G137" s="4"/>
      <c r="H137" s="4"/>
      <c r="I137" s="4"/>
      <c r="J137" s="4"/>
      <c r="K137" s="4"/>
      <c r="L137" s="4"/>
      <c r="M137" s="394"/>
      <c r="N137" s="4"/>
      <c r="O137" s="4"/>
      <c r="P137" s="4"/>
    </row>
    <row r="138" spans="1:16">
      <c r="A138" s="4"/>
      <c r="C138" s="11"/>
      <c r="D138" s="11"/>
      <c r="E138" s="393"/>
      <c r="F138" s="393"/>
      <c r="G138" s="4"/>
      <c r="H138" s="4"/>
      <c r="I138" s="4"/>
      <c r="J138" s="4"/>
      <c r="K138" s="4"/>
      <c r="L138" s="4"/>
      <c r="M138" s="394"/>
      <c r="N138" s="4"/>
      <c r="O138" s="4"/>
      <c r="P138" s="4"/>
    </row>
    <row r="139" spans="1:16">
      <c r="A139" s="4"/>
      <c r="C139" s="11"/>
      <c r="D139" s="11"/>
      <c r="E139" s="393"/>
      <c r="F139" s="393"/>
      <c r="G139" s="4"/>
      <c r="H139" s="4"/>
      <c r="I139" s="4"/>
      <c r="J139" s="4"/>
      <c r="K139" s="4"/>
      <c r="L139" s="4"/>
      <c r="M139" s="394"/>
      <c r="N139" s="4"/>
      <c r="O139" s="4"/>
      <c r="P139" s="4"/>
    </row>
    <row r="140" spans="1:16">
      <c r="A140" s="4"/>
      <c r="C140" s="11"/>
      <c r="D140" s="11"/>
      <c r="E140" s="393"/>
      <c r="F140" s="393"/>
      <c r="G140" s="4"/>
      <c r="H140" s="4"/>
      <c r="I140" s="4"/>
      <c r="J140" s="4"/>
      <c r="K140" s="4"/>
      <c r="L140" s="4"/>
      <c r="M140" s="394"/>
      <c r="N140" s="4"/>
      <c r="O140" s="4"/>
      <c r="P140" s="4"/>
    </row>
    <row r="141" spans="1:16">
      <c r="A141" s="4"/>
      <c r="C141" s="11"/>
      <c r="D141" s="11"/>
      <c r="E141" s="393"/>
      <c r="F141" s="393"/>
      <c r="G141" s="4"/>
      <c r="H141" s="4"/>
      <c r="I141" s="4"/>
      <c r="J141" s="4"/>
      <c r="K141" s="4"/>
      <c r="L141" s="4"/>
      <c r="M141" s="394"/>
      <c r="N141" s="4"/>
      <c r="O141" s="4"/>
      <c r="P141" s="4"/>
    </row>
    <row r="142" spans="1:16">
      <c r="A142" s="4"/>
      <c r="C142" s="11"/>
      <c r="D142" s="11"/>
      <c r="E142" s="393"/>
      <c r="F142" s="393"/>
      <c r="G142" s="4"/>
      <c r="H142" s="4"/>
      <c r="I142" s="4"/>
      <c r="J142" s="4"/>
      <c r="K142" s="4"/>
      <c r="L142" s="4"/>
      <c r="M142" s="394"/>
      <c r="N142" s="4"/>
      <c r="O142" s="4"/>
      <c r="P142" s="4"/>
    </row>
    <row r="143" spans="1:16">
      <c r="A143" s="4"/>
      <c r="C143" s="11"/>
      <c r="D143" s="11"/>
      <c r="E143" s="393"/>
      <c r="F143" s="393"/>
      <c r="G143" s="4"/>
      <c r="H143" s="4"/>
      <c r="I143" s="4"/>
      <c r="J143" s="4"/>
      <c r="K143" s="4"/>
      <c r="L143" s="4"/>
      <c r="M143" s="394"/>
      <c r="N143" s="4"/>
      <c r="O143" s="4"/>
      <c r="P143" s="4"/>
    </row>
    <row r="144" spans="1:16">
      <c r="A144" s="4"/>
      <c r="C144" s="11"/>
      <c r="D144" s="11"/>
      <c r="E144" s="393"/>
      <c r="F144" s="393"/>
      <c r="G144" s="4"/>
      <c r="H144" s="4"/>
      <c r="I144" s="4"/>
      <c r="J144" s="4"/>
      <c r="K144" s="4"/>
      <c r="L144" s="4"/>
      <c r="M144" s="394"/>
      <c r="N144" s="4"/>
      <c r="O144" s="4"/>
      <c r="P144" s="4"/>
    </row>
    <row r="145" spans="1:16">
      <c r="A145" s="4"/>
      <c r="C145" s="11"/>
      <c r="D145" s="11"/>
      <c r="E145" s="393"/>
      <c r="F145" s="393"/>
      <c r="G145" s="4"/>
      <c r="H145" s="4"/>
      <c r="I145" s="4"/>
      <c r="J145" s="4"/>
      <c r="K145" s="4"/>
      <c r="L145" s="4"/>
      <c r="M145" s="394"/>
      <c r="N145" s="4"/>
      <c r="O145" s="4"/>
      <c r="P145" s="4"/>
    </row>
    <row r="146" spans="1:16">
      <c r="A146" s="4"/>
      <c r="C146" s="11"/>
      <c r="D146" s="11"/>
      <c r="E146" s="393"/>
      <c r="F146" s="393"/>
      <c r="G146" s="4"/>
      <c r="H146" s="4"/>
      <c r="I146" s="4"/>
      <c r="J146" s="4"/>
      <c r="K146" s="4"/>
      <c r="L146" s="4"/>
      <c r="M146" s="394"/>
      <c r="N146" s="4"/>
      <c r="O146" s="4"/>
      <c r="P146" s="4"/>
    </row>
    <row r="147" spans="1:16">
      <c r="A147" s="4"/>
      <c r="C147" s="11"/>
      <c r="D147" s="11"/>
      <c r="E147" s="393"/>
      <c r="F147" s="393"/>
      <c r="G147" s="4"/>
      <c r="H147" s="4"/>
      <c r="I147" s="4"/>
      <c r="J147" s="4"/>
      <c r="K147" s="4"/>
      <c r="L147" s="4"/>
      <c r="M147" s="394"/>
      <c r="N147" s="4"/>
      <c r="O147" s="4"/>
      <c r="P147" s="4"/>
    </row>
    <row r="148" spans="1:16">
      <c r="A148" s="4"/>
      <c r="C148" s="11"/>
      <c r="D148" s="11"/>
      <c r="E148" s="393"/>
      <c r="F148" s="393"/>
      <c r="G148" s="4"/>
      <c r="H148" s="4"/>
      <c r="I148" s="4"/>
      <c r="J148" s="4"/>
      <c r="K148" s="4"/>
      <c r="L148" s="4"/>
      <c r="M148" s="394"/>
      <c r="N148" s="4"/>
      <c r="O148" s="4"/>
      <c r="P148" s="4"/>
    </row>
    <row r="149" spans="1:16">
      <c r="A149" s="4"/>
      <c r="C149" s="11"/>
      <c r="D149" s="11"/>
      <c r="E149" s="393"/>
      <c r="F149" s="393"/>
      <c r="G149" s="4"/>
      <c r="H149" s="4"/>
      <c r="I149" s="4"/>
      <c r="J149" s="4"/>
      <c r="K149" s="4"/>
      <c r="L149" s="4"/>
      <c r="M149" s="394"/>
      <c r="N149" s="4"/>
      <c r="O149" s="4"/>
      <c r="P149" s="4"/>
    </row>
    <row r="150" spans="1:16">
      <c r="A150" s="4"/>
      <c r="C150" s="11"/>
      <c r="D150" s="11"/>
      <c r="E150" s="393"/>
      <c r="F150" s="393"/>
      <c r="G150" s="4"/>
      <c r="H150" s="4"/>
      <c r="I150" s="4"/>
      <c r="J150" s="4"/>
      <c r="K150" s="4"/>
      <c r="L150" s="4"/>
      <c r="M150" s="394"/>
      <c r="N150" s="4"/>
      <c r="O150" s="4"/>
      <c r="P150" s="4"/>
    </row>
    <row r="151" spans="1:16">
      <c r="A151" s="4"/>
      <c r="C151" s="11"/>
      <c r="D151" s="11"/>
      <c r="E151" s="393"/>
      <c r="F151" s="393"/>
      <c r="G151" s="4"/>
      <c r="H151" s="4"/>
      <c r="I151" s="4"/>
      <c r="J151" s="4"/>
      <c r="K151" s="4"/>
      <c r="L151" s="4"/>
      <c r="M151" s="394"/>
      <c r="N151" s="4"/>
      <c r="O151" s="4"/>
      <c r="P151" s="4"/>
    </row>
    <row r="152" spans="1:16">
      <c r="A152" s="4"/>
      <c r="C152" s="11"/>
      <c r="D152" s="11"/>
      <c r="E152" s="393"/>
      <c r="F152" s="393"/>
      <c r="G152" s="4"/>
      <c r="H152" s="4"/>
      <c r="I152" s="4"/>
      <c r="J152" s="4"/>
      <c r="K152" s="4"/>
      <c r="L152" s="4"/>
      <c r="M152" s="394"/>
      <c r="N152" s="4"/>
      <c r="O152" s="4"/>
      <c r="P152" s="4"/>
    </row>
    <row r="153" spans="1:16">
      <c r="A153" s="4"/>
      <c r="C153" s="11"/>
      <c r="D153" s="11"/>
      <c r="E153" s="393"/>
      <c r="F153" s="393"/>
      <c r="G153" s="4"/>
      <c r="H153" s="4"/>
      <c r="I153" s="4"/>
      <c r="J153" s="4"/>
      <c r="K153" s="4"/>
      <c r="L153" s="4"/>
      <c r="M153" s="394"/>
      <c r="N153" s="4"/>
      <c r="O153" s="4"/>
      <c r="P153" s="4"/>
    </row>
    <row r="154" spans="1:16">
      <c r="A154" s="4"/>
      <c r="C154" s="11"/>
      <c r="D154" s="11"/>
      <c r="E154" s="393"/>
      <c r="F154" s="393"/>
      <c r="G154" s="4"/>
      <c r="H154" s="4"/>
      <c r="I154" s="4"/>
      <c r="J154" s="4"/>
      <c r="K154" s="4"/>
      <c r="L154" s="4"/>
      <c r="M154" s="394"/>
      <c r="N154" s="4"/>
      <c r="O154" s="4"/>
      <c r="P154" s="4"/>
    </row>
    <row r="155" spans="1:16">
      <c r="A155" s="4"/>
      <c r="C155" s="11"/>
      <c r="D155" s="11"/>
      <c r="E155" s="393"/>
      <c r="F155" s="393"/>
      <c r="G155" s="4"/>
      <c r="H155" s="4"/>
      <c r="I155" s="4"/>
      <c r="J155" s="4"/>
      <c r="K155" s="4"/>
      <c r="L155" s="4"/>
      <c r="M155" s="394"/>
      <c r="N155" s="4"/>
      <c r="O155" s="4"/>
      <c r="P155" s="4"/>
    </row>
    <row r="156" spans="1:16">
      <c r="A156" s="4"/>
      <c r="C156" s="11"/>
      <c r="D156" s="11"/>
      <c r="E156" s="393"/>
      <c r="F156" s="393"/>
      <c r="G156" s="4"/>
      <c r="H156" s="4"/>
      <c r="I156" s="4"/>
      <c r="J156" s="4"/>
      <c r="K156" s="4"/>
      <c r="L156" s="4"/>
      <c r="M156" s="394"/>
      <c r="N156" s="4"/>
      <c r="O156" s="4"/>
      <c r="P156" s="4"/>
    </row>
    <row r="157" spans="1:16">
      <c r="A157" s="4"/>
      <c r="C157" s="11"/>
      <c r="D157" s="11"/>
      <c r="E157" s="393"/>
      <c r="F157" s="393"/>
      <c r="G157" s="4"/>
      <c r="H157" s="4"/>
      <c r="I157" s="4"/>
      <c r="J157" s="4"/>
      <c r="K157" s="4"/>
      <c r="L157" s="4"/>
      <c r="M157" s="394"/>
      <c r="N157" s="4"/>
      <c r="O157" s="4"/>
      <c r="P157" s="4"/>
    </row>
    <row r="158" spans="1:16">
      <c r="A158" s="4"/>
      <c r="C158" s="11"/>
      <c r="D158" s="11"/>
      <c r="E158" s="393"/>
      <c r="F158" s="393"/>
      <c r="G158" s="4"/>
      <c r="H158" s="4"/>
      <c r="I158" s="4"/>
      <c r="J158" s="4"/>
      <c r="K158" s="4"/>
      <c r="L158" s="4"/>
      <c r="M158" s="394"/>
      <c r="N158" s="4"/>
      <c r="O158" s="4"/>
      <c r="P158" s="4"/>
    </row>
    <row r="159" spans="1:16">
      <c r="A159" s="4"/>
      <c r="C159" s="11"/>
      <c r="D159" s="11"/>
      <c r="E159" s="393"/>
      <c r="F159" s="393"/>
      <c r="G159" s="4"/>
      <c r="H159" s="4"/>
      <c r="I159" s="4"/>
      <c r="J159" s="4"/>
      <c r="K159" s="4"/>
      <c r="L159" s="4"/>
      <c r="M159" s="394"/>
      <c r="N159" s="4"/>
      <c r="O159" s="4"/>
      <c r="P159" s="4"/>
    </row>
    <row r="160" spans="1:16">
      <c r="A160" s="4"/>
      <c r="C160" s="11"/>
      <c r="D160" s="11"/>
      <c r="E160" s="393"/>
      <c r="F160" s="393"/>
      <c r="G160" s="4"/>
      <c r="H160" s="4"/>
      <c r="I160" s="4"/>
      <c r="J160" s="4"/>
      <c r="K160" s="4"/>
      <c r="L160" s="4"/>
      <c r="M160" s="394"/>
      <c r="N160" s="4"/>
      <c r="O160" s="4"/>
      <c r="P160" s="4"/>
    </row>
    <row r="161" spans="1:16">
      <c r="A161" s="4"/>
      <c r="C161" s="11"/>
      <c r="D161" s="11"/>
      <c r="E161" s="393"/>
      <c r="F161" s="393"/>
      <c r="G161" s="4"/>
      <c r="H161" s="4"/>
      <c r="I161" s="4"/>
      <c r="J161" s="4"/>
      <c r="K161" s="4"/>
      <c r="L161" s="4"/>
      <c r="M161" s="394"/>
      <c r="N161" s="4"/>
      <c r="O161" s="4"/>
      <c r="P161" s="4"/>
    </row>
    <row r="162" spans="1:16">
      <c r="A162" s="4"/>
      <c r="C162" s="11"/>
      <c r="D162" s="11"/>
      <c r="E162" s="393"/>
      <c r="F162" s="393"/>
      <c r="G162" s="4"/>
      <c r="H162" s="4"/>
      <c r="I162" s="4"/>
      <c r="J162" s="4"/>
      <c r="K162" s="4"/>
      <c r="L162" s="4"/>
      <c r="M162" s="394"/>
      <c r="N162" s="4"/>
      <c r="O162" s="4"/>
      <c r="P162" s="4"/>
    </row>
    <row r="163" spans="1:16">
      <c r="A163" s="4"/>
      <c r="C163" s="11"/>
      <c r="D163" s="11"/>
      <c r="E163" s="393"/>
      <c r="F163" s="393"/>
      <c r="G163" s="4"/>
      <c r="H163" s="4"/>
      <c r="I163" s="4"/>
      <c r="J163" s="4"/>
      <c r="K163" s="4"/>
      <c r="L163" s="4"/>
      <c r="M163" s="394"/>
      <c r="N163" s="4"/>
      <c r="O163" s="4"/>
      <c r="P163" s="4"/>
    </row>
    <row r="164" spans="1:16">
      <c r="A164" s="4"/>
      <c r="C164" s="11"/>
      <c r="D164" s="11"/>
      <c r="E164" s="393"/>
      <c r="F164" s="393"/>
      <c r="G164" s="4"/>
      <c r="H164" s="4"/>
      <c r="I164" s="4"/>
      <c r="J164" s="4"/>
      <c r="K164" s="4"/>
      <c r="L164" s="4"/>
      <c r="M164" s="394"/>
      <c r="N164" s="4"/>
      <c r="O164" s="4"/>
      <c r="P164" s="4"/>
    </row>
    <row r="165" spans="1:16">
      <c r="A165" s="4"/>
      <c r="C165" s="11"/>
      <c r="D165" s="11"/>
      <c r="E165" s="393"/>
      <c r="F165" s="393"/>
      <c r="G165" s="4"/>
      <c r="H165" s="4"/>
      <c r="I165" s="4"/>
      <c r="J165" s="4"/>
      <c r="K165" s="4"/>
      <c r="L165" s="4"/>
      <c r="M165" s="394"/>
      <c r="N165" s="4"/>
      <c r="O165" s="4"/>
      <c r="P165" s="4"/>
    </row>
    <row r="166" spans="1:16">
      <c r="A166" s="4"/>
      <c r="C166" s="11"/>
      <c r="D166" s="11"/>
      <c r="E166" s="393"/>
      <c r="F166" s="393"/>
      <c r="G166" s="4"/>
      <c r="H166" s="4"/>
      <c r="I166" s="4"/>
      <c r="J166" s="4"/>
      <c r="K166" s="4"/>
      <c r="L166" s="4"/>
      <c r="M166" s="394"/>
      <c r="N166" s="4"/>
      <c r="O166" s="4"/>
      <c r="P166" s="4"/>
    </row>
    <row r="167" spans="1:16">
      <c r="A167" s="4"/>
      <c r="C167" s="11"/>
      <c r="D167" s="11"/>
      <c r="E167" s="393"/>
      <c r="F167" s="393"/>
      <c r="G167" s="4"/>
      <c r="H167" s="4"/>
      <c r="I167" s="4"/>
      <c r="J167" s="4"/>
      <c r="K167" s="4"/>
      <c r="L167" s="4"/>
      <c r="M167" s="394"/>
      <c r="N167" s="4"/>
      <c r="O167" s="4"/>
      <c r="P167" s="4"/>
    </row>
    <row r="168" spans="1:16">
      <c r="A168" s="4"/>
      <c r="C168" s="11"/>
      <c r="D168" s="11"/>
      <c r="E168" s="393"/>
      <c r="F168" s="393"/>
      <c r="G168" s="4"/>
      <c r="H168" s="4"/>
      <c r="I168" s="4"/>
      <c r="J168" s="4"/>
      <c r="K168" s="4"/>
      <c r="L168" s="4"/>
      <c r="M168" s="394"/>
      <c r="N168" s="4"/>
      <c r="O168" s="4"/>
      <c r="P168" s="4"/>
    </row>
    <row r="169" spans="1:16">
      <c r="A169" s="4"/>
      <c r="C169" s="11"/>
      <c r="D169" s="11"/>
      <c r="E169" s="393"/>
      <c r="F169" s="393"/>
      <c r="G169" s="4"/>
      <c r="H169" s="4"/>
      <c r="I169" s="4"/>
      <c r="J169" s="4"/>
      <c r="K169" s="4"/>
      <c r="L169" s="4"/>
      <c r="M169" s="394"/>
      <c r="N169" s="4"/>
      <c r="O169" s="4"/>
      <c r="P169" s="4"/>
    </row>
    <row r="170" spans="1:16">
      <c r="A170" s="4"/>
      <c r="C170" s="11"/>
      <c r="D170" s="11"/>
      <c r="E170" s="393"/>
      <c r="F170" s="393"/>
      <c r="G170" s="4"/>
      <c r="H170" s="4"/>
      <c r="I170" s="4"/>
      <c r="J170" s="4"/>
      <c r="K170" s="4"/>
      <c r="L170" s="4"/>
      <c r="M170" s="394"/>
      <c r="N170" s="4"/>
      <c r="O170" s="4"/>
      <c r="P170" s="4"/>
    </row>
    <row r="171" spans="1:16">
      <c r="A171" s="4"/>
      <c r="C171" s="11"/>
      <c r="D171" s="11"/>
      <c r="E171" s="393"/>
      <c r="F171" s="393"/>
      <c r="G171" s="4"/>
      <c r="H171" s="4"/>
      <c r="I171" s="4"/>
      <c r="J171" s="4"/>
      <c r="K171" s="4"/>
      <c r="L171" s="4"/>
      <c r="M171" s="394"/>
      <c r="N171" s="4"/>
      <c r="O171" s="4"/>
      <c r="P171" s="4"/>
    </row>
    <row r="172" spans="1:16">
      <c r="A172" s="4"/>
      <c r="C172" s="11"/>
      <c r="D172" s="11"/>
      <c r="E172" s="393"/>
      <c r="F172" s="393"/>
      <c r="G172" s="4"/>
      <c r="H172" s="4"/>
      <c r="I172" s="4"/>
      <c r="J172" s="4"/>
      <c r="K172" s="4"/>
      <c r="L172" s="4"/>
      <c r="M172" s="394"/>
      <c r="N172" s="4"/>
      <c r="O172" s="4"/>
      <c r="P172" s="4"/>
    </row>
    <row r="173" spans="1:16">
      <c r="A173" s="4"/>
      <c r="C173" s="11"/>
      <c r="D173" s="11"/>
      <c r="E173" s="393"/>
      <c r="F173" s="393"/>
      <c r="G173" s="4"/>
      <c r="H173" s="4"/>
      <c r="I173" s="4"/>
      <c r="J173" s="4"/>
      <c r="K173" s="4"/>
      <c r="L173" s="4"/>
      <c r="M173" s="394"/>
      <c r="N173" s="4"/>
      <c r="O173" s="4"/>
      <c r="P173" s="4"/>
    </row>
    <row r="174" spans="1:16">
      <c r="A174" s="4"/>
      <c r="C174" s="11"/>
      <c r="D174" s="11"/>
      <c r="E174" s="393"/>
      <c r="F174" s="393"/>
      <c r="G174" s="4"/>
      <c r="H174" s="4"/>
      <c r="I174" s="4"/>
      <c r="J174" s="4"/>
      <c r="K174" s="4"/>
      <c r="L174" s="4"/>
      <c r="M174" s="394"/>
      <c r="N174" s="4"/>
      <c r="O174" s="4"/>
      <c r="P174" s="4"/>
    </row>
    <row r="175" spans="1:16">
      <c r="A175" s="4"/>
      <c r="C175" s="11"/>
      <c r="D175" s="11"/>
      <c r="E175" s="393"/>
      <c r="F175" s="393"/>
      <c r="G175" s="4"/>
      <c r="H175" s="4"/>
      <c r="I175" s="4"/>
      <c r="J175" s="4"/>
      <c r="K175" s="4"/>
      <c r="L175" s="4"/>
      <c r="M175" s="394"/>
      <c r="N175" s="4"/>
      <c r="O175" s="4"/>
      <c r="P175" s="4"/>
    </row>
    <row r="176" spans="1:16">
      <c r="A176" s="4"/>
      <c r="C176" s="11"/>
      <c r="D176" s="11"/>
      <c r="E176" s="393"/>
      <c r="F176" s="393"/>
      <c r="G176" s="4"/>
      <c r="H176" s="4"/>
      <c r="I176" s="4"/>
      <c r="J176" s="4"/>
      <c r="K176" s="4"/>
      <c r="L176" s="4"/>
      <c r="M176" s="394"/>
      <c r="N176" s="4"/>
      <c r="O176" s="4"/>
      <c r="P176" s="4"/>
    </row>
    <row r="177" spans="1:16">
      <c r="A177" s="4"/>
      <c r="C177" s="11"/>
      <c r="D177" s="11"/>
      <c r="E177" s="393"/>
      <c r="F177" s="393"/>
      <c r="G177" s="4"/>
      <c r="H177" s="4"/>
      <c r="I177" s="4"/>
      <c r="J177" s="4"/>
      <c r="K177" s="4"/>
      <c r="L177" s="4"/>
      <c r="M177" s="394"/>
      <c r="N177" s="4"/>
      <c r="O177" s="4"/>
      <c r="P177" s="4"/>
    </row>
    <row r="178" spans="1:16">
      <c r="A178" s="4"/>
      <c r="C178" s="11"/>
      <c r="D178" s="11"/>
      <c r="E178" s="393"/>
      <c r="F178" s="393"/>
      <c r="G178" s="4"/>
      <c r="H178" s="4"/>
      <c r="I178" s="4"/>
      <c r="J178" s="4"/>
      <c r="K178" s="4"/>
      <c r="L178" s="4"/>
      <c r="M178" s="394"/>
      <c r="N178" s="4"/>
      <c r="O178" s="4"/>
      <c r="P178" s="4"/>
    </row>
    <row r="179" spans="1:16">
      <c r="A179" s="4"/>
      <c r="C179" s="11"/>
      <c r="D179" s="11"/>
      <c r="E179" s="393"/>
      <c r="F179" s="393"/>
      <c r="G179" s="4"/>
      <c r="H179" s="4"/>
      <c r="I179" s="4"/>
      <c r="J179" s="4"/>
      <c r="K179" s="4"/>
      <c r="L179" s="4"/>
      <c r="M179" s="394"/>
      <c r="N179" s="4"/>
      <c r="O179" s="4"/>
      <c r="P179" s="4"/>
    </row>
    <row r="180" spans="1:16">
      <c r="A180" s="4"/>
      <c r="C180" s="11"/>
      <c r="D180" s="11"/>
      <c r="E180" s="393"/>
      <c r="F180" s="393"/>
      <c r="G180" s="4"/>
      <c r="H180" s="4"/>
      <c r="I180" s="4"/>
      <c r="J180" s="4"/>
      <c r="K180" s="4"/>
      <c r="L180" s="4"/>
      <c r="M180" s="394"/>
      <c r="N180" s="4"/>
      <c r="O180" s="4"/>
      <c r="P180" s="4"/>
    </row>
    <row r="181" spans="1:16">
      <c r="A181" s="4"/>
      <c r="C181" s="11"/>
      <c r="D181" s="11"/>
      <c r="E181" s="393"/>
      <c r="F181" s="393"/>
      <c r="G181" s="4"/>
      <c r="H181" s="4"/>
      <c r="I181" s="4"/>
      <c r="J181" s="4"/>
      <c r="K181" s="4"/>
      <c r="L181" s="4"/>
      <c r="M181" s="394"/>
      <c r="N181" s="4"/>
      <c r="O181" s="4"/>
      <c r="P181" s="4"/>
    </row>
    <row r="182" spans="1:16">
      <c r="A182" s="4"/>
      <c r="C182" s="11"/>
      <c r="D182" s="11"/>
      <c r="E182" s="393"/>
      <c r="F182" s="393"/>
      <c r="G182" s="4"/>
      <c r="H182" s="4"/>
      <c r="I182" s="4"/>
      <c r="J182" s="4"/>
      <c r="K182" s="4"/>
      <c r="L182" s="4"/>
      <c r="M182" s="394"/>
      <c r="N182" s="4"/>
      <c r="O182" s="4"/>
      <c r="P182" s="4"/>
    </row>
    <row r="183" spans="1:16">
      <c r="A183" s="4"/>
      <c r="C183" s="11"/>
      <c r="D183" s="11"/>
      <c r="E183" s="393"/>
      <c r="F183" s="393"/>
      <c r="G183" s="4"/>
      <c r="H183" s="4"/>
      <c r="I183" s="4"/>
      <c r="J183" s="4"/>
      <c r="K183" s="4"/>
      <c r="L183" s="4"/>
      <c r="M183" s="394"/>
      <c r="N183" s="4"/>
      <c r="O183" s="4"/>
      <c r="P183" s="4"/>
    </row>
    <row r="184" spans="1:16">
      <c r="A184" s="4"/>
      <c r="C184" s="11"/>
      <c r="D184" s="11"/>
      <c r="E184" s="393"/>
      <c r="F184" s="393"/>
      <c r="G184" s="4"/>
      <c r="H184" s="4"/>
      <c r="I184" s="4"/>
      <c r="J184" s="4"/>
      <c r="K184" s="4"/>
      <c r="L184" s="4"/>
      <c r="M184" s="394"/>
      <c r="N184" s="4"/>
      <c r="O184" s="4"/>
      <c r="P184" s="4"/>
    </row>
    <row r="185" spans="1:16">
      <c r="A185" s="4"/>
      <c r="C185" s="11"/>
      <c r="D185" s="11"/>
      <c r="E185" s="393"/>
      <c r="F185" s="393"/>
      <c r="G185" s="4"/>
      <c r="H185" s="4"/>
      <c r="I185" s="4"/>
      <c r="J185" s="4"/>
      <c r="K185" s="4"/>
      <c r="L185" s="4"/>
      <c r="M185" s="394"/>
      <c r="N185" s="4"/>
      <c r="O185" s="4"/>
      <c r="P185" s="4"/>
    </row>
    <row r="186" spans="1:16">
      <c r="A186" s="4"/>
      <c r="C186" s="11"/>
      <c r="D186" s="11"/>
      <c r="E186" s="393"/>
      <c r="F186" s="393"/>
      <c r="G186" s="4"/>
      <c r="H186" s="4"/>
      <c r="I186" s="4"/>
      <c r="J186" s="4"/>
      <c r="K186" s="4"/>
      <c r="L186" s="4"/>
      <c r="M186" s="394"/>
      <c r="N186" s="4"/>
      <c r="O186" s="4"/>
      <c r="P186" s="4"/>
    </row>
    <row r="187" spans="1:16">
      <c r="A187" s="4"/>
      <c r="C187" s="11"/>
      <c r="D187" s="11"/>
      <c r="E187" s="393"/>
      <c r="F187" s="393"/>
      <c r="G187" s="4"/>
      <c r="H187" s="4"/>
      <c r="I187" s="4"/>
      <c r="J187" s="4"/>
      <c r="K187" s="4"/>
      <c r="L187" s="4"/>
      <c r="M187" s="394"/>
      <c r="N187" s="4"/>
      <c r="O187" s="4"/>
      <c r="P187" s="4"/>
    </row>
    <row r="188" spans="1:16">
      <c r="A188" s="4"/>
      <c r="C188" s="11"/>
      <c r="D188" s="11"/>
      <c r="E188" s="393"/>
      <c r="F188" s="393"/>
      <c r="G188" s="4"/>
      <c r="H188" s="4"/>
      <c r="I188" s="4"/>
      <c r="J188" s="4"/>
      <c r="K188" s="4"/>
      <c r="L188" s="4"/>
      <c r="M188" s="394"/>
      <c r="N188" s="4"/>
      <c r="O188" s="4"/>
      <c r="P188" s="4"/>
    </row>
    <row r="189" spans="1:16">
      <c r="A189" s="4"/>
      <c r="C189" s="11"/>
      <c r="D189" s="11"/>
      <c r="E189" s="393"/>
      <c r="F189" s="393"/>
      <c r="G189" s="4"/>
      <c r="H189" s="4"/>
      <c r="I189" s="4"/>
      <c r="J189" s="4"/>
      <c r="K189" s="4"/>
      <c r="L189" s="4"/>
      <c r="M189" s="394"/>
      <c r="N189" s="4"/>
      <c r="O189" s="4"/>
      <c r="P189" s="4"/>
    </row>
    <row r="190" spans="1:16">
      <c r="A190" s="4"/>
      <c r="C190" s="11"/>
      <c r="D190" s="11"/>
      <c r="E190" s="393"/>
      <c r="F190" s="393"/>
      <c r="G190" s="4"/>
      <c r="H190" s="4"/>
      <c r="I190" s="4"/>
      <c r="J190" s="4"/>
      <c r="K190" s="4"/>
      <c r="L190" s="4"/>
      <c r="M190" s="394"/>
      <c r="N190" s="4"/>
      <c r="O190" s="4"/>
      <c r="P190" s="4"/>
    </row>
    <row r="191" spans="1:16">
      <c r="A191" s="4"/>
      <c r="C191" s="11"/>
      <c r="D191" s="11"/>
      <c r="E191" s="393"/>
      <c r="F191" s="393"/>
      <c r="G191" s="4"/>
      <c r="H191" s="4"/>
      <c r="I191" s="4"/>
      <c r="J191" s="4"/>
      <c r="K191" s="4"/>
      <c r="L191" s="4"/>
      <c r="M191" s="394"/>
      <c r="N191" s="4"/>
      <c r="O191" s="4"/>
      <c r="P191" s="4"/>
    </row>
    <row r="192" spans="1:16">
      <c r="A192" s="4"/>
      <c r="C192" s="11"/>
      <c r="D192" s="11"/>
      <c r="E192" s="393"/>
      <c r="F192" s="393"/>
      <c r="G192" s="4"/>
      <c r="H192" s="4"/>
      <c r="I192" s="4"/>
      <c r="J192" s="4"/>
      <c r="K192" s="4"/>
      <c r="L192" s="4"/>
      <c r="M192" s="394"/>
      <c r="N192" s="4"/>
      <c r="O192" s="4"/>
      <c r="P192" s="4"/>
    </row>
    <row r="193" spans="1:16">
      <c r="A193" s="4"/>
      <c r="C193" s="11"/>
      <c r="D193" s="11"/>
      <c r="E193" s="393"/>
      <c r="F193" s="393"/>
      <c r="G193" s="4"/>
      <c r="H193" s="4"/>
      <c r="I193" s="4"/>
      <c r="J193" s="4"/>
      <c r="K193" s="4"/>
      <c r="L193" s="4"/>
      <c r="M193" s="394"/>
      <c r="N193" s="4"/>
      <c r="O193" s="4"/>
      <c r="P193" s="4"/>
    </row>
    <row r="194" spans="1:16">
      <c r="A194" s="4"/>
      <c r="C194" s="11"/>
      <c r="D194" s="11"/>
      <c r="E194" s="393"/>
      <c r="F194" s="393"/>
      <c r="G194" s="4"/>
      <c r="H194" s="4"/>
      <c r="I194" s="4"/>
      <c r="J194" s="4"/>
      <c r="K194" s="4"/>
      <c r="L194" s="4"/>
      <c r="M194" s="394"/>
      <c r="N194" s="4"/>
      <c r="O194" s="4"/>
      <c r="P194" s="4"/>
    </row>
    <row r="195" spans="1:16">
      <c r="A195" s="4"/>
      <c r="C195" s="11"/>
      <c r="D195" s="11"/>
      <c r="E195" s="393"/>
      <c r="F195" s="393"/>
      <c r="G195" s="4"/>
      <c r="H195" s="4"/>
      <c r="I195" s="4"/>
      <c r="J195" s="4"/>
      <c r="K195" s="4"/>
      <c r="L195" s="4"/>
      <c r="M195" s="394"/>
      <c r="N195" s="4"/>
      <c r="O195" s="4"/>
      <c r="P195" s="4"/>
    </row>
    <row r="196" spans="1:16">
      <c r="A196" s="4"/>
      <c r="C196" s="11"/>
      <c r="D196" s="11"/>
      <c r="E196" s="393"/>
      <c r="F196" s="393"/>
      <c r="G196" s="4"/>
      <c r="H196" s="4"/>
      <c r="I196" s="4"/>
      <c r="J196" s="4"/>
      <c r="K196" s="4"/>
      <c r="L196" s="4"/>
      <c r="M196" s="394"/>
      <c r="N196" s="4"/>
      <c r="O196" s="4"/>
      <c r="P196" s="4"/>
    </row>
    <row r="197" spans="1:16">
      <c r="A197" s="4"/>
      <c r="C197" s="11"/>
      <c r="D197" s="11"/>
      <c r="E197" s="393"/>
      <c r="F197" s="393"/>
      <c r="G197" s="4"/>
      <c r="H197" s="4"/>
      <c r="I197" s="4"/>
      <c r="J197" s="4"/>
      <c r="K197" s="4"/>
      <c r="L197" s="4"/>
      <c r="M197" s="394"/>
      <c r="N197" s="4"/>
      <c r="O197" s="4"/>
      <c r="P197" s="4"/>
    </row>
    <row r="198" spans="1:16">
      <c r="A198" s="4"/>
      <c r="C198" s="11"/>
      <c r="D198" s="11"/>
      <c r="E198" s="393"/>
      <c r="F198" s="393"/>
      <c r="G198" s="4"/>
      <c r="H198" s="4"/>
      <c r="I198" s="4"/>
      <c r="J198" s="4"/>
      <c r="K198" s="4"/>
      <c r="L198" s="4"/>
      <c r="M198" s="394"/>
      <c r="N198" s="4"/>
      <c r="O198" s="4"/>
      <c r="P198" s="4"/>
    </row>
    <row r="199" spans="1:16">
      <c r="A199" s="4"/>
      <c r="C199" s="11"/>
      <c r="D199" s="11"/>
      <c r="E199" s="393"/>
      <c r="F199" s="393"/>
      <c r="G199" s="4"/>
      <c r="H199" s="4"/>
      <c r="I199" s="4"/>
      <c r="J199" s="4"/>
      <c r="K199" s="4"/>
      <c r="L199" s="4"/>
      <c r="M199" s="394"/>
      <c r="N199" s="4"/>
      <c r="O199" s="4"/>
      <c r="P199" s="4"/>
    </row>
    <row r="200" spans="1:16">
      <c r="A200" s="4"/>
      <c r="C200" s="11"/>
      <c r="D200" s="11"/>
      <c r="E200" s="393"/>
      <c r="F200" s="393"/>
      <c r="G200" s="4"/>
      <c r="H200" s="4"/>
      <c r="I200" s="4"/>
      <c r="J200" s="4"/>
      <c r="K200" s="4"/>
      <c r="L200" s="4"/>
      <c r="M200" s="394"/>
      <c r="N200" s="4"/>
      <c r="O200" s="4"/>
      <c r="P200" s="4"/>
    </row>
    <row r="201" spans="1:16">
      <c r="A201" s="4"/>
      <c r="C201" s="11"/>
      <c r="D201" s="11"/>
      <c r="E201" s="393"/>
      <c r="F201" s="393"/>
      <c r="G201" s="4"/>
      <c r="H201" s="4"/>
      <c r="I201" s="4"/>
      <c r="J201" s="4"/>
      <c r="K201" s="4"/>
      <c r="L201" s="4"/>
      <c r="M201" s="394"/>
      <c r="N201" s="4"/>
      <c r="O201" s="4"/>
      <c r="P201" s="4"/>
    </row>
    <row r="202" spans="1:16">
      <c r="A202" s="4"/>
      <c r="C202" s="11"/>
      <c r="D202" s="11"/>
      <c r="E202" s="393"/>
      <c r="F202" s="393"/>
      <c r="G202" s="4"/>
      <c r="H202" s="4"/>
      <c r="I202" s="4"/>
      <c r="J202" s="4"/>
      <c r="K202" s="4"/>
      <c r="L202" s="4"/>
      <c r="M202" s="394"/>
      <c r="N202" s="4"/>
      <c r="O202" s="4"/>
      <c r="P202" s="4"/>
    </row>
    <row r="203" spans="1:16">
      <c r="A203" s="4"/>
      <c r="C203" s="11"/>
      <c r="D203" s="11"/>
      <c r="E203" s="393"/>
      <c r="F203" s="393"/>
      <c r="G203" s="4"/>
      <c r="H203" s="4"/>
      <c r="I203" s="4"/>
      <c r="J203" s="4"/>
      <c r="K203" s="4"/>
      <c r="L203" s="4"/>
      <c r="M203" s="394"/>
      <c r="N203" s="4"/>
      <c r="O203" s="4"/>
      <c r="P203" s="4"/>
    </row>
    <row r="204" spans="1:16">
      <c r="A204" s="4"/>
      <c r="C204" s="11"/>
      <c r="D204" s="11"/>
      <c r="E204" s="393"/>
      <c r="F204" s="393"/>
      <c r="G204" s="4"/>
      <c r="H204" s="4"/>
      <c r="I204" s="4"/>
      <c r="J204" s="4"/>
      <c r="K204" s="4"/>
      <c r="L204" s="4"/>
      <c r="M204" s="394"/>
      <c r="N204" s="4"/>
      <c r="O204" s="4"/>
      <c r="P204" s="4"/>
    </row>
    <row r="205" spans="1:16">
      <c r="A205" s="4"/>
      <c r="C205" s="11"/>
      <c r="D205" s="11"/>
      <c r="E205" s="393"/>
      <c r="F205" s="393"/>
      <c r="G205" s="4"/>
      <c r="H205" s="4"/>
      <c r="I205" s="4"/>
      <c r="J205" s="4"/>
      <c r="K205" s="4"/>
      <c r="L205" s="4"/>
      <c r="M205" s="394"/>
      <c r="N205" s="4"/>
      <c r="O205" s="4"/>
      <c r="P205" s="4"/>
    </row>
    <row r="206" spans="1:16">
      <c r="A206" s="4"/>
      <c r="C206" s="11"/>
      <c r="D206" s="11"/>
      <c r="E206" s="393"/>
      <c r="F206" s="393"/>
      <c r="G206" s="4"/>
      <c r="H206" s="4"/>
      <c r="I206" s="4"/>
      <c r="J206" s="4"/>
      <c r="K206" s="4"/>
      <c r="L206" s="4"/>
      <c r="M206" s="394"/>
      <c r="N206" s="4"/>
      <c r="O206" s="4"/>
      <c r="P206" s="4"/>
    </row>
    <row r="207" spans="1:16">
      <c r="A207" s="4"/>
      <c r="C207" s="11"/>
      <c r="D207" s="11"/>
      <c r="E207" s="393"/>
      <c r="F207" s="393"/>
      <c r="G207" s="4"/>
      <c r="H207" s="4"/>
      <c r="I207" s="4"/>
      <c r="J207" s="4"/>
      <c r="K207" s="4"/>
      <c r="L207" s="4"/>
      <c r="M207" s="394"/>
      <c r="N207" s="4"/>
      <c r="O207" s="4"/>
      <c r="P207" s="4"/>
    </row>
    <row r="208" spans="1:16">
      <c r="A208" s="4"/>
      <c r="C208" s="11"/>
      <c r="D208" s="11"/>
      <c r="E208" s="393"/>
      <c r="F208" s="393"/>
      <c r="G208" s="4"/>
      <c r="H208" s="4"/>
      <c r="I208" s="4"/>
      <c r="J208" s="4"/>
      <c r="K208" s="4"/>
      <c r="L208" s="4"/>
      <c r="M208" s="394"/>
      <c r="N208" s="4"/>
      <c r="O208" s="4"/>
      <c r="P208" s="4"/>
    </row>
    <row r="209" spans="1:16">
      <c r="A209" s="4"/>
      <c r="C209" s="11"/>
      <c r="D209" s="11"/>
      <c r="E209" s="393"/>
      <c r="F209" s="393"/>
      <c r="G209" s="4"/>
      <c r="H209" s="4"/>
      <c r="I209" s="4"/>
      <c r="J209" s="4"/>
      <c r="K209" s="4"/>
      <c r="L209" s="4"/>
      <c r="M209" s="394"/>
      <c r="N209" s="4"/>
      <c r="O209" s="4"/>
      <c r="P209" s="4"/>
    </row>
    <row r="210" spans="1:16">
      <c r="A210" s="4"/>
      <c r="C210" s="11"/>
      <c r="D210" s="11"/>
      <c r="E210" s="393"/>
      <c r="F210" s="393"/>
      <c r="G210" s="4"/>
      <c r="H210" s="4"/>
      <c r="I210" s="4"/>
      <c r="J210" s="4"/>
      <c r="K210" s="4"/>
      <c r="L210" s="4"/>
      <c r="M210" s="394"/>
      <c r="N210" s="4"/>
      <c r="O210" s="4"/>
      <c r="P210" s="4"/>
    </row>
    <row r="211" spans="1:16">
      <c r="A211" s="4"/>
      <c r="C211" s="11"/>
      <c r="D211" s="11"/>
      <c r="E211" s="393"/>
      <c r="F211" s="393"/>
      <c r="G211" s="4"/>
      <c r="H211" s="4"/>
      <c r="I211" s="4"/>
      <c r="J211" s="4"/>
      <c r="K211" s="4"/>
      <c r="L211" s="4"/>
      <c r="M211" s="394"/>
      <c r="N211" s="4"/>
      <c r="O211" s="4"/>
      <c r="P211" s="4"/>
    </row>
    <row r="212" spans="1:16">
      <c r="A212" s="4"/>
      <c r="C212" s="11"/>
      <c r="D212" s="11"/>
      <c r="E212" s="393"/>
      <c r="F212" s="393"/>
      <c r="G212" s="4"/>
      <c r="H212" s="4"/>
      <c r="I212" s="4"/>
      <c r="J212" s="4"/>
      <c r="K212" s="4"/>
      <c r="L212" s="4"/>
      <c r="M212" s="394"/>
      <c r="N212" s="4"/>
      <c r="O212" s="4"/>
      <c r="P212" s="4"/>
    </row>
    <row r="213" spans="1:16">
      <c r="A213" s="4"/>
      <c r="C213" s="11"/>
      <c r="D213" s="11"/>
      <c r="E213" s="393"/>
      <c r="F213" s="393"/>
      <c r="G213" s="4"/>
      <c r="H213" s="4"/>
      <c r="I213" s="4"/>
      <c r="J213" s="4"/>
      <c r="K213" s="4"/>
      <c r="L213" s="4"/>
      <c r="M213" s="394"/>
      <c r="N213" s="4"/>
      <c r="O213" s="4"/>
      <c r="P213" s="4"/>
    </row>
    <row r="214" spans="1:16">
      <c r="A214" s="4"/>
      <c r="C214" s="11"/>
      <c r="D214" s="11"/>
      <c r="E214" s="393"/>
      <c r="F214" s="393"/>
      <c r="G214" s="4"/>
      <c r="H214" s="4"/>
      <c r="I214" s="4"/>
      <c r="J214" s="4"/>
      <c r="K214" s="4"/>
      <c r="L214" s="4"/>
      <c r="M214" s="394"/>
      <c r="N214" s="4"/>
      <c r="O214" s="4"/>
      <c r="P214" s="4"/>
    </row>
    <row r="215" spans="1:16">
      <c r="A215" s="4"/>
      <c r="C215" s="11"/>
      <c r="D215" s="11"/>
      <c r="E215" s="393"/>
      <c r="F215" s="393"/>
      <c r="G215" s="4"/>
      <c r="H215" s="4"/>
      <c r="I215" s="4"/>
      <c r="J215" s="4"/>
      <c r="K215" s="4"/>
      <c r="L215" s="4"/>
      <c r="M215" s="394"/>
      <c r="N215" s="4"/>
      <c r="O215" s="4"/>
      <c r="P215" s="4"/>
    </row>
    <row r="216" spans="1:16">
      <c r="A216" s="4"/>
      <c r="C216" s="11"/>
      <c r="D216" s="11"/>
      <c r="E216" s="393"/>
      <c r="F216" s="393"/>
      <c r="G216" s="4"/>
      <c r="H216" s="4"/>
      <c r="I216" s="4"/>
      <c r="J216" s="4"/>
      <c r="K216" s="4"/>
      <c r="L216" s="4"/>
      <c r="M216" s="394"/>
      <c r="N216" s="4"/>
      <c r="O216" s="4"/>
      <c r="P216" s="4"/>
    </row>
    <row r="217" spans="1:16">
      <c r="A217" s="4"/>
      <c r="C217" s="11"/>
      <c r="D217" s="11"/>
      <c r="E217" s="393"/>
      <c r="F217" s="393"/>
      <c r="G217" s="4"/>
      <c r="H217" s="4"/>
      <c r="I217" s="4"/>
      <c r="J217" s="4"/>
      <c r="K217" s="4"/>
      <c r="L217" s="4"/>
      <c r="M217" s="394"/>
      <c r="N217" s="4"/>
      <c r="O217" s="4"/>
      <c r="P217" s="4"/>
    </row>
    <row r="218" spans="1:16">
      <c r="A218" s="4"/>
      <c r="C218" s="11"/>
      <c r="D218" s="11"/>
      <c r="E218" s="393"/>
      <c r="F218" s="393"/>
      <c r="G218" s="4"/>
      <c r="H218" s="4"/>
      <c r="I218" s="4"/>
      <c r="J218" s="4"/>
      <c r="K218" s="4"/>
      <c r="L218" s="4"/>
      <c r="M218" s="394"/>
      <c r="N218" s="4"/>
      <c r="O218" s="4"/>
      <c r="P218" s="4"/>
    </row>
    <row r="219" spans="1:16">
      <c r="A219" s="4"/>
      <c r="C219" s="11"/>
      <c r="D219" s="11"/>
      <c r="E219" s="393"/>
      <c r="F219" s="393"/>
      <c r="G219" s="4"/>
      <c r="H219" s="4"/>
      <c r="I219" s="4"/>
      <c r="J219" s="4"/>
      <c r="K219" s="4"/>
      <c r="L219" s="4"/>
      <c r="M219" s="394"/>
      <c r="N219" s="4"/>
      <c r="O219" s="4"/>
      <c r="P219" s="4"/>
    </row>
    <row r="220" spans="1:16">
      <c r="A220" s="4"/>
      <c r="C220" s="11"/>
      <c r="D220" s="11"/>
      <c r="E220" s="393"/>
      <c r="F220" s="393"/>
      <c r="G220" s="4"/>
      <c r="H220" s="4"/>
      <c r="I220" s="4"/>
      <c r="J220" s="4"/>
      <c r="K220" s="4"/>
      <c r="L220" s="4"/>
      <c r="M220" s="394"/>
      <c r="N220" s="4"/>
      <c r="O220" s="4"/>
      <c r="P220" s="4"/>
    </row>
    <row r="221" spans="1:16">
      <c r="A221" s="4"/>
      <c r="C221" s="11"/>
      <c r="D221" s="11"/>
      <c r="E221" s="393"/>
      <c r="F221" s="393"/>
      <c r="G221" s="4"/>
      <c r="H221" s="4"/>
      <c r="I221" s="4"/>
      <c r="J221" s="4"/>
      <c r="K221" s="4"/>
      <c r="L221" s="4"/>
      <c r="M221" s="394"/>
      <c r="N221" s="4"/>
      <c r="O221" s="4"/>
      <c r="P221" s="4"/>
    </row>
    <row r="222" spans="1:16">
      <c r="A222" s="4"/>
      <c r="C222" s="11"/>
      <c r="D222" s="11"/>
      <c r="E222" s="393"/>
      <c r="F222" s="393"/>
      <c r="G222" s="4"/>
      <c r="H222" s="4"/>
      <c r="I222" s="4"/>
      <c r="J222" s="4"/>
      <c r="K222" s="4"/>
      <c r="L222" s="4"/>
      <c r="M222" s="394"/>
      <c r="N222" s="4"/>
      <c r="O222" s="4"/>
      <c r="P222" s="4"/>
    </row>
    <row r="223" spans="1:16">
      <c r="A223" s="4"/>
      <c r="C223" s="11"/>
      <c r="D223" s="11"/>
      <c r="E223" s="393"/>
      <c r="F223" s="393"/>
      <c r="G223" s="4"/>
      <c r="H223" s="4"/>
      <c r="I223" s="4"/>
      <c r="J223" s="4"/>
      <c r="K223" s="4"/>
      <c r="L223" s="4"/>
      <c r="M223" s="394"/>
      <c r="N223" s="4"/>
      <c r="O223" s="4"/>
      <c r="P223" s="4"/>
    </row>
    <row r="224" spans="1:16">
      <c r="A224" s="4"/>
      <c r="C224" s="11"/>
      <c r="D224" s="11"/>
      <c r="E224" s="393"/>
      <c r="F224" s="393"/>
      <c r="G224" s="4"/>
      <c r="H224" s="4"/>
      <c r="I224" s="4"/>
      <c r="J224" s="4"/>
      <c r="K224" s="4"/>
      <c r="L224" s="4"/>
      <c r="M224" s="394"/>
      <c r="N224" s="4"/>
      <c r="O224" s="4"/>
      <c r="P224" s="4"/>
    </row>
    <row r="225" spans="1:16">
      <c r="A225" s="4"/>
      <c r="C225" s="11"/>
      <c r="D225" s="11"/>
      <c r="E225" s="393"/>
      <c r="F225" s="393"/>
      <c r="G225" s="4"/>
      <c r="H225" s="4"/>
      <c r="I225" s="4"/>
      <c r="J225" s="4"/>
      <c r="K225" s="4"/>
      <c r="L225" s="4"/>
      <c r="M225" s="394"/>
      <c r="N225" s="4"/>
      <c r="O225" s="4"/>
      <c r="P225" s="4"/>
    </row>
    <row r="226" spans="1:16">
      <c r="A226" s="4"/>
      <c r="C226" s="11"/>
      <c r="D226" s="11"/>
      <c r="E226" s="393"/>
      <c r="F226" s="393"/>
      <c r="G226" s="4"/>
      <c r="H226" s="4"/>
      <c r="I226" s="4"/>
      <c r="J226" s="4"/>
      <c r="K226" s="4"/>
      <c r="L226" s="4"/>
      <c r="M226" s="394"/>
      <c r="N226" s="4"/>
      <c r="O226" s="4"/>
      <c r="P226" s="4"/>
    </row>
    <row r="227" spans="1:16">
      <c r="A227" s="4"/>
      <c r="C227" s="11"/>
      <c r="D227" s="11"/>
      <c r="E227" s="393"/>
      <c r="F227" s="393"/>
      <c r="G227" s="4"/>
      <c r="H227" s="4"/>
      <c r="I227" s="4"/>
      <c r="J227" s="4"/>
      <c r="K227" s="4"/>
      <c r="L227" s="4"/>
      <c r="M227" s="394"/>
      <c r="N227" s="4"/>
      <c r="O227" s="4"/>
      <c r="P227" s="4"/>
    </row>
    <row r="228" spans="1:16">
      <c r="A228" s="4"/>
      <c r="C228" s="11"/>
      <c r="D228" s="11"/>
      <c r="E228" s="393"/>
      <c r="F228" s="393"/>
      <c r="G228" s="4"/>
      <c r="H228" s="4"/>
      <c r="I228" s="4"/>
      <c r="J228" s="4"/>
      <c r="K228" s="4"/>
      <c r="L228" s="4"/>
      <c r="M228" s="394"/>
      <c r="N228" s="4"/>
      <c r="O228" s="4"/>
      <c r="P228" s="4"/>
    </row>
    <row r="229" spans="1:16">
      <c r="A229" s="4"/>
      <c r="C229" s="11"/>
      <c r="D229" s="11"/>
      <c r="E229" s="393"/>
      <c r="F229" s="393"/>
      <c r="G229" s="4"/>
      <c r="H229" s="4"/>
      <c r="I229" s="4"/>
      <c r="J229" s="4"/>
      <c r="K229" s="4"/>
      <c r="L229" s="4"/>
      <c r="M229" s="394"/>
      <c r="N229" s="4"/>
      <c r="O229" s="4"/>
      <c r="P229" s="4"/>
    </row>
    <row r="230" spans="1:16">
      <c r="A230" s="4"/>
      <c r="C230" s="11"/>
      <c r="D230" s="11"/>
      <c r="E230" s="393"/>
      <c r="F230" s="393"/>
      <c r="G230" s="4"/>
      <c r="H230" s="4"/>
      <c r="I230" s="4"/>
      <c r="J230" s="4"/>
      <c r="K230" s="4"/>
      <c r="L230" s="4"/>
      <c r="M230" s="394"/>
      <c r="N230" s="4"/>
      <c r="O230" s="4"/>
      <c r="P230" s="4"/>
    </row>
    <row r="231" spans="1:16">
      <c r="A231" s="4"/>
      <c r="C231" s="11"/>
      <c r="D231" s="11"/>
      <c r="E231" s="393"/>
      <c r="F231" s="393"/>
      <c r="G231" s="4"/>
      <c r="H231" s="4"/>
      <c r="I231" s="4"/>
      <c r="J231" s="4"/>
      <c r="K231" s="4"/>
      <c r="L231" s="4"/>
      <c r="M231" s="394"/>
      <c r="N231" s="4"/>
      <c r="O231" s="4"/>
      <c r="P231" s="4"/>
    </row>
    <row r="232" spans="1:16">
      <c r="A232" s="4"/>
      <c r="C232" s="11"/>
      <c r="D232" s="11"/>
      <c r="E232" s="393"/>
      <c r="F232" s="393"/>
      <c r="G232" s="4"/>
      <c r="H232" s="4"/>
      <c r="I232" s="4"/>
      <c r="J232" s="4"/>
      <c r="K232" s="4"/>
      <c r="L232" s="4"/>
      <c r="M232" s="394"/>
      <c r="N232" s="4"/>
      <c r="O232" s="4"/>
      <c r="P232" s="4"/>
    </row>
    <row r="233" spans="1:16">
      <c r="A233" s="4"/>
      <c r="C233" s="11"/>
      <c r="D233" s="11"/>
      <c r="E233" s="393"/>
      <c r="F233" s="393"/>
      <c r="G233" s="4"/>
      <c r="H233" s="4"/>
      <c r="I233" s="4"/>
      <c r="J233" s="4"/>
      <c r="K233" s="4"/>
      <c r="L233" s="4"/>
      <c r="M233" s="394"/>
      <c r="N233" s="4"/>
      <c r="O233" s="4"/>
      <c r="P233" s="4"/>
    </row>
    <row r="234" spans="1:16">
      <c r="A234" s="4"/>
      <c r="C234" s="11"/>
      <c r="D234" s="11"/>
      <c r="E234" s="393"/>
      <c r="F234" s="393"/>
      <c r="G234" s="4"/>
      <c r="H234" s="4"/>
      <c r="I234" s="4"/>
      <c r="J234" s="4"/>
      <c r="K234" s="4"/>
      <c r="L234" s="4"/>
      <c r="M234" s="394"/>
      <c r="N234" s="4"/>
      <c r="O234" s="4"/>
      <c r="P234" s="4"/>
    </row>
    <row r="235" spans="1:16">
      <c r="A235" s="4"/>
      <c r="C235" s="11"/>
      <c r="D235" s="11"/>
      <c r="E235" s="393"/>
      <c r="F235" s="393"/>
      <c r="G235" s="4"/>
      <c r="H235" s="4"/>
      <c r="I235" s="4"/>
      <c r="J235" s="4"/>
      <c r="K235" s="4"/>
      <c r="L235" s="4"/>
      <c r="M235" s="394"/>
      <c r="N235" s="4"/>
      <c r="O235" s="4"/>
      <c r="P235" s="4"/>
    </row>
    <row r="236" spans="1:16">
      <c r="A236" s="4"/>
      <c r="C236" s="11"/>
      <c r="D236" s="11"/>
      <c r="E236" s="393"/>
      <c r="F236" s="393"/>
      <c r="G236" s="4"/>
      <c r="H236" s="4"/>
      <c r="I236" s="4"/>
      <c r="J236" s="4"/>
      <c r="K236" s="4"/>
      <c r="L236" s="4"/>
      <c r="M236" s="394"/>
      <c r="N236" s="4"/>
      <c r="O236" s="4"/>
      <c r="P236" s="4"/>
    </row>
    <row r="237" spans="1:16">
      <c r="A237" s="4"/>
      <c r="C237" s="11"/>
      <c r="D237" s="11"/>
      <c r="E237" s="393"/>
      <c r="F237" s="393"/>
      <c r="G237" s="4"/>
      <c r="H237" s="4"/>
      <c r="I237" s="4"/>
      <c r="J237" s="4"/>
      <c r="K237" s="4"/>
      <c r="L237" s="4"/>
      <c r="M237" s="394"/>
      <c r="N237" s="4"/>
      <c r="O237" s="4"/>
      <c r="P237" s="4"/>
    </row>
    <row r="238" spans="1:16">
      <c r="A238" s="4"/>
      <c r="C238" s="11"/>
      <c r="D238" s="11"/>
      <c r="E238" s="393"/>
      <c r="F238" s="393"/>
      <c r="G238" s="4"/>
      <c r="H238" s="4"/>
      <c r="I238" s="4"/>
      <c r="J238" s="4"/>
      <c r="K238" s="4"/>
      <c r="L238" s="4"/>
      <c r="M238" s="394"/>
      <c r="N238" s="4"/>
      <c r="O238" s="4"/>
      <c r="P238" s="4"/>
    </row>
    <row r="239" spans="1:16">
      <c r="A239" s="4"/>
      <c r="C239" s="11"/>
      <c r="D239" s="11"/>
      <c r="E239" s="393"/>
      <c r="F239" s="393"/>
      <c r="G239" s="4"/>
      <c r="H239" s="4"/>
      <c r="I239" s="4"/>
      <c r="J239" s="4"/>
      <c r="K239" s="4"/>
      <c r="L239" s="4"/>
      <c r="M239" s="394"/>
      <c r="N239" s="4"/>
      <c r="O239" s="4"/>
      <c r="P239" s="4"/>
    </row>
    <row r="240" spans="1:16">
      <c r="A240" s="4"/>
      <c r="C240" s="11"/>
      <c r="D240" s="11"/>
      <c r="E240" s="393"/>
      <c r="F240" s="393"/>
      <c r="G240" s="4"/>
      <c r="H240" s="4"/>
      <c r="I240" s="4"/>
      <c r="J240" s="4"/>
      <c r="K240" s="4"/>
      <c r="L240" s="4"/>
      <c r="M240" s="394"/>
      <c r="N240" s="4"/>
      <c r="O240" s="4"/>
      <c r="P240" s="4"/>
    </row>
    <row r="241" spans="1:16">
      <c r="A241" s="4"/>
      <c r="C241" s="11"/>
      <c r="D241" s="11"/>
      <c r="E241" s="393"/>
      <c r="F241" s="393"/>
      <c r="G241" s="4"/>
      <c r="H241" s="4"/>
      <c r="I241" s="4"/>
      <c r="J241" s="4"/>
      <c r="K241" s="4"/>
      <c r="L241" s="4"/>
      <c r="M241" s="394"/>
      <c r="N241" s="4"/>
      <c r="O241" s="4"/>
      <c r="P241" s="4"/>
    </row>
    <row r="242" spans="1:16">
      <c r="A242" s="4"/>
      <c r="C242" s="11"/>
      <c r="D242" s="11"/>
      <c r="E242" s="393"/>
      <c r="F242" s="393"/>
      <c r="G242" s="4"/>
      <c r="H242" s="4"/>
      <c r="I242" s="4"/>
      <c r="J242" s="4"/>
      <c r="K242" s="4"/>
      <c r="L242" s="4"/>
      <c r="M242" s="394"/>
      <c r="N242" s="4"/>
      <c r="O242" s="4"/>
      <c r="P242" s="4"/>
    </row>
    <row r="243" spans="1:16">
      <c r="A243" s="4"/>
      <c r="C243" s="11"/>
      <c r="D243" s="11"/>
      <c r="E243" s="393"/>
      <c r="F243" s="393"/>
      <c r="G243" s="4"/>
      <c r="H243" s="4"/>
      <c r="I243" s="4"/>
      <c r="J243" s="4"/>
      <c r="K243" s="4"/>
      <c r="L243" s="4"/>
      <c r="M243" s="394"/>
      <c r="N243" s="4"/>
      <c r="O243" s="4"/>
      <c r="P243" s="4"/>
    </row>
    <row r="244" spans="1:16">
      <c r="A244" s="4"/>
      <c r="C244" s="11"/>
      <c r="D244" s="11"/>
      <c r="E244" s="393"/>
      <c r="F244" s="393"/>
      <c r="G244" s="4"/>
      <c r="H244" s="4"/>
      <c r="I244" s="4"/>
      <c r="J244" s="4"/>
      <c r="K244" s="4"/>
      <c r="L244" s="4"/>
      <c r="M244" s="394"/>
      <c r="N244" s="4"/>
      <c r="O244" s="4"/>
      <c r="P244" s="4"/>
    </row>
    <row r="245" spans="1:16">
      <c r="A245" s="4"/>
      <c r="C245" s="11"/>
      <c r="D245" s="11"/>
      <c r="E245" s="393"/>
      <c r="F245" s="393"/>
      <c r="G245" s="4"/>
      <c r="H245" s="4"/>
      <c r="I245" s="4"/>
      <c r="J245" s="4"/>
      <c r="K245" s="4"/>
      <c r="L245" s="4"/>
      <c r="M245" s="394"/>
      <c r="N245" s="4"/>
      <c r="O245" s="4"/>
      <c r="P245" s="4"/>
    </row>
    <row r="246" spans="1:16">
      <c r="A246" s="4"/>
      <c r="C246" s="11"/>
      <c r="D246" s="11"/>
      <c r="E246" s="393"/>
      <c r="F246" s="393"/>
      <c r="G246" s="4"/>
      <c r="H246" s="4"/>
      <c r="I246" s="4"/>
      <c r="J246" s="4"/>
      <c r="K246" s="4"/>
      <c r="L246" s="4"/>
      <c r="M246" s="394"/>
      <c r="N246" s="4"/>
      <c r="O246" s="4"/>
      <c r="P246" s="4"/>
    </row>
    <row r="247" spans="1:16">
      <c r="A247" s="4"/>
      <c r="C247" s="11"/>
      <c r="D247" s="11"/>
      <c r="E247" s="393"/>
      <c r="F247" s="393"/>
      <c r="G247" s="4"/>
      <c r="H247" s="4"/>
      <c r="I247" s="4"/>
      <c r="J247" s="4"/>
      <c r="K247" s="4"/>
      <c r="L247" s="4"/>
      <c r="M247" s="394"/>
      <c r="N247" s="4"/>
      <c r="O247" s="4"/>
      <c r="P247" s="4"/>
    </row>
    <row r="248" spans="1:16">
      <c r="A248" s="4"/>
      <c r="C248" s="11"/>
      <c r="D248" s="11"/>
      <c r="E248" s="393"/>
      <c r="F248" s="393"/>
      <c r="G248" s="4"/>
      <c r="H248" s="4"/>
      <c r="I248" s="4"/>
      <c r="J248" s="4"/>
      <c r="K248" s="4"/>
      <c r="L248" s="4"/>
      <c r="M248" s="394"/>
      <c r="N248" s="4"/>
      <c r="O248" s="4"/>
      <c r="P248" s="4"/>
    </row>
    <row r="249" spans="1:16">
      <c r="A249" s="4"/>
      <c r="C249" s="11"/>
      <c r="D249" s="11"/>
      <c r="E249" s="393"/>
      <c r="F249" s="393"/>
      <c r="G249" s="4"/>
      <c r="H249" s="4"/>
      <c r="I249" s="4"/>
      <c r="J249" s="4"/>
      <c r="K249" s="4"/>
      <c r="L249" s="4"/>
      <c r="M249" s="394"/>
      <c r="N249" s="4"/>
      <c r="O249" s="4"/>
      <c r="P249" s="4"/>
    </row>
    <row r="250" spans="1:16">
      <c r="A250" s="4"/>
      <c r="C250" s="11"/>
      <c r="D250" s="11"/>
      <c r="E250" s="393"/>
      <c r="F250" s="393"/>
      <c r="G250" s="4"/>
      <c r="H250" s="4"/>
      <c r="I250" s="4"/>
      <c r="J250" s="4"/>
      <c r="K250" s="4"/>
      <c r="L250" s="4"/>
      <c r="M250" s="394"/>
      <c r="N250" s="4"/>
      <c r="O250" s="4"/>
      <c r="P250" s="4"/>
    </row>
    <row r="251" spans="1:16">
      <c r="A251" s="4"/>
      <c r="C251" s="11"/>
      <c r="D251" s="11"/>
      <c r="E251" s="393"/>
      <c r="F251" s="393"/>
      <c r="G251" s="4"/>
      <c r="H251" s="4"/>
      <c r="I251" s="4"/>
      <c r="J251" s="4"/>
      <c r="K251" s="4"/>
      <c r="L251" s="4"/>
      <c r="M251" s="394"/>
      <c r="N251" s="4"/>
      <c r="O251" s="4"/>
      <c r="P251" s="4"/>
    </row>
    <row r="252" spans="1:16">
      <c r="A252" s="4"/>
      <c r="C252" s="11"/>
      <c r="D252" s="11"/>
      <c r="E252" s="393"/>
      <c r="F252" s="393"/>
      <c r="G252" s="4"/>
      <c r="H252" s="4"/>
      <c r="I252" s="4"/>
      <c r="J252" s="4"/>
      <c r="K252" s="4"/>
      <c r="L252" s="4"/>
      <c r="M252" s="394"/>
      <c r="N252" s="4"/>
      <c r="O252" s="4"/>
      <c r="P252" s="4"/>
    </row>
    <row r="253" spans="1:16">
      <c r="A253" s="4"/>
      <c r="C253" s="11"/>
      <c r="D253" s="11"/>
      <c r="E253" s="393"/>
      <c r="F253" s="393"/>
      <c r="G253" s="4"/>
      <c r="H253" s="4"/>
      <c r="I253" s="4"/>
      <c r="J253" s="4"/>
      <c r="K253" s="4"/>
      <c r="L253" s="4"/>
      <c r="M253" s="394"/>
      <c r="N253" s="4"/>
      <c r="O253" s="4"/>
      <c r="P253" s="4"/>
    </row>
    <row r="254" spans="1:16">
      <c r="A254" s="4"/>
      <c r="C254" s="11"/>
      <c r="D254" s="11"/>
      <c r="E254" s="393"/>
      <c r="F254" s="393"/>
      <c r="G254" s="4"/>
      <c r="H254" s="4"/>
      <c r="I254" s="4"/>
      <c r="J254" s="4"/>
      <c r="K254" s="4"/>
      <c r="L254" s="4"/>
      <c r="M254" s="394"/>
      <c r="N254" s="4"/>
      <c r="O254" s="4"/>
      <c r="P254" s="4"/>
    </row>
    <row r="255" spans="1:16">
      <c r="A255" s="4"/>
      <c r="C255" s="11"/>
      <c r="D255" s="11"/>
      <c r="E255" s="393"/>
      <c r="F255" s="393"/>
      <c r="G255" s="4"/>
      <c r="H255" s="4"/>
      <c r="I255" s="4"/>
      <c r="J255" s="4"/>
      <c r="K255" s="4"/>
      <c r="L255" s="4"/>
      <c r="M255" s="394"/>
      <c r="N255" s="4"/>
      <c r="O255" s="4"/>
      <c r="P255" s="4"/>
    </row>
    <row r="256" spans="1:16">
      <c r="A256" s="4"/>
      <c r="C256" s="11"/>
      <c r="D256" s="11"/>
      <c r="E256" s="393"/>
      <c r="F256" s="393"/>
      <c r="G256" s="4"/>
      <c r="H256" s="4"/>
      <c r="I256" s="4"/>
      <c r="J256" s="4"/>
      <c r="K256" s="4"/>
      <c r="L256" s="4"/>
      <c r="M256" s="394"/>
      <c r="N256" s="4"/>
      <c r="O256" s="4"/>
      <c r="P256" s="4"/>
    </row>
    <row r="257" spans="1:16">
      <c r="A257" s="4"/>
      <c r="C257" s="11"/>
      <c r="D257" s="11"/>
      <c r="E257" s="393"/>
      <c r="F257" s="393"/>
      <c r="G257" s="4"/>
      <c r="H257" s="4"/>
      <c r="I257" s="4"/>
      <c r="J257" s="4"/>
      <c r="K257" s="4"/>
      <c r="L257" s="4"/>
      <c r="M257" s="394"/>
      <c r="N257" s="4"/>
      <c r="O257" s="4"/>
      <c r="P257" s="4"/>
    </row>
    <row r="258" spans="1:16">
      <c r="A258" s="4"/>
      <c r="C258" s="11"/>
      <c r="D258" s="11"/>
      <c r="E258" s="393"/>
      <c r="F258" s="393"/>
      <c r="G258" s="4"/>
      <c r="H258" s="4"/>
      <c r="I258" s="4"/>
      <c r="J258" s="4"/>
      <c r="K258" s="4"/>
      <c r="L258" s="4"/>
      <c r="M258" s="394"/>
      <c r="N258" s="4"/>
      <c r="O258" s="4"/>
      <c r="P258" s="4"/>
    </row>
    <row r="259" spans="1:16">
      <c r="A259" s="4"/>
      <c r="C259" s="11"/>
      <c r="D259" s="11"/>
      <c r="E259" s="393"/>
      <c r="F259" s="393"/>
      <c r="G259" s="4"/>
      <c r="H259" s="4"/>
      <c r="I259" s="4"/>
      <c r="J259" s="4"/>
      <c r="K259" s="4"/>
      <c r="L259" s="4"/>
      <c r="M259" s="394"/>
      <c r="N259" s="4"/>
      <c r="O259" s="4"/>
      <c r="P259" s="4"/>
    </row>
    <row r="260" spans="1:16">
      <c r="A260" s="4"/>
      <c r="C260" s="11"/>
      <c r="D260" s="11"/>
      <c r="E260" s="393"/>
      <c r="F260" s="393"/>
      <c r="G260" s="4"/>
      <c r="H260" s="4"/>
      <c r="I260" s="4"/>
      <c r="J260" s="4"/>
      <c r="K260" s="4"/>
      <c r="L260" s="4"/>
      <c r="M260" s="394"/>
      <c r="N260" s="4"/>
      <c r="O260" s="4"/>
      <c r="P260" s="4"/>
    </row>
    <row r="261" spans="1:16">
      <c r="A261" s="4"/>
      <c r="C261" s="11"/>
      <c r="D261" s="11"/>
      <c r="E261" s="393"/>
      <c r="F261" s="393"/>
      <c r="G261" s="4"/>
      <c r="H261" s="4"/>
      <c r="I261" s="4"/>
      <c r="J261" s="4"/>
      <c r="K261" s="4"/>
      <c r="L261" s="4"/>
      <c r="M261" s="394"/>
      <c r="N261" s="4"/>
      <c r="O261" s="4"/>
      <c r="P261" s="4"/>
    </row>
    <row r="262" spans="1:16">
      <c r="A262" s="4"/>
      <c r="C262" s="11"/>
      <c r="D262" s="11"/>
      <c r="E262" s="393"/>
      <c r="F262" s="393"/>
      <c r="G262" s="4"/>
      <c r="H262" s="4"/>
      <c r="I262" s="4"/>
      <c r="J262" s="4"/>
      <c r="K262" s="4"/>
      <c r="L262" s="4"/>
      <c r="M262" s="394"/>
      <c r="N262" s="4"/>
      <c r="O262" s="4"/>
      <c r="P262" s="4"/>
    </row>
    <row r="263" spans="1:16">
      <c r="A263" s="4"/>
      <c r="C263" s="11"/>
      <c r="D263" s="11"/>
      <c r="E263" s="393"/>
      <c r="F263" s="393"/>
      <c r="G263" s="4"/>
      <c r="H263" s="4"/>
      <c r="I263" s="4"/>
      <c r="J263" s="4"/>
      <c r="K263" s="4"/>
      <c r="L263" s="4"/>
      <c r="M263" s="394"/>
      <c r="N263" s="4"/>
      <c r="O263" s="4"/>
      <c r="P263" s="4"/>
    </row>
    <row r="264" spans="1:16">
      <c r="A264" s="4"/>
      <c r="C264" s="11"/>
      <c r="D264" s="11"/>
      <c r="E264" s="393"/>
      <c r="F264" s="393"/>
      <c r="G264" s="4"/>
      <c r="H264" s="4"/>
      <c r="I264" s="4"/>
      <c r="J264" s="4"/>
      <c r="K264" s="4"/>
      <c r="L264" s="4"/>
      <c r="M264" s="394"/>
      <c r="N264" s="4"/>
      <c r="O264" s="4"/>
      <c r="P264" s="4"/>
    </row>
    <row r="265" spans="1:16">
      <c r="A265" s="4"/>
      <c r="C265" s="11"/>
      <c r="D265" s="11"/>
      <c r="E265" s="393"/>
      <c r="F265" s="393"/>
      <c r="G265" s="4"/>
      <c r="H265" s="4"/>
      <c r="I265" s="4"/>
      <c r="J265" s="4"/>
      <c r="K265" s="4"/>
      <c r="L265" s="4"/>
      <c r="M265" s="394"/>
      <c r="N265" s="4"/>
      <c r="O265" s="4"/>
      <c r="P265" s="4"/>
    </row>
    <row r="266" spans="1:16">
      <c r="A266" s="4"/>
      <c r="C266" s="11"/>
      <c r="D266" s="11"/>
      <c r="E266" s="393"/>
      <c r="F266" s="393"/>
      <c r="G266" s="4"/>
      <c r="H266" s="4"/>
      <c r="I266" s="4"/>
      <c r="J266" s="4"/>
      <c r="K266" s="4"/>
      <c r="L266" s="4"/>
      <c r="M266" s="394"/>
      <c r="N266" s="4"/>
      <c r="O266" s="4"/>
      <c r="P266" s="4"/>
    </row>
    <row r="267" spans="1:16">
      <c r="A267" s="4"/>
      <c r="C267" s="11"/>
      <c r="D267" s="11"/>
      <c r="E267" s="393"/>
      <c r="F267" s="393"/>
      <c r="G267" s="4"/>
      <c r="H267" s="4"/>
      <c r="I267" s="4"/>
      <c r="J267" s="4"/>
      <c r="K267" s="4"/>
      <c r="L267" s="4"/>
      <c r="M267" s="394"/>
      <c r="N267" s="4"/>
      <c r="O267" s="4"/>
      <c r="P267" s="4"/>
    </row>
    <row r="268" spans="1:16">
      <c r="A268" s="4"/>
      <c r="C268" s="11"/>
      <c r="D268" s="11"/>
      <c r="E268" s="393"/>
      <c r="F268" s="393"/>
      <c r="G268" s="4"/>
      <c r="H268" s="4"/>
      <c r="I268" s="4"/>
      <c r="J268" s="4"/>
      <c r="K268" s="4"/>
      <c r="L268" s="4"/>
      <c r="M268" s="394"/>
      <c r="N268" s="4"/>
      <c r="O268" s="4"/>
      <c r="P268" s="4"/>
    </row>
    <row r="269" spans="1:16">
      <c r="A269" s="4"/>
      <c r="C269" s="11"/>
      <c r="D269" s="11"/>
      <c r="E269" s="393"/>
      <c r="F269" s="393"/>
      <c r="G269" s="4"/>
      <c r="H269" s="4"/>
      <c r="I269" s="4"/>
      <c r="J269" s="4"/>
      <c r="K269" s="4"/>
      <c r="L269" s="4"/>
      <c r="M269" s="394"/>
      <c r="N269" s="4"/>
      <c r="O269" s="4"/>
      <c r="P269" s="4"/>
    </row>
    <row r="270" spans="1:16">
      <c r="A270" s="4"/>
      <c r="C270" s="11"/>
      <c r="D270" s="11"/>
      <c r="E270" s="393"/>
      <c r="F270" s="393"/>
      <c r="G270" s="4"/>
      <c r="H270" s="4"/>
      <c r="I270" s="4"/>
      <c r="J270" s="4"/>
      <c r="K270" s="4"/>
      <c r="L270" s="4"/>
      <c r="M270" s="394"/>
      <c r="N270" s="4"/>
      <c r="O270" s="4"/>
      <c r="P270" s="4"/>
    </row>
    <row r="271" spans="1:16">
      <c r="A271" s="4"/>
      <c r="C271" s="11"/>
      <c r="D271" s="11"/>
      <c r="E271" s="393"/>
      <c r="F271" s="393"/>
      <c r="G271" s="4"/>
      <c r="H271" s="4"/>
      <c r="I271" s="4"/>
      <c r="J271" s="4"/>
      <c r="K271" s="4"/>
      <c r="L271" s="4"/>
      <c r="M271" s="394"/>
      <c r="N271" s="4"/>
      <c r="O271" s="4"/>
      <c r="P271" s="4"/>
    </row>
    <row r="272" spans="1:16">
      <c r="A272" s="4"/>
      <c r="C272" s="11"/>
      <c r="D272" s="11"/>
      <c r="E272" s="393"/>
      <c r="F272" s="393"/>
      <c r="G272" s="4"/>
      <c r="H272" s="4"/>
      <c r="I272" s="4"/>
      <c r="J272" s="4"/>
      <c r="K272" s="4"/>
      <c r="L272" s="4"/>
      <c r="M272" s="394"/>
      <c r="N272" s="4"/>
      <c r="O272" s="4"/>
      <c r="P272" s="4"/>
    </row>
    <row r="273" spans="1:16">
      <c r="A273" s="4"/>
      <c r="C273" s="11"/>
      <c r="D273" s="11"/>
      <c r="E273" s="393"/>
      <c r="F273" s="393"/>
      <c r="G273" s="4"/>
      <c r="H273" s="4"/>
      <c r="I273" s="4"/>
      <c r="J273" s="4"/>
      <c r="K273" s="4"/>
      <c r="L273" s="4"/>
      <c r="M273" s="394"/>
      <c r="N273" s="4"/>
      <c r="O273" s="4"/>
      <c r="P273" s="4"/>
    </row>
    <row r="274" spans="1:16">
      <c r="A274" s="4"/>
      <c r="C274" s="11"/>
      <c r="D274" s="11"/>
      <c r="E274" s="393"/>
      <c r="F274" s="393"/>
      <c r="G274" s="4"/>
      <c r="H274" s="4"/>
      <c r="I274" s="4"/>
      <c r="J274" s="4"/>
      <c r="K274" s="4"/>
      <c r="L274" s="4"/>
      <c r="M274" s="394"/>
      <c r="N274" s="4"/>
      <c r="O274" s="4"/>
      <c r="P274" s="4"/>
    </row>
    <row r="275" spans="1:16">
      <c r="A275" s="4"/>
      <c r="C275" s="11"/>
      <c r="D275" s="11"/>
      <c r="E275" s="393"/>
      <c r="F275" s="393"/>
      <c r="G275" s="4"/>
      <c r="H275" s="4"/>
      <c r="I275" s="4"/>
      <c r="J275" s="4"/>
      <c r="K275" s="4"/>
      <c r="L275" s="4"/>
      <c r="M275" s="394"/>
      <c r="N275" s="4"/>
      <c r="O275" s="4"/>
      <c r="P275" s="4"/>
    </row>
    <row r="276" spans="1:16">
      <c r="A276" s="4"/>
      <c r="C276" s="11"/>
      <c r="D276" s="11"/>
      <c r="E276" s="393"/>
      <c r="F276" s="393"/>
      <c r="G276" s="4"/>
      <c r="H276" s="4"/>
      <c r="I276" s="4"/>
      <c r="J276" s="4"/>
      <c r="K276" s="4"/>
      <c r="L276" s="4"/>
      <c r="M276" s="394"/>
      <c r="N276" s="4"/>
      <c r="O276" s="4"/>
      <c r="P276" s="4"/>
    </row>
    <row r="277" spans="1:16">
      <c r="A277" s="4"/>
      <c r="C277" s="11"/>
      <c r="D277" s="11"/>
      <c r="E277" s="393"/>
      <c r="F277" s="393"/>
      <c r="G277" s="4"/>
      <c r="H277" s="4"/>
      <c r="I277" s="4"/>
      <c r="J277" s="4"/>
      <c r="K277" s="4"/>
      <c r="L277" s="4"/>
      <c r="M277" s="394"/>
      <c r="N277" s="4"/>
      <c r="O277" s="4"/>
      <c r="P277" s="4"/>
    </row>
    <row r="278" spans="1:16">
      <c r="A278" s="4"/>
      <c r="C278" s="11"/>
      <c r="D278" s="11"/>
      <c r="E278" s="393"/>
      <c r="F278" s="393"/>
      <c r="G278" s="4"/>
      <c r="H278" s="4"/>
      <c r="I278" s="4"/>
      <c r="J278" s="4"/>
      <c r="K278" s="4"/>
      <c r="L278" s="4"/>
      <c r="M278" s="394"/>
      <c r="N278" s="4"/>
      <c r="O278" s="4"/>
      <c r="P278" s="4"/>
    </row>
    <row r="279" spans="1:16">
      <c r="A279" s="4"/>
      <c r="C279" s="11"/>
      <c r="D279" s="11"/>
      <c r="E279" s="393"/>
      <c r="F279" s="393"/>
      <c r="G279" s="4"/>
      <c r="H279" s="4"/>
      <c r="I279" s="4"/>
      <c r="J279" s="4"/>
      <c r="K279" s="4"/>
      <c r="L279" s="4"/>
      <c r="M279" s="394"/>
      <c r="N279" s="4"/>
      <c r="O279" s="4"/>
      <c r="P279" s="4"/>
    </row>
    <row r="280" spans="1:16">
      <c r="A280" s="4"/>
      <c r="C280" s="11"/>
      <c r="D280" s="11"/>
      <c r="E280" s="393"/>
      <c r="F280" s="393"/>
      <c r="G280" s="4"/>
      <c r="H280" s="4"/>
      <c r="I280" s="4"/>
      <c r="J280" s="4"/>
      <c r="K280" s="4"/>
      <c r="L280" s="4"/>
      <c r="M280" s="394"/>
      <c r="N280" s="4"/>
      <c r="O280" s="4"/>
      <c r="P280" s="4"/>
    </row>
    <row r="281" spans="1:16">
      <c r="A281" s="4"/>
      <c r="C281" s="11"/>
      <c r="D281" s="11"/>
      <c r="E281" s="393"/>
      <c r="F281" s="393"/>
      <c r="G281" s="4"/>
      <c r="H281" s="4"/>
      <c r="I281" s="4"/>
      <c r="J281" s="4"/>
      <c r="K281" s="4"/>
      <c r="L281" s="4"/>
      <c r="M281" s="394"/>
      <c r="N281" s="4"/>
      <c r="O281" s="4"/>
      <c r="P281" s="4"/>
    </row>
    <row r="282" spans="1:16">
      <c r="A282" s="4"/>
      <c r="C282" s="11"/>
      <c r="D282" s="11"/>
      <c r="E282" s="393"/>
      <c r="F282" s="393"/>
      <c r="G282" s="4"/>
      <c r="H282" s="4"/>
      <c r="I282" s="4"/>
      <c r="J282" s="4"/>
      <c r="K282" s="4"/>
      <c r="L282" s="4"/>
      <c r="M282" s="394"/>
      <c r="N282" s="4"/>
      <c r="O282" s="4"/>
      <c r="P282" s="4"/>
    </row>
    <row r="283" spans="1:16">
      <c r="A283" s="4"/>
      <c r="C283" s="11"/>
      <c r="D283" s="11"/>
      <c r="E283" s="393"/>
      <c r="F283" s="393"/>
      <c r="G283" s="4"/>
      <c r="H283" s="4"/>
      <c r="I283" s="4"/>
      <c r="J283" s="4"/>
      <c r="K283" s="4"/>
      <c r="L283" s="4"/>
      <c r="M283" s="394"/>
      <c r="N283" s="4"/>
      <c r="O283" s="4"/>
      <c r="P283" s="4"/>
    </row>
    <row r="284" spans="1:16">
      <c r="A284" s="4"/>
      <c r="C284" s="11"/>
      <c r="D284" s="11"/>
      <c r="E284" s="393"/>
      <c r="F284" s="393"/>
      <c r="G284" s="4"/>
      <c r="H284" s="4"/>
      <c r="I284" s="4"/>
      <c r="J284" s="4"/>
      <c r="K284" s="4"/>
      <c r="L284" s="4"/>
      <c r="M284" s="394"/>
      <c r="N284" s="4"/>
      <c r="O284" s="4"/>
      <c r="P284" s="4"/>
    </row>
    <row r="285" spans="1:16">
      <c r="A285" s="4"/>
      <c r="C285" s="11"/>
      <c r="D285" s="11"/>
      <c r="E285" s="393"/>
      <c r="F285" s="393"/>
      <c r="G285" s="4"/>
      <c r="H285" s="4"/>
      <c r="I285" s="4"/>
      <c r="J285" s="4"/>
      <c r="K285" s="4"/>
      <c r="L285" s="4"/>
      <c r="M285" s="394"/>
      <c r="N285" s="4"/>
      <c r="O285" s="4"/>
      <c r="P285" s="4"/>
    </row>
    <row r="286" spans="1:16">
      <c r="A286" s="4"/>
      <c r="C286" s="11"/>
      <c r="D286" s="11"/>
      <c r="E286" s="393"/>
      <c r="F286" s="393"/>
      <c r="G286" s="4"/>
      <c r="H286" s="4"/>
      <c r="I286" s="4"/>
      <c r="J286" s="4"/>
      <c r="K286" s="4"/>
      <c r="L286" s="4"/>
      <c r="M286" s="394"/>
      <c r="N286" s="4"/>
      <c r="O286" s="4"/>
      <c r="P286" s="4"/>
    </row>
    <row r="287" spans="1:16">
      <c r="A287" s="4"/>
      <c r="C287" s="11"/>
      <c r="D287" s="11"/>
      <c r="E287" s="393"/>
      <c r="F287" s="393"/>
      <c r="G287" s="4"/>
      <c r="H287" s="4"/>
      <c r="I287" s="4"/>
      <c r="J287" s="4"/>
      <c r="K287" s="4"/>
      <c r="L287" s="4"/>
      <c r="M287" s="394"/>
      <c r="N287" s="4"/>
      <c r="O287" s="4"/>
      <c r="P287" s="4"/>
    </row>
    <row r="288" spans="1:16">
      <c r="A288" s="4"/>
      <c r="C288" s="11"/>
      <c r="D288" s="11"/>
      <c r="E288" s="393"/>
      <c r="F288" s="393"/>
      <c r="G288" s="4"/>
      <c r="H288" s="4"/>
      <c r="I288" s="4"/>
      <c r="J288" s="4"/>
      <c r="K288" s="4"/>
      <c r="L288" s="4"/>
      <c r="M288" s="394"/>
      <c r="N288" s="4"/>
      <c r="O288" s="4"/>
      <c r="P288" s="4"/>
    </row>
    <row r="289" spans="1:16">
      <c r="A289" s="4"/>
      <c r="C289" s="11"/>
      <c r="D289" s="11"/>
      <c r="E289" s="393"/>
      <c r="F289" s="393"/>
      <c r="G289" s="4"/>
      <c r="H289" s="4"/>
      <c r="I289" s="4"/>
      <c r="J289" s="4"/>
      <c r="K289" s="4"/>
      <c r="L289" s="4"/>
      <c r="M289" s="394"/>
      <c r="N289" s="4"/>
      <c r="O289" s="4"/>
      <c r="P289" s="4"/>
    </row>
    <row r="290" spans="1:16">
      <c r="A290" s="4"/>
      <c r="C290" s="11"/>
      <c r="D290" s="11"/>
      <c r="E290" s="393"/>
      <c r="F290" s="393"/>
      <c r="G290" s="4"/>
      <c r="H290" s="4"/>
      <c r="I290" s="4"/>
      <c r="J290" s="4"/>
      <c r="K290" s="4"/>
      <c r="L290" s="4"/>
      <c r="M290" s="394"/>
      <c r="N290" s="4"/>
      <c r="O290" s="4"/>
      <c r="P290" s="4"/>
    </row>
    <row r="291" spans="1:16">
      <c r="A291" s="4"/>
      <c r="C291" s="11"/>
      <c r="D291" s="11"/>
      <c r="E291" s="393"/>
      <c r="F291" s="393"/>
      <c r="G291" s="4"/>
      <c r="H291" s="4"/>
      <c r="I291" s="4"/>
      <c r="J291" s="4"/>
      <c r="K291" s="4"/>
      <c r="L291" s="4"/>
      <c r="M291" s="394"/>
      <c r="N291" s="4"/>
      <c r="O291" s="4"/>
      <c r="P291" s="4"/>
    </row>
    <row r="292" spans="1:16">
      <c r="A292" s="4"/>
      <c r="C292" s="11"/>
      <c r="D292" s="11"/>
      <c r="E292" s="393"/>
      <c r="F292" s="393"/>
      <c r="G292" s="4"/>
      <c r="H292" s="4"/>
      <c r="I292" s="4"/>
      <c r="J292" s="4"/>
      <c r="K292" s="4"/>
      <c r="L292" s="4"/>
      <c r="M292" s="394"/>
      <c r="N292" s="4"/>
      <c r="O292" s="4"/>
      <c r="P292" s="4"/>
    </row>
    <row r="293" spans="1:16">
      <c r="A293" s="4"/>
      <c r="C293" s="11"/>
      <c r="D293" s="11"/>
      <c r="E293" s="393"/>
      <c r="F293" s="393"/>
      <c r="G293" s="4"/>
      <c r="H293" s="4"/>
      <c r="I293" s="4"/>
      <c r="J293" s="4"/>
      <c r="K293" s="4"/>
      <c r="L293" s="4"/>
      <c r="M293" s="394"/>
      <c r="N293" s="4"/>
      <c r="O293" s="4"/>
      <c r="P293" s="4"/>
    </row>
    <row r="294" spans="1:16">
      <c r="A294" s="4"/>
      <c r="C294" s="11"/>
      <c r="D294" s="11"/>
      <c r="E294" s="393"/>
      <c r="F294" s="393"/>
      <c r="G294" s="4"/>
      <c r="H294" s="4"/>
      <c r="I294" s="4"/>
      <c r="J294" s="4"/>
      <c r="K294" s="4"/>
      <c r="L294" s="4"/>
      <c r="M294" s="394"/>
      <c r="N294" s="4"/>
      <c r="O294" s="4"/>
      <c r="P294" s="4"/>
    </row>
    <row r="295" spans="1:16">
      <c r="A295" s="4"/>
      <c r="C295" s="11"/>
      <c r="D295" s="11"/>
      <c r="E295" s="393"/>
      <c r="F295" s="393"/>
      <c r="G295" s="4"/>
      <c r="H295" s="4"/>
      <c r="I295" s="4"/>
      <c r="J295" s="4"/>
      <c r="K295" s="4"/>
      <c r="L295" s="4"/>
      <c r="M295" s="394"/>
      <c r="N295" s="4"/>
      <c r="O295" s="4"/>
      <c r="P295" s="4"/>
    </row>
    <row r="296" spans="1:16">
      <c r="A296" s="4"/>
      <c r="C296" s="11"/>
      <c r="D296" s="11"/>
      <c r="E296" s="393"/>
      <c r="F296" s="393"/>
      <c r="G296" s="4"/>
      <c r="H296" s="4"/>
      <c r="I296" s="4"/>
      <c r="J296" s="4"/>
      <c r="K296" s="4"/>
      <c r="L296" s="4"/>
      <c r="M296" s="394"/>
      <c r="N296" s="4"/>
      <c r="O296" s="4"/>
      <c r="P296" s="4"/>
    </row>
    <row r="297" spans="1:16">
      <c r="A297" s="4"/>
      <c r="C297" s="11"/>
      <c r="D297" s="11"/>
      <c r="E297" s="393"/>
      <c r="F297" s="393"/>
      <c r="G297" s="4"/>
      <c r="H297" s="4"/>
      <c r="I297" s="4"/>
      <c r="J297" s="4"/>
      <c r="K297" s="4"/>
      <c r="L297" s="4"/>
      <c r="M297" s="394"/>
      <c r="N297" s="4"/>
      <c r="O297" s="4"/>
      <c r="P297" s="4"/>
    </row>
    <row r="298" spans="1:16">
      <c r="A298" s="4"/>
      <c r="C298" s="11"/>
      <c r="D298" s="11"/>
      <c r="E298" s="393"/>
      <c r="F298" s="393"/>
      <c r="G298" s="4"/>
      <c r="H298" s="4"/>
      <c r="I298" s="4"/>
      <c r="J298" s="4"/>
      <c r="K298" s="4"/>
      <c r="L298" s="4"/>
      <c r="M298" s="394"/>
      <c r="N298" s="4"/>
      <c r="O298" s="4"/>
      <c r="P298" s="4"/>
    </row>
    <row r="299" spans="1:16">
      <c r="A299" s="4"/>
      <c r="C299" s="11"/>
      <c r="D299" s="11"/>
      <c r="E299" s="393"/>
      <c r="F299" s="393"/>
      <c r="G299" s="4"/>
      <c r="H299" s="4"/>
      <c r="I299" s="4"/>
      <c r="J299" s="4"/>
      <c r="K299" s="4"/>
      <c r="L299" s="4"/>
      <c r="M299" s="394"/>
      <c r="N299" s="4"/>
      <c r="O299" s="4"/>
      <c r="P299" s="4"/>
    </row>
    <row r="300" spans="1:16">
      <c r="A300" s="4"/>
      <c r="C300" s="11"/>
      <c r="D300" s="11"/>
      <c r="E300" s="393"/>
      <c r="F300" s="393"/>
      <c r="G300" s="4"/>
      <c r="H300" s="4"/>
      <c r="I300" s="4"/>
      <c r="J300" s="4"/>
      <c r="K300" s="4"/>
      <c r="L300" s="4"/>
      <c r="M300" s="394"/>
      <c r="N300" s="4"/>
      <c r="O300" s="4"/>
      <c r="P300" s="4"/>
    </row>
    <row r="301" spans="1:16">
      <c r="A301" s="4"/>
      <c r="C301" s="11"/>
      <c r="D301" s="11"/>
      <c r="E301" s="393"/>
      <c r="F301" s="393"/>
      <c r="G301" s="4"/>
      <c r="H301" s="4"/>
      <c r="I301" s="4"/>
      <c r="J301" s="4"/>
      <c r="K301" s="4"/>
      <c r="L301" s="4"/>
      <c r="M301" s="394"/>
      <c r="N301" s="4"/>
      <c r="O301" s="4"/>
      <c r="P301" s="4"/>
    </row>
    <row r="302" spans="1:16">
      <c r="A302" s="4"/>
      <c r="C302" s="11"/>
      <c r="D302" s="11"/>
      <c r="E302" s="393"/>
      <c r="F302" s="393"/>
      <c r="G302" s="4"/>
      <c r="H302" s="4"/>
      <c r="I302" s="4"/>
      <c r="J302" s="4"/>
      <c r="K302" s="4"/>
      <c r="L302" s="4"/>
      <c r="M302" s="394"/>
      <c r="N302" s="4"/>
      <c r="O302" s="4"/>
      <c r="P302" s="4"/>
    </row>
    <row r="303" spans="1:16">
      <c r="A303" s="4"/>
      <c r="C303" s="11"/>
      <c r="D303" s="11"/>
      <c r="E303" s="393"/>
      <c r="F303" s="393"/>
      <c r="G303" s="4"/>
      <c r="H303" s="4"/>
      <c r="I303" s="4"/>
      <c r="J303" s="4"/>
      <c r="K303" s="4"/>
      <c r="L303" s="4"/>
      <c r="M303" s="394"/>
      <c r="N303" s="4"/>
      <c r="O303" s="4"/>
      <c r="P303" s="4"/>
    </row>
    <row r="304" spans="1:16">
      <c r="A304" s="4"/>
      <c r="C304" s="11"/>
      <c r="D304" s="11"/>
      <c r="E304" s="393"/>
      <c r="F304" s="393"/>
      <c r="G304" s="4"/>
      <c r="H304" s="4"/>
      <c r="I304" s="4"/>
      <c r="J304" s="4"/>
      <c r="K304" s="4"/>
      <c r="L304" s="4"/>
      <c r="M304" s="394"/>
      <c r="N304" s="4"/>
      <c r="O304" s="4"/>
      <c r="P304" s="4"/>
    </row>
    <row r="305" spans="1:16">
      <c r="A305" s="4"/>
      <c r="C305" s="11"/>
      <c r="D305" s="11"/>
      <c r="E305" s="393"/>
      <c r="F305" s="393"/>
      <c r="G305" s="4"/>
      <c r="H305" s="4"/>
      <c r="I305" s="4"/>
      <c r="J305" s="4"/>
      <c r="K305" s="4"/>
      <c r="L305" s="4"/>
      <c r="M305" s="394"/>
      <c r="N305" s="4"/>
      <c r="O305" s="4"/>
      <c r="P305" s="4"/>
    </row>
    <row r="306" spans="1:16">
      <c r="A306" s="4"/>
      <c r="C306" s="11"/>
      <c r="D306" s="11"/>
      <c r="E306" s="393"/>
      <c r="F306" s="393"/>
      <c r="G306" s="4"/>
      <c r="H306" s="4"/>
      <c r="I306" s="4"/>
      <c r="J306" s="4"/>
      <c r="K306" s="4"/>
      <c r="L306" s="4"/>
      <c r="M306" s="394"/>
      <c r="N306" s="4"/>
      <c r="O306" s="4"/>
      <c r="P306" s="4"/>
    </row>
    <row r="307" spans="1:16">
      <c r="A307" s="4"/>
      <c r="C307" s="11"/>
      <c r="D307" s="11"/>
      <c r="E307" s="393"/>
      <c r="F307" s="393"/>
      <c r="G307" s="4"/>
      <c r="H307" s="4"/>
      <c r="I307" s="4"/>
      <c r="J307" s="4"/>
      <c r="K307" s="4"/>
      <c r="L307" s="4"/>
      <c r="M307" s="394"/>
      <c r="N307" s="4"/>
      <c r="O307" s="4"/>
      <c r="P307" s="4"/>
    </row>
    <row r="308" spans="1:16">
      <c r="A308" s="4"/>
      <c r="C308" s="11"/>
      <c r="D308" s="11"/>
      <c r="E308" s="393"/>
      <c r="F308" s="393"/>
      <c r="G308" s="4"/>
      <c r="H308" s="4"/>
      <c r="I308" s="4"/>
      <c r="J308" s="4"/>
      <c r="K308" s="4"/>
      <c r="L308" s="4"/>
      <c r="M308" s="394"/>
      <c r="N308" s="4"/>
      <c r="O308" s="4"/>
      <c r="P308" s="4"/>
    </row>
    <row r="309" spans="1:16">
      <c r="A309" s="4"/>
      <c r="C309" s="11"/>
      <c r="D309" s="11"/>
      <c r="E309" s="393"/>
      <c r="F309" s="393"/>
      <c r="G309" s="4"/>
      <c r="H309" s="4"/>
      <c r="I309" s="4"/>
      <c r="J309" s="4"/>
      <c r="K309" s="4"/>
      <c r="L309" s="4"/>
      <c r="M309" s="394"/>
      <c r="N309" s="4"/>
      <c r="O309" s="4"/>
      <c r="P309" s="4"/>
    </row>
    <row r="310" spans="1:16">
      <c r="A310" s="4"/>
      <c r="C310" s="11"/>
      <c r="D310" s="11"/>
      <c r="E310" s="393"/>
      <c r="F310" s="393"/>
      <c r="G310" s="4"/>
      <c r="H310" s="4"/>
      <c r="I310" s="4"/>
      <c r="J310" s="4"/>
      <c r="K310" s="4"/>
      <c r="L310" s="4"/>
      <c r="M310" s="394"/>
      <c r="N310" s="4"/>
      <c r="O310" s="4"/>
      <c r="P310" s="4"/>
    </row>
    <row r="311" spans="1:16">
      <c r="A311" s="4"/>
      <c r="C311" s="11"/>
      <c r="D311" s="11"/>
      <c r="E311" s="393"/>
      <c r="F311" s="393"/>
      <c r="G311" s="4"/>
      <c r="H311" s="4"/>
      <c r="I311" s="4"/>
      <c r="J311" s="4"/>
      <c r="K311" s="4"/>
      <c r="L311" s="4"/>
      <c r="M311" s="394"/>
      <c r="N311" s="4"/>
      <c r="O311" s="4"/>
      <c r="P311" s="4"/>
    </row>
    <row r="312" spans="1:16">
      <c r="A312" s="4"/>
      <c r="C312" s="11"/>
      <c r="D312" s="11"/>
      <c r="E312" s="393"/>
      <c r="F312" s="393"/>
      <c r="G312" s="4"/>
      <c r="H312" s="4"/>
      <c r="I312" s="4"/>
      <c r="J312" s="4"/>
      <c r="K312" s="4"/>
      <c r="L312" s="4"/>
      <c r="M312" s="394"/>
      <c r="N312" s="4"/>
      <c r="O312" s="4"/>
      <c r="P312" s="4"/>
    </row>
    <row r="313" spans="1:16">
      <c r="A313" s="4"/>
      <c r="C313" s="11"/>
      <c r="D313" s="11"/>
      <c r="E313" s="393"/>
      <c r="F313" s="393"/>
      <c r="G313" s="4"/>
      <c r="H313" s="4"/>
      <c r="I313" s="4"/>
      <c r="J313" s="4"/>
      <c r="K313" s="4"/>
      <c r="L313" s="4"/>
      <c r="M313" s="394"/>
      <c r="N313" s="4"/>
      <c r="O313" s="4"/>
      <c r="P313" s="4"/>
    </row>
    <row r="314" spans="1:16">
      <c r="A314" s="4"/>
      <c r="C314" s="11"/>
      <c r="D314" s="11"/>
      <c r="E314" s="393"/>
      <c r="F314" s="393"/>
      <c r="G314" s="4"/>
      <c r="H314" s="4"/>
      <c r="I314" s="4"/>
      <c r="J314" s="4"/>
      <c r="K314" s="4"/>
      <c r="L314" s="4"/>
      <c r="M314" s="394"/>
      <c r="N314" s="4"/>
      <c r="O314" s="4"/>
      <c r="P314" s="4"/>
    </row>
    <row r="315" spans="1:16">
      <c r="A315" s="4"/>
      <c r="C315" s="11"/>
      <c r="D315" s="11"/>
      <c r="E315" s="393"/>
      <c r="F315" s="393"/>
      <c r="G315" s="4"/>
      <c r="H315" s="4"/>
      <c r="I315" s="4"/>
      <c r="J315" s="4"/>
      <c r="K315" s="4"/>
      <c r="L315" s="4"/>
      <c r="M315" s="394"/>
      <c r="N315" s="4"/>
      <c r="O315" s="4"/>
      <c r="P315" s="4"/>
    </row>
    <row r="316" spans="1:16">
      <c r="A316" s="4"/>
      <c r="C316" s="11"/>
      <c r="D316" s="11"/>
      <c r="E316" s="393"/>
      <c r="F316" s="393"/>
      <c r="G316" s="4"/>
      <c r="H316" s="4"/>
      <c r="I316" s="4"/>
      <c r="J316" s="4"/>
      <c r="K316" s="4"/>
      <c r="L316" s="4"/>
      <c r="M316" s="394"/>
      <c r="N316" s="4"/>
      <c r="O316" s="4"/>
      <c r="P316" s="4"/>
    </row>
    <row r="317" spans="1:16">
      <c r="A317" s="4"/>
      <c r="C317" s="11"/>
      <c r="D317" s="11"/>
      <c r="E317" s="393"/>
      <c r="F317" s="393"/>
      <c r="G317" s="4"/>
      <c r="H317" s="4"/>
      <c r="I317" s="4"/>
      <c r="J317" s="4"/>
      <c r="K317" s="4"/>
      <c r="L317" s="4"/>
      <c r="M317" s="394"/>
      <c r="N317" s="4"/>
      <c r="O317" s="4"/>
      <c r="P317" s="4"/>
    </row>
    <row r="318" spans="1:16">
      <c r="A318" s="4"/>
      <c r="C318" s="11"/>
      <c r="D318" s="11"/>
      <c r="E318" s="393"/>
      <c r="F318" s="393"/>
      <c r="G318" s="4"/>
      <c r="H318" s="4"/>
      <c r="I318" s="4"/>
      <c r="J318" s="4"/>
      <c r="K318" s="4"/>
      <c r="L318" s="4"/>
      <c r="M318" s="394"/>
      <c r="N318" s="4"/>
      <c r="O318" s="4"/>
      <c r="P318" s="4"/>
    </row>
    <row r="319" spans="1:16">
      <c r="A319" s="4"/>
      <c r="C319" s="11"/>
      <c r="D319" s="11"/>
      <c r="E319" s="393"/>
      <c r="F319" s="393"/>
      <c r="G319" s="4"/>
      <c r="H319" s="4"/>
      <c r="I319" s="4"/>
      <c r="J319" s="4"/>
      <c r="K319" s="4"/>
      <c r="L319" s="4"/>
      <c r="M319" s="394"/>
      <c r="N319" s="4"/>
      <c r="O319" s="4"/>
      <c r="P319" s="4"/>
    </row>
    <row r="320" spans="1:16">
      <c r="A320" s="4"/>
      <c r="C320" s="11"/>
      <c r="D320" s="11"/>
      <c r="E320" s="393"/>
      <c r="F320" s="393"/>
      <c r="G320" s="4"/>
      <c r="H320" s="4"/>
      <c r="I320" s="4"/>
      <c r="J320" s="4"/>
      <c r="K320" s="4"/>
      <c r="L320" s="4"/>
      <c r="M320" s="394"/>
      <c r="N320" s="4"/>
      <c r="O320" s="4"/>
      <c r="P320" s="4"/>
    </row>
    <row r="321" spans="1:16">
      <c r="A321" s="4"/>
      <c r="C321" s="11"/>
      <c r="D321" s="11"/>
      <c r="E321" s="393"/>
      <c r="F321" s="393"/>
      <c r="G321" s="4"/>
      <c r="H321" s="4"/>
      <c r="I321" s="4"/>
      <c r="J321" s="4"/>
      <c r="K321" s="4"/>
      <c r="L321" s="4"/>
      <c r="M321" s="394"/>
      <c r="N321" s="4"/>
      <c r="O321" s="4"/>
      <c r="P321" s="4"/>
    </row>
    <row r="322" spans="1:16">
      <c r="A322" s="4"/>
      <c r="C322" s="11"/>
      <c r="D322" s="11"/>
      <c r="E322" s="393"/>
      <c r="F322" s="393"/>
      <c r="G322" s="4"/>
      <c r="H322" s="4"/>
      <c r="I322" s="4"/>
      <c r="J322" s="4"/>
      <c r="K322" s="4"/>
      <c r="L322" s="4"/>
      <c r="M322" s="394"/>
      <c r="N322" s="4"/>
      <c r="O322" s="4"/>
      <c r="P322" s="4"/>
    </row>
    <row r="323" spans="1:16">
      <c r="A323" s="4"/>
      <c r="C323" s="11"/>
      <c r="D323" s="11"/>
      <c r="E323" s="393"/>
      <c r="F323" s="393"/>
      <c r="G323" s="4"/>
      <c r="H323" s="4"/>
      <c r="I323" s="4"/>
      <c r="J323" s="4"/>
      <c r="K323" s="4"/>
      <c r="L323" s="4"/>
      <c r="M323" s="394"/>
      <c r="N323" s="4"/>
      <c r="O323" s="4"/>
      <c r="P323" s="4"/>
    </row>
    <row r="324" spans="1:16">
      <c r="A324" s="4"/>
      <c r="C324" s="11"/>
      <c r="D324" s="11"/>
      <c r="E324" s="393"/>
      <c r="F324" s="393"/>
      <c r="G324" s="4"/>
      <c r="H324" s="4"/>
      <c r="I324" s="4"/>
      <c r="J324" s="4"/>
      <c r="K324" s="4"/>
      <c r="L324" s="4"/>
      <c r="M324" s="394"/>
      <c r="N324" s="4"/>
      <c r="O324" s="4"/>
      <c r="P324" s="4"/>
    </row>
    <row r="325" spans="1:16">
      <c r="A325" s="4"/>
      <c r="C325" s="11"/>
      <c r="D325" s="11"/>
      <c r="E325" s="393"/>
      <c r="F325" s="393"/>
      <c r="G325" s="4"/>
      <c r="H325" s="4"/>
      <c r="I325" s="4"/>
      <c r="J325" s="4"/>
      <c r="K325" s="4"/>
      <c r="L325" s="4"/>
      <c r="M325" s="394"/>
      <c r="N325" s="4"/>
      <c r="O325" s="4"/>
      <c r="P325" s="4"/>
    </row>
    <row r="326" spans="1:16">
      <c r="A326" s="4"/>
      <c r="C326" s="11"/>
      <c r="D326" s="11"/>
      <c r="E326" s="393"/>
      <c r="F326" s="393"/>
      <c r="G326" s="4"/>
      <c r="H326" s="4"/>
      <c r="I326" s="4"/>
      <c r="J326" s="4"/>
      <c r="K326" s="4"/>
      <c r="L326" s="4"/>
      <c r="M326" s="394"/>
      <c r="N326" s="4"/>
      <c r="O326" s="4"/>
      <c r="P326" s="4"/>
    </row>
    <row r="327" spans="1:16">
      <c r="A327" s="4"/>
      <c r="C327" s="11"/>
      <c r="D327" s="11"/>
      <c r="E327" s="393"/>
      <c r="F327" s="393"/>
      <c r="G327" s="4"/>
      <c r="H327" s="4"/>
      <c r="I327" s="4"/>
      <c r="J327" s="4"/>
      <c r="K327" s="4"/>
      <c r="L327" s="4"/>
      <c r="M327" s="394"/>
      <c r="N327" s="4"/>
      <c r="O327" s="4"/>
      <c r="P327" s="4"/>
    </row>
    <row r="328" spans="1:16">
      <c r="A328" s="4"/>
      <c r="C328" s="11"/>
      <c r="D328" s="11"/>
      <c r="E328" s="393"/>
      <c r="F328" s="393"/>
      <c r="G328" s="4"/>
      <c r="H328" s="4"/>
      <c r="I328" s="4"/>
      <c r="J328" s="4"/>
      <c r="K328" s="4"/>
      <c r="L328" s="4"/>
      <c r="M328" s="394"/>
      <c r="N328" s="4"/>
      <c r="O328" s="4"/>
      <c r="P328" s="4"/>
    </row>
    <row r="329" spans="1:16">
      <c r="A329" s="4"/>
      <c r="C329" s="11"/>
      <c r="D329" s="11"/>
      <c r="E329" s="393"/>
      <c r="F329" s="393"/>
      <c r="G329" s="4"/>
      <c r="H329" s="4"/>
      <c r="I329" s="4"/>
      <c r="J329" s="4"/>
      <c r="K329" s="4"/>
      <c r="L329" s="4"/>
      <c r="M329" s="394"/>
      <c r="N329" s="4"/>
      <c r="O329" s="4"/>
      <c r="P329" s="4"/>
    </row>
    <row r="330" spans="1:16">
      <c r="A330" s="4"/>
      <c r="C330" s="11"/>
      <c r="D330" s="11"/>
      <c r="E330" s="393"/>
      <c r="F330" s="393"/>
      <c r="G330" s="4"/>
      <c r="H330" s="4"/>
      <c r="I330" s="4"/>
      <c r="J330" s="4"/>
      <c r="K330" s="4"/>
      <c r="L330" s="4"/>
      <c r="M330" s="394"/>
      <c r="N330" s="4"/>
      <c r="O330" s="4"/>
      <c r="P330" s="4"/>
    </row>
    <row r="331" spans="1:16">
      <c r="A331" s="4"/>
      <c r="C331" s="11"/>
      <c r="D331" s="11"/>
      <c r="E331" s="393"/>
      <c r="F331" s="393"/>
      <c r="G331" s="4"/>
      <c r="H331" s="4"/>
      <c r="I331" s="4"/>
      <c r="J331" s="4"/>
      <c r="K331" s="4"/>
      <c r="L331" s="4"/>
      <c r="M331" s="394"/>
      <c r="N331" s="4"/>
      <c r="O331" s="4"/>
      <c r="P331" s="4"/>
    </row>
    <row r="332" spans="1:16">
      <c r="A332" s="4"/>
      <c r="C332" s="11"/>
      <c r="D332" s="11"/>
      <c r="E332" s="393"/>
      <c r="F332" s="393"/>
      <c r="G332" s="4"/>
      <c r="H332" s="4"/>
      <c r="I332" s="4"/>
      <c r="J332" s="4"/>
      <c r="K332" s="4"/>
      <c r="L332" s="4"/>
      <c r="M332" s="394"/>
      <c r="N332" s="4"/>
      <c r="O332" s="4"/>
      <c r="P332" s="4"/>
    </row>
    <row r="333" spans="1:16">
      <c r="A333" s="4"/>
      <c r="C333" s="11"/>
      <c r="D333" s="11"/>
      <c r="E333" s="393"/>
      <c r="F333" s="393"/>
      <c r="G333" s="4"/>
      <c r="H333" s="4"/>
      <c r="I333" s="4"/>
      <c r="J333" s="4"/>
      <c r="K333" s="4"/>
      <c r="L333" s="4"/>
      <c r="M333" s="394"/>
      <c r="N333" s="4"/>
      <c r="O333" s="4"/>
      <c r="P333" s="4"/>
    </row>
    <row r="334" spans="1:16">
      <c r="A334" s="4"/>
      <c r="C334" s="11"/>
      <c r="D334" s="11"/>
      <c r="E334" s="393"/>
      <c r="F334" s="393"/>
      <c r="G334" s="4"/>
      <c r="H334" s="4"/>
      <c r="I334" s="4"/>
      <c r="J334" s="4"/>
      <c r="K334" s="4"/>
      <c r="L334" s="4"/>
      <c r="M334" s="394"/>
      <c r="N334" s="4"/>
      <c r="O334" s="4"/>
      <c r="P334" s="4"/>
    </row>
    <row r="335" spans="1:16">
      <c r="A335" s="4"/>
      <c r="C335" s="11"/>
      <c r="D335" s="11"/>
      <c r="E335" s="393"/>
      <c r="F335" s="393"/>
      <c r="G335" s="4"/>
      <c r="H335" s="4"/>
      <c r="I335" s="4"/>
      <c r="J335" s="4"/>
      <c r="K335" s="4"/>
      <c r="L335" s="4"/>
      <c r="M335" s="394"/>
      <c r="N335" s="4"/>
      <c r="O335" s="4"/>
      <c r="P335" s="4"/>
    </row>
    <row r="336" spans="1:16">
      <c r="A336" s="4"/>
      <c r="C336" s="11"/>
      <c r="D336" s="11"/>
      <c r="E336" s="393"/>
      <c r="F336" s="393"/>
      <c r="G336" s="4"/>
      <c r="H336" s="4"/>
      <c r="I336" s="4"/>
      <c r="J336" s="4"/>
      <c r="K336" s="4"/>
      <c r="L336" s="4"/>
      <c r="M336" s="394"/>
      <c r="N336" s="4"/>
      <c r="O336" s="4"/>
      <c r="P336" s="4"/>
    </row>
    <row r="337" spans="1:16">
      <c r="A337" s="4"/>
      <c r="C337" s="11"/>
      <c r="D337" s="11"/>
      <c r="E337" s="393"/>
      <c r="F337" s="393"/>
      <c r="G337" s="4"/>
      <c r="H337" s="4"/>
      <c r="I337" s="4"/>
      <c r="J337" s="4"/>
      <c r="K337" s="4"/>
      <c r="L337" s="4"/>
      <c r="M337" s="394"/>
      <c r="N337" s="4"/>
      <c r="O337" s="4"/>
      <c r="P337" s="4"/>
    </row>
    <row r="338" spans="1:16">
      <c r="A338" s="4"/>
      <c r="C338" s="11"/>
      <c r="D338" s="11"/>
      <c r="E338" s="393"/>
      <c r="F338" s="393"/>
      <c r="G338" s="4"/>
      <c r="H338" s="4"/>
      <c r="I338" s="4"/>
      <c r="J338" s="4"/>
      <c r="K338" s="4"/>
      <c r="L338" s="4"/>
      <c r="M338" s="394"/>
      <c r="N338" s="4"/>
      <c r="O338" s="4"/>
      <c r="P338" s="4"/>
    </row>
    <row r="339" spans="1:16">
      <c r="A339" s="4"/>
      <c r="C339" s="11"/>
      <c r="D339" s="11"/>
      <c r="E339" s="393"/>
      <c r="F339" s="393"/>
      <c r="G339" s="4"/>
      <c r="H339" s="4"/>
      <c r="I339" s="4"/>
      <c r="J339" s="4"/>
      <c r="K339" s="4"/>
      <c r="L339" s="4"/>
      <c r="M339" s="394"/>
      <c r="N339" s="4"/>
      <c r="O339" s="4"/>
      <c r="P339" s="4"/>
    </row>
    <row r="340" spans="1:16">
      <c r="A340" s="4"/>
      <c r="C340" s="11"/>
      <c r="D340" s="11"/>
      <c r="E340" s="393"/>
      <c r="F340" s="393"/>
      <c r="G340" s="4"/>
      <c r="H340" s="4"/>
      <c r="I340" s="4"/>
      <c r="J340" s="4"/>
      <c r="K340" s="4"/>
      <c r="L340" s="4"/>
      <c r="M340" s="394"/>
      <c r="N340" s="4"/>
      <c r="O340" s="4"/>
      <c r="P340" s="4"/>
    </row>
    <row r="341" spans="1:16">
      <c r="A341" s="4"/>
      <c r="C341" s="11"/>
      <c r="D341" s="11"/>
      <c r="E341" s="393"/>
      <c r="F341" s="393"/>
      <c r="G341" s="4"/>
      <c r="H341" s="4"/>
      <c r="I341" s="4"/>
      <c r="J341" s="4"/>
      <c r="K341" s="4"/>
      <c r="L341" s="4"/>
      <c r="M341" s="394"/>
      <c r="N341" s="4"/>
      <c r="O341" s="4"/>
      <c r="P341" s="4"/>
    </row>
    <row r="342" spans="1:16">
      <c r="A342" s="4"/>
      <c r="C342" s="11"/>
      <c r="D342" s="11"/>
      <c r="E342" s="393"/>
      <c r="F342" s="393"/>
      <c r="G342" s="4"/>
      <c r="H342" s="4"/>
      <c r="I342" s="4"/>
      <c r="J342" s="4"/>
      <c r="K342" s="4"/>
      <c r="L342" s="4"/>
      <c r="M342" s="394"/>
      <c r="N342" s="4"/>
      <c r="O342" s="4"/>
      <c r="P342" s="4"/>
    </row>
    <row r="343" spans="1:16">
      <c r="A343" s="4"/>
      <c r="C343" s="11"/>
      <c r="D343" s="11"/>
      <c r="E343" s="393"/>
      <c r="F343" s="393"/>
      <c r="G343" s="4"/>
      <c r="H343" s="4"/>
      <c r="I343" s="4"/>
      <c r="J343" s="4"/>
      <c r="K343" s="4"/>
      <c r="L343" s="4"/>
      <c r="M343" s="394"/>
      <c r="N343" s="4"/>
      <c r="O343" s="4"/>
      <c r="P343" s="4"/>
    </row>
    <row r="344" spans="1:16">
      <c r="A344" s="4"/>
      <c r="C344" s="11"/>
      <c r="D344" s="11"/>
      <c r="E344" s="393"/>
      <c r="F344" s="393"/>
      <c r="G344" s="4"/>
      <c r="H344" s="4"/>
      <c r="I344" s="4"/>
      <c r="J344" s="4"/>
      <c r="K344" s="4"/>
      <c r="L344" s="4"/>
      <c r="M344" s="394"/>
      <c r="N344" s="4"/>
      <c r="O344" s="4"/>
      <c r="P344" s="4"/>
    </row>
    <row r="345" spans="1:16">
      <c r="A345" s="4"/>
      <c r="C345" s="11"/>
      <c r="D345" s="11"/>
      <c r="E345" s="393"/>
      <c r="F345" s="393"/>
      <c r="G345" s="4"/>
      <c r="H345" s="4"/>
      <c r="I345" s="4"/>
      <c r="J345" s="4"/>
      <c r="K345" s="4"/>
      <c r="L345" s="4"/>
      <c r="M345" s="394"/>
      <c r="N345" s="4"/>
      <c r="O345" s="4"/>
      <c r="P345" s="4"/>
    </row>
    <row r="346" spans="1:16">
      <c r="A346" s="4"/>
      <c r="C346" s="11"/>
      <c r="D346" s="11"/>
      <c r="E346" s="393"/>
      <c r="F346" s="393"/>
      <c r="G346" s="4"/>
      <c r="H346" s="4"/>
      <c r="I346" s="4"/>
      <c r="J346" s="4"/>
      <c r="K346" s="4"/>
      <c r="L346" s="4"/>
      <c r="M346" s="394"/>
      <c r="N346" s="4"/>
      <c r="O346" s="4"/>
      <c r="P346" s="4"/>
    </row>
    <row r="347" spans="1:16">
      <c r="A347" s="4"/>
      <c r="C347" s="11"/>
      <c r="D347" s="11"/>
      <c r="E347" s="393"/>
      <c r="F347" s="393"/>
      <c r="G347" s="4"/>
      <c r="H347" s="4"/>
      <c r="I347" s="4"/>
      <c r="J347" s="4"/>
      <c r="K347" s="4"/>
      <c r="L347" s="4"/>
      <c r="M347" s="394"/>
      <c r="N347" s="4"/>
      <c r="O347" s="4"/>
      <c r="P347" s="4"/>
    </row>
    <row r="348" spans="1:16">
      <c r="A348" s="4"/>
      <c r="C348" s="11"/>
      <c r="D348" s="11"/>
      <c r="E348" s="393"/>
      <c r="F348" s="393"/>
      <c r="G348" s="4"/>
      <c r="H348" s="4"/>
      <c r="I348" s="4"/>
      <c r="J348" s="4"/>
      <c r="K348" s="4"/>
      <c r="L348" s="4"/>
      <c r="M348" s="394"/>
      <c r="N348" s="4"/>
      <c r="O348" s="4"/>
      <c r="P348" s="4"/>
    </row>
    <row r="349" spans="1:16">
      <c r="A349" s="4"/>
      <c r="C349" s="11"/>
      <c r="D349" s="11"/>
      <c r="E349" s="393"/>
      <c r="F349" s="393"/>
      <c r="G349" s="4"/>
      <c r="H349" s="4"/>
      <c r="I349" s="4"/>
      <c r="J349" s="4"/>
      <c r="K349" s="4"/>
      <c r="L349" s="4"/>
      <c r="M349" s="394"/>
      <c r="N349" s="4"/>
      <c r="O349" s="4"/>
      <c r="P349" s="4"/>
    </row>
    <row r="350" spans="1:16">
      <c r="A350" s="4"/>
      <c r="C350" s="11"/>
      <c r="D350" s="11"/>
      <c r="E350" s="393"/>
      <c r="F350" s="393"/>
      <c r="G350" s="4"/>
      <c r="H350" s="4"/>
      <c r="I350" s="4"/>
      <c r="J350" s="4"/>
      <c r="K350" s="4"/>
      <c r="L350" s="4"/>
      <c r="M350" s="394"/>
      <c r="N350" s="4"/>
      <c r="O350" s="4"/>
      <c r="P350" s="4"/>
    </row>
    <row r="351" spans="1:16">
      <c r="A351" s="4"/>
      <c r="C351" s="11"/>
      <c r="D351" s="11"/>
      <c r="E351" s="393"/>
      <c r="F351" s="393"/>
      <c r="G351" s="4"/>
      <c r="H351" s="4"/>
      <c r="I351" s="4"/>
      <c r="J351" s="4"/>
      <c r="K351" s="4"/>
      <c r="L351" s="4"/>
      <c r="M351" s="394"/>
      <c r="N351" s="4"/>
      <c r="O351" s="4"/>
      <c r="P351" s="4"/>
    </row>
    <row r="352" spans="1:16">
      <c r="A352" s="4"/>
      <c r="C352" s="11"/>
      <c r="D352" s="11"/>
      <c r="E352" s="393"/>
      <c r="F352" s="393"/>
      <c r="G352" s="4"/>
      <c r="H352" s="4"/>
      <c r="I352" s="4"/>
      <c r="J352" s="4"/>
      <c r="K352" s="4"/>
      <c r="L352" s="4"/>
      <c r="M352" s="394"/>
      <c r="N352" s="4"/>
      <c r="O352" s="4"/>
      <c r="P352" s="4"/>
    </row>
    <row r="353" spans="1:16">
      <c r="A353" s="4"/>
      <c r="C353" s="11"/>
      <c r="D353" s="11"/>
      <c r="E353" s="393"/>
      <c r="F353" s="393"/>
      <c r="G353" s="4"/>
      <c r="H353" s="4"/>
      <c r="I353" s="4"/>
      <c r="J353" s="4"/>
      <c r="K353" s="4"/>
      <c r="L353" s="4"/>
      <c r="M353" s="394"/>
      <c r="N353" s="4"/>
      <c r="O353" s="4"/>
      <c r="P353" s="4"/>
    </row>
    <row r="354" spans="1:16">
      <c r="A354" s="4"/>
      <c r="C354" s="11"/>
      <c r="D354" s="11"/>
      <c r="E354" s="393"/>
      <c r="F354" s="393"/>
      <c r="G354" s="4"/>
      <c r="H354" s="4"/>
      <c r="I354" s="4"/>
      <c r="J354" s="4"/>
      <c r="K354" s="4"/>
      <c r="L354" s="4"/>
      <c r="M354" s="394"/>
      <c r="N354" s="4"/>
      <c r="O354" s="4"/>
      <c r="P354" s="4"/>
    </row>
    <row r="355" spans="1:16">
      <c r="A355" s="4"/>
      <c r="C355" s="11"/>
      <c r="D355" s="11"/>
      <c r="E355" s="393"/>
      <c r="F355" s="393"/>
      <c r="G355" s="4"/>
      <c r="H355" s="4"/>
      <c r="I355" s="4"/>
      <c r="J355" s="4"/>
      <c r="K355" s="4"/>
      <c r="L355" s="4"/>
      <c r="M355" s="394"/>
      <c r="N355" s="4"/>
      <c r="O355" s="4"/>
      <c r="P355" s="4"/>
    </row>
    <row r="356" spans="1:16">
      <c r="A356" s="4"/>
      <c r="C356" s="11"/>
      <c r="D356" s="11"/>
      <c r="E356" s="393"/>
      <c r="F356" s="393"/>
      <c r="G356" s="4"/>
      <c r="H356" s="4"/>
      <c r="I356" s="4"/>
      <c r="J356" s="4"/>
      <c r="K356" s="4"/>
      <c r="L356" s="4"/>
      <c r="M356" s="394"/>
      <c r="N356" s="4"/>
      <c r="O356" s="4"/>
      <c r="P356" s="4"/>
    </row>
    <row r="357" spans="1:16">
      <c r="A357" s="4"/>
      <c r="C357" s="11"/>
      <c r="D357" s="11"/>
      <c r="E357" s="393"/>
      <c r="F357" s="393"/>
      <c r="G357" s="4"/>
      <c r="H357" s="4"/>
      <c r="I357" s="4"/>
      <c r="J357" s="4"/>
      <c r="K357" s="4"/>
      <c r="L357" s="4"/>
      <c r="M357" s="394"/>
      <c r="N357" s="4"/>
      <c r="O357" s="4"/>
      <c r="P357" s="4"/>
    </row>
    <row r="358" spans="1:16">
      <c r="A358" s="4"/>
      <c r="C358" s="11"/>
      <c r="D358" s="11"/>
      <c r="E358" s="393"/>
      <c r="F358" s="393"/>
      <c r="G358" s="4"/>
      <c r="H358" s="4"/>
      <c r="I358" s="4"/>
      <c r="J358" s="4"/>
      <c r="K358" s="4"/>
      <c r="L358" s="4"/>
      <c r="M358" s="394"/>
      <c r="N358" s="4"/>
      <c r="O358" s="4"/>
      <c r="P358" s="4"/>
    </row>
    <row r="359" spans="1:16">
      <c r="A359" s="4"/>
      <c r="C359" s="11"/>
      <c r="D359" s="11"/>
      <c r="E359" s="393"/>
      <c r="F359" s="393"/>
      <c r="G359" s="4"/>
      <c r="H359" s="4"/>
      <c r="I359" s="4"/>
      <c r="J359" s="4"/>
      <c r="K359" s="4"/>
      <c r="L359" s="4"/>
      <c r="M359" s="394"/>
      <c r="N359" s="4"/>
      <c r="O359" s="4"/>
      <c r="P359" s="4"/>
    </row>
    <row r="360" spans="1:16">
      <c r="A360" s="4"/>
      <c r="C360" s="11"/>
      <c r="D360" s="11"/>
      <c r="E360" s="393"/>
      <c r="F360" s="393"/>
      <c r="G360" s="4"/>
      <c r="H360" s="4"/>
      <c r="I360" s="4"/>
      <c r="J360" s="4"/>
      <c r="K360" s="4"/>
      <c r="L360" s="4"/>
      <c r="M360" s="394"/>
      <c r="N360" s="4"/>
      <c r="O360" s="4"/>
      <c r="P360" s="4"/>
    </row>
    <row r="361" spans="1:16">
      <c r="A361" s="4"/>
      <c r="C361" s="11"/>
      <c r="D361" s="11"/>
      <c r="E361" s="393"/>
      <c r="F361" s="393"/>
      <c r="G361" s="4"/>
      <c r="H361" s="4"/>
      <c r="I361" s="4"/>
      <c r="J361" s="4"/>
      <c r="K361" s="4"/>
      <c r="L361" s="4"/>
      <c r="M361" s="394"/>
      <c r="N361" s="4"/>
      <c r="O361" s="4"/>
      <c r="P361" s="4"/>
    </row>
    <row r="362" spans="1:16">
      <c r="A362" s="4"/>
      <c r="C362" s="11"/>
      <c r="D362" s="11"/>
      <c r="E362" s="393"/>
      <c r="F362" s="393"/>
      <c r="G362" s="4"/>
      <c r="H362" s="4"/>
      <c r="I362" s="4"/>
      <c r="J362" s="4"/>
      <c r="K362" s="4"/>
      <c r="L362" s="4"/>
      <c r="M362" s="394"/>
      <c r="N362" s="4"/>
      <c r="O362" s="4"/>
      <c r="P362" s="4"/>
    </row>
    <row r="363" spans="1:16">
      <c r="A363" s="4"/>
      <c r="C363" s="11"/>
      <c r="D363" s="11"/>
      <c r="E363" s="393"/>
      <c r="F363" s="393"/>
      <c r="G363" s="4"/>
      <c r="H363" s="4"/>
      <c r="I363" s="4"/>
      <c r="J363" s="4"/>
      <c r="K363" s="4"/>
      <c r="L363" s="4"/>
      <c r="M363" s="394"/>
      <c r="N363" s="4"/>
      <c r="O363" s="4"/>
      <c r="P363" s="4"/>
    </row>
    <row r="364" spans="1:16">
      <c r="A364" s="4"/>
      <c r="C364" s="11"/>
      <c r="D364" s="11"/>
      <c r="E364" s="393"/>
      <c r="F364" s="393"/>
      <c r="G364" s="4"/>
      <c r="H364" s="4"/>
      <c r="I364" s="4"/>
      <c r="J364" s="4"/>
      <c r="K364" s="4"/>
      <c r="L364" s="4"/>
      <c r="M364" s="394"/>
      <c r="N364" s="4"/>
      <c r="O364" s="4"/>
      <c r="P364" s="4"/>
    </row>
    <row r="365" spans="1:16">
      <c r="A365" s="4"/>
      <c r="C365" s="11"/>
      <c r="D365" s="11"/>
      <c r="E365" s="393"/>
      <c r="F365" s="393"/>
      <c r="G365" s="4"/>
      <c r="H365" s="4"/>
      <c r="I365" s="4"/>
      <c r="J365" s="4"/>
      <c r="K365" s="4"/>
      <c r="L365" s="4"/>
      <c r="M365" s="394"/>
      <c r="N365" s="4"/>
      <c r="O365" s="4"/>
      <c r="P365" s="4"/>
    </row>
    <row r="366" spans="1:16">
      <c r="A366" s="4"/>
      <c r="C366" s="11"/>
      <c r="D366" s="11"/>
      <c r="E366" s="393"/>
      <c r="F366" s="393"/>
      <c r="G366" s="4"/>
      <c r="H366" s="4"/>
      <c r="I366" s="4"/>
      <c r="J366" s="4"/>
      <c r="K366" s="4"/>
      <c r="L366" s="4"/>
      <c r="M366" s="394"/>
      <c r="N366" s="4"/>
      <c r="O366" s="4"/>
      <c r="P366" s="4"/>
    </row>
    <row r="367" spans="1:16">
      <c r="A367" s="4"/>
      <c r="C367" s="11"/>
      <c r="D367" s="11"/>
      <c r="E367" s="393"/>
      <c r="F367" s="393"/>
      <c r="G367" s="4"/>
      <c r="H367" s="4"/>
      <c r="I367" s="4"/>
      <c r="J367" s="4"/>
      <c r="K367" s="4"/>
      <c r="L367" s="4"/>
      <c r="M367" s="394"/>
      <c r="N367" s="4"/>
      <c r="O367" s="4"/>
      <c r="P367" s="4"/>
    </row>
    <row r="368" spans="1:16">
      <c r="A368" s="4"/>
      <c r="C368" s="11"/>
      <c r="D368" s="11"/>
      <c r="E368" s="393"/>
      <c r="F368" s="393"/>
      <c r="G368" s="4"/>
      <c r="H368" s="4"/>
      <c r="I368" s="4"/>
      <c r="J368" s="4"/>
      <c r="K368" s="4"/>
      <c r="L368" s="4"/>
      <c r="M368" s="394"/>
      <c r="N368" s="4"/>
      <c r="O368" s="4"/>
      <c r="P368" s="4"/>
    </row>
    <row r="369" spans="1:16">
      <c r="A369" s="4"/>
      <c r="C369" s="11"/>
      <c r="D369" s="11"/>
      <c r="E369" s="393"/>
      <c r="F369" s="393"/>
      <c r="G369" s="4"/>
      <c r="H369" s="4"/>
      <c r="I369" s="4"/>
      <c r="J369" s="4"/>
      <c r="K369" s="4"/>
      <c r="L369" s="4"/>
      <c r="M369" s="394"/>
      <c r="N369" s="4"/>
      <c r="O369" s="4"/>
      <c r="P369" s="4"/>
    </row>
    <row r="370" spans="1:16">
      <c r="A370" s="4"/>
      <c r="C370" s="11"/>
      <c r="D370" s="11"/>
      <c r="E370" s="393"/>
      <c r="F370" s="393"/>
      <c r="G370" s="4"/>
      <c r="H370" s="4"/>
      <c r="I370" s="4"/>
      <c r="J370" s="4"/>
      <c r="K370" s="4"/>
      <c r="L370" s="4"/>
      <c r="M370" s="394"/>
      <c r="N370" s="4"/>
      <c r="O370" s="4"/>
      <c r="P370" s="4"/>
    </row>
    <row r="371" spans="1:16">
      <c r="A371" s="4"/>
      <c r="C371" s="11"/>
      <c r="D371" s="11"/>
      <c r="E371" s="393"/>
      <c r="F371" s="393"/>
      <c r="G371" s="4"/>
      <c r="H371" s="4"/>
      <c r="I371" s="4"/>
      <c r="J371" s="4"/>
      <c r="K371" s="4"/>
      <c r="L371" s="4"/>
      <c r="M371" s="394"/>
      <c r="N371" s="4"/>
      <c r="O371" s="4"/>
      <c r="P371" s="4"/>
    </row>
    <row r="372" spans="1:16">
      <c r="A372" s="4"/>
      <c r="C372" s="11"/>
      <c r="D372" s="11"/>
      <c r="E372" s="393"/>
      <c r="F372" s="393"/>
      <c r="G372" s="4"/>
      <c r="H372" s="4"/>
      <c r="I372" s="4"/>
      <c r="J372" s="4"/>
      <c r="K372" s="4"/>
      <c r="L372" s="4"/>
      <c r="M372" s="394"/>
      <c r="N372" s="4"/>
      <c r="O372" s="4"/>
      <c r="P372" s="4"/>
    </row>
    <row r="373" spans="1:16">
      <c r="A373" s="4"/>
      <c r="C373" s="11"/>
      <c r="D373" s="11"/>
      <c r="E373" s="393"/>
      <c r="F373" s="393"/>
      <c r="G373" s="4"/>
      <c r="H373" s="4"/>
      <c r="I373" s="4"/>
      <c r="J373" s="4"/>
      <c r="K373" s="4"/>
      <c r="L373" s="4"/>
      <c r="M373" s="394"/>
      <c r="N373" s="4"/>
      <c r="O373" s="4"/>
      <c r="P373" s="4"/>
    </row>
    <row r="374" spans="1:16">
      <c r="A374" s="4"/>
      <c r="C374" s="11"/>
      <c r="D374" s="11"/>
      <c r="E374" s="393"/>
      <c r="F374" s="393"/>
      <c r="G374" s="4"/>
      <c r="H374" s="4"/>
      <c r="I374" s="4"/>
      <c r="J374" s="4"/>
      <c r="K374" s="4"/>
      <c r="L374" s="4"/>
      <c r="M374" s="394"/>
      <c r="N374" s="4"/>
      <c r="O374" s="4"/>
      <c r="P374" s="4"/>
    </row>
    <row r="375" spans="1:16">
      <c r="A375" s="4"/>
      <c r="C375" s="11"/>
      <c r="D375" s="11"/>
      <c r="E375" s="393"/>
      <c r="F375" s="393"/>
      <c r="G375" s="4"/>
      <c r="H375" s="4"/>
      <c r="I375" s="4"/>
      <c r="J375" s="4"/>
      <c r="K375" s="4"/>
      <c r="L375" s="4"/>
      <c r="M375" s="394"/>
      <c r="N375" s="4"/>
      <c r="O375" s="4"/>
      <c r="P375" s="4"/>
    </row>
    <row r="376" spans="1:16">
      <c r="A376" s="4"/>
      <c r="C376" s="11"/>
      <c r="D376" s="11"/>
      <c r="E376" s="393"/>
      <c r="F376" s="393"/>
      <c r="G376" s="4"/>
      <c r="H376" s="4"/>
      <c r="I376" s="4"/>
      <c r="J376" s="4"/>
      <c r="K376" s="4"/>
      <c r="L376" s="4"/>
      <c r="M376" s="394"/>
      <c r="N376" s="4"/>
      <c r="O376" s="4"/>
      <c r="P376" s="4"/>
    </row>
    <row r="377" spans="1:16">
      <c r="A377" s="4"/>
      <c r="C377" s="11"/>
      <c r="D377" s="11"/>
      <c r="E377" s="393"/>
      <c r="F377" s="393"/>
      <c r="G377" s="4"/>
      <c r="H377" s="4"/>
      <c r="I377" s="4"/>
      <c r="J377" s="4"/>
      <c r="K377" s="4"/>
      <c r="L377" s="4"/>
      <c r="M377" s="394"/>
      <c r="N377" s="4"/>
      <c r="O377" s="4"/>
      <c r="P377" s="4"/>
    </row>
    <row r="378" spans="1:16">
      <c r="A378" s="4"/>
      <c r="C378" s="11"/>
      <c r="D378" s="11"/>
      <c r="E378" s="393"/>
      <c r="F378" s="393"/>
      <c r="G378" s="4"/>
      <c r="H378" s="4"/>
      <c r="I378" s="4"/>
      <c r="J378" s="4"/>
      <c r="K378" s="4"/>
      <c r="L378" s="4"/>
      <c r="M378" s="394"/>
      <c r="N378" s="4"/>
      <c r="O378" s="4"/>
      <c r="P378" s="4"/>
    </row>
    <row r="379" spans="1:16">
      <c r="A379" s="4"/>
      <c r="C379" s="11"/>
      <c r="D379" s="11"/>
      <c r="E379" s="393"/>
      <c r="F379" s="393"/>
      <c r="G379" s="4"/>
      <c r="H379" s="4"/>
      <c r="I379" s="4"/>
      <c r="J379" s="4"/>
      <c r="K379" s="4"/>
      <c r="L379" s="4"/>
      <c r="M379" s="394"/>
      <c r="N379" s="4"/>
      <c r="O379" s="4"/>
      <c r="P379" s="4"/>
    </row>
    <row r="380" spans="1:16">
      <c r="A380" s="4"/>
      <c r="C380" s="11"/>
      <c r="D380" s="11"/>
      <c r="E380" s="393"/>
      <c r="F380" s="393"/>
      <c r="G380" s="4"/>
      <c r="H380" s="4"/>
      <c r="I380" s="4"/>
      <c r="J380" s="4"/>
      <c r="K380" s="4"/>
      <c r="L380" s="4"/>
      <c r="M380" s="394"/>
      <c r="N380" s="4"/>
      <c r="O380" s="4"/>
      <c r="P380" s="4"/>
    </row>
    <row r="381" spans="1:16">
      <c r="A381" s="4"/>
      <c r="C381" s="11"/>
      <c r="D381" s="11"/>
      <c r="E381" s="393"/>
      <c r="F381" s="393"/>
      <c r="G381" s="4"/>
      <c r="H381" s="4"/>
      <c r="I381" s="4"/>
      <c r="J381" s="4"/>
      <c r="K381" s="4"/>
      <c r="L381" s="4"/>
      <c r="M381" s="394"/>
      <c r="N381" s="4"/>
      <c r="O381" s="4"/>
      <c r="P381" s="4"/>
    </row>
    <row r="382" spans="1:16">
      <c r="A382" s="4"/>
      <c r="C382" s="11"/>
      <c r="D382" s="11"/>
      <c r="E382" s="393"/>
      <c r="F382" s="393"/>
      <c r="G382" s="4"/>
      <c r="H382" s="4"/>
      <c r="I382" s="4"/>
      <c r="J382" s="4"/>
      <c r="K382" s="4"/>
      <c r="L382" s="4"/>
      <c r="M382" s="394"/>
      <c r="N382" s="4"/>
      <c r="O382" s="4"/>
      <c r="P382" s="4"/>
    </row>
    <row r="383" spans="1:16">
      <c r="A383" s="4"/>
      <c r="C383" s="11"/>
      <c r="D383" s="11"/>
      <c r="E383" s="393"/>
      <c r="F383" s="393"/>
      <c r="G383" s="4"/>
      <c r="H383" s="4"/>
      <c r="I383" s="4"/>
      <c r="J383" s="4"/>
      <c r="K383" s="4"/>
      <c r="L383" s="4"/>
      <c r="M383" s="394"/>
      <c r="N383" s="4"/>
      <c r="O383" s="4"/>
      <c r="P383" s="4"/>
    </row>
    <row r="384" spans="1:16">
      <c r="A384" s="4"/>
      <c r="C384" s="11"/>
      <c r="D384" s="11"/>
      <c r="E384" s="393"/>
      <c r="F384" s="393"/>
      <c r="G384" s="4"/>
      <c r="H384" s="4"/>
      <c r="I384" s="4"/>
      <c r="J384" s="4"/>
      <c r="K384" s="4"/>
      <c r="L384" s="4"/>
      <c r="M384" s="394"/>
      <c r="N384" s="4"/>
      <c r="O384" s="4"/>
      <c r="P384" s="4"/>
    </row>
    <row r="385" spans="1:16">
      <c r="A385" s="4"/>
      <c r="C385" s="11"/>
      <c r="D385" s="11"/>
      <c r="E385" s="393"/>
      <c r="F385" s="393"/>
      <c r="G385" s="4"/>
      <c r="H385" s="4"/>
      <c r="I385" s="4"/>
      <c r="J385" s="4"/>
      <c r="K385" s="4"/>
      <c r="L385" s="4"/>
      <c r="M385" s="394"/>
      <c r="N385" s="4"/>
      <c r="O385" s="4"/>
      <c r="P385" s="4"/>
    </row>
    <row r="386" spans="1:16">
      <c r="A386" s="4"/>
      <c r="C386" s="11"/>
      <c r="D386" s="11"/>
      <c r="E386" s="393"/>
      <c r="F386" s="393"/>
      <c r="G386" s="4"/>
      <c r="H386" s="4"/>
      <c r="I386" s="4"/>
      <c r="J386" s="4"/>
      <c r="K386" s="4"/>
      <c r="L386" s="4"/>
      <c r="M386" s="394"/>
      <c r="N386" s="4"/>
      <c r="O386" s="4"/>
      <c r="P386" s="4"/>
    </row>
    <row r="387" spans="1:16">
      <c r="A387" s="4"/>
      <c r="C387" s="11"/>
      <c r="D387" s="11"/>
      <c r="E387" s="393"/>
      <c r="F387" s="393"/>
      <c r="G387" s="4"/>
      <c r="H387" s="4"/>
      <c r="I387" s="4"/>
      <c r="J387" s="4"/>
      <c r="K387" s="4"/>
      <c r="L387" s="4"/>
      <c r="M387" s="394"/>
      <c r="N387" s="4"/>
      <c r="O387" s="4"/>
      <c r="P387" s="4"/>
    </row>
    <row r="388" spans="1:16">
      <c r="A388" s="4"/>
      <c r="C388" s="11"/>
      <c r="D388" s="11"/>
      <c r="E388" s="393"/>
      <c r="F388" s="393"/>
      <c r="G388" s="4"/>
      <c r="H388" s="4"/>
      <c r="I388" s="4"/>
      <c r="J388" s="4"/>
      <c r="K388" s="4"/>
      <c r="L388" s="4"/>
      <c r="M388" s="394"/>
      <c r="N388" s="4"/>
      <c r="O388" s="4"/>
      <c r="P388" s="4"/>
    </row>
    <row r="389" spans="1:16">
      <c r="A389" s="4"/>
      <c r="C389" s="11"/>
      <c r="D389" s="11"/>
      <c r="E389" s="393"/>
      <c r="F389" s="393"/>
      <c r="G389" s="4"/>
      <c r="H389" s="4"/>
      <c r="I389" s="4"/>
      <c r="J389" s="4"/>
      <c r="K389" s="4"/>
      <c r="L389" s="4"/>
      <c r="M389" s="394"/>
      <c r="N389" s="4"/>
      <c r="O389" s="4"/>
      <c r="P389" s="4"/>
    </row>
    <row r="390" spans="1:16">
      <c r="A390" s="4"/>
      <c r="C390" s="11"/>
      <c r="D390" s="11"/>
      <c r="E390" s="393"/>
      <c r="F390" s="393"/>
      <c r="G390" s="4"/>
      <c r="H390" s="4"/>
      <c r="I390" s="4"/>
      <c r="J390" s="4"/>
      <c r="K390" s="4"/>
      <c r="L390" s="4"/>
      <c r="M390" s="394"/>
      <c r="N390" s="4"/>
      <c r="O390" s="4"/>
      <c r="P390" s="4"/>
    </row>
    <row r="391" spans="1:16">
      <c r="A391" s="4"/>
      <c r="C391" s="11"/>
      <c r="D391" s="11"/>
      <c r="E391" s="393"/>
      <c r="F391" s="393"/>
      <c r="G391" s="4"/>
      <c r="H391" s="4"/>
      <c r="I391" s="4"/>
      <c r="J391" s="4"/>
      <c r="K391" s="4"/>
      <c r="L391" s="4"/>
      <c r="M391" s="394"/>
      <c r="N391" s="4"/>
      <c r="O391" s="4"/>
      <c r="P391" s="4"/>
    </row>
    <row r="392" spans="1:16">
      <c r="A392" s="4"/>
      <c r="C392" s="11"/>
      <c r="D392" s="11"/>
      <c r="E392" s="393"/>
      <c r="F392" s="393"/>
      <c r="G392" s="4"/>
      <c r="H392" s="4"/>
      <c r="I392" s="4"/>
      <c r="J392" s="4"/>
      <c r="K392" s="4"/>
      <c r="L392" s="4"/>
      <c r="M392" s="394"/>
      <c r="N392" s="4"/>
      <c r="O392" s="4"/>
      <c r="P392" s="4"/>
    </row>
    <row r="393" spans="1:16">
      <c r="A393" s="4"/>
      <c r="C393" s="11"/>
      <c r="D393" s="11"/>
      <c r="E393" s="393"/>
      <c r="F393" s="393"/>
      <c r="G393" s="4"/>
      <c r="H393" s="4"/>
      <c r="I393" s="4"/>
      <c r="J393" s="4"/>
      <c r="K393" s="4"/>
      <c r="L393" s="4"/>
      <c r="M393" s="394"/>
      <c r="N393" s="4"/>
      <c r="O393" s="4"/>
      <c r="P393" s="4"/>
    </row>
    <row r="394" spans="1:16">
      <c r="A394" s="4"/>
      <c r="C394" s="11"/>
      <c r="D394" s="11"/>
      <c r="E394" s="393"/>
      <c r="F394" s="393"/>
      <c r="G394" s="4"/>
      <c r="H394" s="4"/>
      <c r="I394" s="4"/>
      <c r="J394" s="4"/>
      <c r="K394" s="4"/>
      <c r="L394" s="4"/>
      <c r="M394" s="394"/>
      <c r="N394" s="4"/>
      <c r="O394" s="4"/>
      <c r="P394" s="4"/>
    </row>
    <row r="395" spans="1:16">
      <c r="A395" s="4"/>
      <c r="C395" s="11"/>
      <c r="D395" s="11"/>
      <c r="E395" s="393"/>
      <c r="F395" s="393"/>
      <c r="G395" s="4"/>
      <c r="H395" s="4"/>
      <c r="I395" s="4"/>
      <c r="J395" s="4"/>
      <c r="K395" s="4"/>
      <c r="L395" s="4"/>
      <c r="M395" s="394"/>
      <c r="N395" s="4"/>
      <c r="O395" s="4"/>
      <c r="P395" s="4"/>
    </row>
    <row r="396" spans="1:16">
      <c r="A396" s="4"/>
      <c r="C396" s="11"/>
      <c r="D396" s="11"/>
      <c r="E396" s="393"/>
      <c r="F396" s="393"/>
      <c r="G396" s="4"/>
      <c r="H396" s="4"/>
      <c r="I396" s="4"/>
      <c r="J396" s="4"/>
      <c r="K396" s="4"/>
      <c r="L396" s="4"/>
      <c r="M396" s="394"/>
      <c r="N396" s="4"/>
      <c r="O396" s="4"/>
      <c r="P396" s="4"/>
    </row>
    <row r="397" spans="1:16">
      <c r="A397" s="4"/>
      <c r="C397" s="11"/>
      <c r="D397" s="11"/>
      <c r="E397" s="393"/>
      <c r="F397" s="393"/>
      <c r="G397" s="4"/>
      <c r="H397" s="4"/>
      <c r="I397" s="4"/>
      <c r="J397" s="4"/>
      <c r="K397" s="4"/>
      <c r="L397" s="4"/>
      <c r="M397" s="394"/>
      <c r="N397" s="4"/>
      <c r="O397" s="4"/>
      <c r="P397" s="4"/>
    </row>
    <row r="398" spans="1:16">
      <c r="A398" s="4"/>
      <c r="C398" s="11"/>
      <c r="D398" s="11"/>
      <c r="E398" s="393"/>
      <c r="F398" s="393"/>
      <c r="G398" s="4"/>
      <c r="H398" s="4"/>
      <c r="I398" s="4"/>
      <c r="J398" s="4"/>
      <c r="K398" s="4"/>
      <c r="L398" s="4"/>
      <c r="M398" s="394"/>
      <c r="N398" s="4"/>
      <c r="O398" s="4"/>
      <c r="P398" s="4"/>
    </row>
    <row r="399" spans="1:16">
      <c r="A399" s="4"/>
      <c r="C399" s="11"/>
      <c r="D399" s="11"/>
      <c r="E399" s="393"/>
      <c r="F399" s="393"/>
      <c r="G399" s="4"/>
      <c r="H399" s="4"/>
      <c r="I399" s="4"/>
      <c r="J399" s="4"/>
      <c r="K399" s="4"/>
      <c r="L399" s="4"/>
      <c r="M399" s="394"/>
      <c r="N399" s="4"/>
      <c r="O399" s="4"/>
      <c r="P399" s="4"/>
    </row>
    <row r="400" spans="1:16">
      <c r="A400" s="4"/>
      <c r="C400" s="11"/>
      <c r="D400" s="11"/>
      <c r="E400" s="393"/>
      <c r="F400" s="393"/>
      <c r="G400" s="4"/>
      <c r="H400" s="4"/>
      <c r="I400" s="4"/>
      <c r="J400" s="4"/>
      <c r="K400" s="4"/>
      <c r="L400" s="4"/>
      <c r="M400" s="394"/>
      <c r="N400" s="4"/>
      <c r="O400" s="4"/>
      <c r="P400" s="4"/>
    </row>
    <row r="401" spans="1:16">
      <c r="A401" s="4"/>
      <c r="C401" s="11"/>
      <c r="D401" s="11"/>
      <c r="E401" s="393"/>
      <c r="F401" s="393"/>
      <c r="G401" s="4"/>
      <c r="H401" s="4"/>
      <c r="I401" s="4"/>
      <c r="J401" s="4"/>
      <c r="K401" s="4"/>
      <c r="L401" s="4"/>
      <c r="M401" s="394"/>
      <c r="N401" s="4"/>
      <c r="O401" s="4"/>
      <c r="P401" s="4"/>
    </row>
    <row r="402" spans="1:16">
      <c r="A402" s="4"/>
      <c r="C402" s="11"/>
      <c r="D402" s="11"/>
      <c r="E402" s="393"/>
      <c r="F402" s="393"/>
      <c r="G402" s="4"/>
      <c r="H402" s="4"/>
      <c r="I402" s="4"/>
      <c r="J402" s="4"/>
      <c r="K402" s="4"/>
      <c r="L402" s="4"/>
      <c r="M402" s="394"/>
      <c r="N402" s="4"/>
      <c r="O402" s="4"/>
      <c r="P402" s="4"/>
    </row>
    <row r="403" spans="1:16">
      <c r="A403" s="4"/>
      <c r="C403" s="11"/>
      <c r="D403" s="11"/>
      <c r="E403" s="393"/>
      <c r="F403" s="393"/>
      <c r="G403" s="4"/>
      <c r="H403" s="4"/>
      <c r="I403" s="4"/>
      <c r="J403" s="4"/>
      <c r="K403" s="4"/>
      <c r="L403" s="4"/>
      <c r="M403" s="394"/>
      <c r="N403" s="4"/>
      <c r="O403" s="4"/>
      <c r="P403" s="4"/>
    </row>
    <row r="404" spans="1:16">
      <c r="A404" s="4"/>
      <c r="C404" s="11"/>
      <c r="D404" s="11"/>
      <c r="E404" s="393"/>
      <c r="F404" s="393"/>
      <c r="G404" s="4"/>
      <c r="H404" s="4"/>
      <c r="I404" s="4"/>
      <c r="J404" s="4"/>
      <c r="K404" s="4"/>
      <c r="L404" s="4"/>
      <c r="M404" s="394"/>
      <c r="N404" s="4"/>
      <c r="O404" s="4"/>
      <c r="P404" s="4"/>
    </row>
    <row r="405" spans="1:16">
      <c r="A405" s="4"/>
      <c r="C405" s="11"/>
      <c r="D405" s="11"/>
      <c r="E405" s="393"/>
      <c r="F405" s="393"/>
      <c r="G405" s="4"/>
      <c r="H405" s="4"/>
      <c r="I405" s="4"/>
      <c r="J405" s="4"/>
      <c r="K405" s="4"/>
      <c r="L405" s="4"/>
      <c r="M405" s="394"/>
      <c r="N405" s="4"/>
      <c r="O405" s="4"/>
      <c r="P405" s="4"/>
    </row>
    <row r="406" spans="1:16">
      <c r="A406" s="4"/>
      <c r="C406" s="11"/>
      <c r="D406" s="11"/>
      <c r="E406" s="393"/>
      <c r="F406" s="393"/>
      <c r="G406" s="4"/>
      <c r="H406" s="4"/>
      <c r="I406" s="4"/>
      <c r="J406" s="4"/>
      <c r="K406" s="4"/>
      <c r="L406" s="4"/>
      <c r="M406" s="394"/>
      <c r="N406" s="4"/>
      <c r="O406" s="4"/>
      <c r="P406" s="4"/>
    </row>
    <row r="407" spans="1:16">
      <c r="A407" s="4"/>
      <c r="C407" s="11"/>
      <c r="D407" s="11"/>
      <c r="E407" s="393"/>
      <c r="F407" s="393"/>
      <c r="G407" s="4"/>
      <c r="H407" s="4"/>
      <c r="I407" s="4"/>
      <c r="J407" s="4"/>
      <c r="K407" s="4"/>
      <c r="L407" s="4"/>
      <c r="M407" s="394"/>
      <c r="N407" s="4"/>
      <c r="O407" s="4"/>
      <c r="P407" s="4"/>
    </row>
    <row r="408" spans="1:16">
      <c r="A408" s="4"/>
      <c r="C408" s="11"/>
      <c r="D408" s="11"/>
      <c r="E408" s="393"/>
      <c r="F408" s="393"/>
      <c r="G408" s="4"/>
      <c r="H408" s="4"/>
      <c r="I408" s="4"/>
      <c r="J408" s="4"/>
      <c r="K408" s="4"/>
      <c r="L408" s="4"/>
      <c r="M408" s="394"/>
      <c r="N408" s="4"/>
      <c r="O408" s="4"/>
      <c r="P408" s="4"/>
    </row>
    <row r="409" spans="1:16">
      <c r="A409" s="4"/>
      <c r="C409" s="11"/>
      <c r="D409" s="11"/>
      <c r="E409" s="393"/>
      <c r="F409" s="393"/>
      <c r="G409" s="4"/>
      <c r="H409" s="4"/>
      <c r="I409" s="4"/>
      <c r="J409" s="4"/>
      <c r="K409" s="4"/>
      <c r="L409" s="4"/>
      <c r="M409" s="394"/>
      <c r="N409" s="4"/>
      <c r="O409" s="4"/>
      <c r="P409" s="4"/>
    </row>
    <row r="410" spans="1:16">
      <c r="A410" s="4"/>
      <c r="C410" s="11"/>
      <c r="D410" s="11"/>
      <c r="E410" s="393"/>
      <c r="F410" s="393"/>
      <c r="G410" s="4"/>
      <c r="H410" s="4"/>
      <c r="I410" s="4"/>
      <c r="J410" s="4"/>
      <c r="K410" s="4"/>
      <c r="L410" s="4"/>
      <c r="M410" s="394"/>
      <c r="N410" s="4"/>
      <c r="O410" s="4"/>
      <c r="P410" s="4"/>
    </row>
    <row r="411" spans="1:16">
      <c r="A411" s="4"/>
      <c r="C411" s="11"/>
      <c r="D411" s="11"/>
      <c r="E411" s="393"/>
      <c r="F411" s="393"/>
      <c r="G411" s="4"/>
      <c r="H411" s="4"/>
      <c r="I411" s="4"/>
      <c r="J411" s="4"/>
      <c r="K411" s="4"/>
      <c r="L411" s="4"/>
      <c r="M411" s="394"/>
      <c r="N411" s="4"/>
      <c r="O411" s="4"/>
      <c r="P411" s="4"/>
    </row>
    <row r="412" spans="1:16">
      <c r="A412" s="4"/>
      <c r="C412" s="11"/>
      <c r="D412" s="11"/>
      <c r="E412" s="393"/>
      <c r="F412" s="393"/>
      <c r="G412" s="4"/>
      <c r="H412" s="4"/>
      <c r="I412" s="4"/>
      <c r="J412" s="4"/>
      <c r="K412" s="4"/>
      <c r="L412" s="4"/>
      <c r="M412" s="394"/>
      <c r="N412" s="4"/>
      <c r="O412" s="4"/>
      <c r="P412" s="4"/>
    </row>
    <row r="413" spans="1:16">
      <c r="A413" s="4"/>
      <c r="C413" s="11"/>
      <c r="D413" s="11"/>
      <c r="E413" s="393"/>
      <c r="F413" s="393"/>
      <c r="G413" s="4"/>
      <c r="H413" s="4"/>
      <c r="I413" s="4"/>
      <c r="J413" s="4"/>
      <c r="K413" s="4"/>
      <c r="L413" s="4"/>
      <c r="M413" s="394"/>
      <c r="N413" s="4"/>
      <c r="O413" s="4"/>
      <c r="P413" s="4"/>
    </row>
    <row r="414" spans="1:16">
      <c r="A414" s="4"/>
      <c r="C414" s="11"/>
      <c r="D414" s="11"/>
      <c r="E414" s="393"/>
      <c r="F414" s="393"/>
      <c r="G414" s="4"/>
      <c r="H414" s="4"/>
      <c r="I414" s="4"/>
      <c r="J414" s="4"/>
      <c r="K414" s="4"/>
      <c r="L414" s="4"/>
      <c r="M414" s="394"/>
      <c r="N414" s="4"/>
      <c r="O414" s="4"/>
      <c r="P414" s="4"/>
    </row>
    <row r="415" spans="1:16">
      <c r="A415" s="4"/>
      <c r="C415" s="11"/>
      <c r="D415" s="11"/>
      <c r="E415" s="393"/>
      <c r="F415" s="393"/>
      <c r="G415" s="4"/>
      <c r="H415" s="4"/>
      <c r="I415" s="4"/>
      <c r="J415" s="4"/>
      <c r="K415" s="4"/>
      <c r="L415" s="4"/>
      <c r="M415" s="394"/>
      <c r="N415" s="4"/>
      <c r="O415" s="4"/>
      <c r="P415" s="4"/>
    </row>
    <row r="416" spans="1:16">
      <c r="A416" s="4"/>
      <c r="C416" s="11"/>
      <c r="D416" s="11"/>
      <c r="E416" s="393"/>
      <c r="F416" s="393"/>
      <c r="G416" s="4"/>
      <c r="H416" s="4"/>
      <c r="I416" s="4"/>
      <c r="J416" s="4"/>
      <c r="K416" s="4"/>
      <c r="L416" s="4"/>
      <c r="M416" s="394"/>
      <c r="N416" s="4"/>
      <c r="O416" s="4"/>
      <c r="P416" s="4"/>
    </row>
    <row r="417" spans="1:16">
      <c r="A417" s="4"/>
      <c r="C417" s="11"/>
      <c r="D417" s="11"/>
      <c r="E417" s="393"/>
      <c r="F417" s="393"/>
      <c r="G417" s="4"/>
      <c r="H417" s="4"/>
      <c r="I417" s="4"/>
      <c r="J417" s="4"/>
      <c r="K417" s="4"/>
      <c r="L417" s="4"/>
      <c r="M417" s="394"/>
      <c r="N417" s="4"/>
      <c r="O417" s="4"/>
      <c r="P417" s="4"/>
    </row>
    <row r="418" spans="1:16">
      <c r="A418" s="4"/>
      <c r="C418" s="11"/>
      <c r="D418" s="11"/>
      <c r="E418" s="393"/>
      <c r="F418" s="393"/>
      <c r="G418" s="4"/>
      <c r="H418" s="4"/>
      <c r="I418" s="4"/>
      <c r="J418" s="4"/>
      <c r="K418" s="4"/>
      <c r="L418" s="4"/>
      <c r="M418" s="394"/>
      <c r="N418" s="4"/>
      <c r="O418" s="4"/>
      <c r="P418" s="4"/>
    </row>
    <row r="419" spans="1:16">
      <c r="A419" s="4"/>
      <c r="C419" s="11"/>
      <c r="D419" s="11"/>
      <c r="E419" s="393"/>
      <c r="F419" s="393"/>
      <c r="G419" s="4"/>
      <c r="H419" s="4"/>
      <c r="I419" s="4"/>
      <c r="J419" s="4"/>
      <c r="K419" s="4"/>
      <c r="L419" s="4"/>
      <c r="M419" s="394"/>
      <c r="N419" s="4"/>
      <c r="O419" s="4"/>
      <c r="P419" s="4"/>
    </row>
    <row r="420" spans="1:16">
      <c r="A420" s="4"/>
      <c r="C420" s="11"/>
      <c r="D420" s="11"/>
      <c r="E420" s="393"/>
      <c r="F420" s="393"/>
      <c r="G420" s="4"/>
      <c r="H420" s="4"/>
      <c r="I420" s="4"/>
      <c r="J420" s="4"/>
      <c r="K420" s="4"/>
      <c r="L420" s="4"/>
      <c r="M420" s="394"/>
      <c r="N420" s="4"/>
      <c r="O420" s="4"/>
      <c r="P420" s="4"/>
    </row>
    <row r="421" spans="1:16">
      <c r="A421" s="4"/>
      <c r="C421" s="11"/>
      <c r="D421" s="11"/>
      <c r="E421" s="393"/>
      <c r="F421" s="393"/>
      <c r="G421" s="4"/>
      <c r="H421" s="4"/>
      <c r="I421" s="4"/>
      <c r="J421" s="4"/>
      <c r="K421" s="4"/>
      <c r="L421" s="4"/>
      <c r="M421" s="394"/>
      <c r="N421" s="4"/>
      <c r="O421" s="4"/>
      <c r="P421" s="4"/>
    </row>
    <row r="422" spans="1:16">
      <c r="A422" s="4"/>
      <c r="C422" s="11"/>
      <c r="D422" s="11"/>
      <c r="E422" s="393"/>
      <c r="F422" s="393"/>
      <c r="G422" s="4"/>
      <c r="H422" s="4"/>
      <c r="I422" s="4"/>
      <c r="J422" s="4"/>
      <c r="K422" s="4"/>
      <c r="L422" s="4"/>
      <c r="M422" s="394"/>
      <c r="N422" s="4"/>
      <c r="O422" s="4"/>
      <c r="P422" s="4"/>
    </row>
    <row r="423" spans="1:16">
      <c r="A423" s="4"/>
      <c r="C423" s="11"/>
      <c r="D423" s="11"/>
      <c r="E423" s="393"/>
      <c r="F423" s="393"/>
      <c r="G423" s="4"/>
      <c r="H423" s="4"/>
      <c r="I423" s="4"/>
      <c r="J423" s="4"/>
      <c r="K423" s="4"/>
      <c r="L423" s="4"/>
      <c r="M423" s="394"/>
      <c r="N423" s="4"/>
      <c r="O423" s="4"/>
      <c r="P423" s="4"/>
    </row>
    <row r="424" spans="1:16">
      <c r="A424" s="4"/>
      <c r="C424" s="11"/>
      <c r="D424" s="11"/>
      <c r="E424" s="393"/>
      <c r="F424" s="393"/>
      <c r="G424" s="4"/>
      <c r="H424" s="4"/>
      <c r="I424" s="4"/>
      <c r="J424" s="4"/>
      <c r="K424" s="4"/>
      <c r="L424" s="4"/>
      <c r="M424" s="394"/>
      <c r="N424" s="4"/>
      <c r="O424" s="4"/>
      <c r="P424" s="4"/>
    </row>
    <row r="425" spans="1:16">
      <c r="A425" s="4"/>
      <c r="C425" s="11"/>
      <c r="D425" s="11"/>
      <c r="E425" s="393"/>
      <c r="F425" s="393"/>
      <c r="G425" s="4"/>
      <c r="H425" s="4"/>
      <c r="I425" s="4"/>
      <c r="J425" s="4"/>
      <c r="K425" s="4"/>
      <c r="L425" s="4"/>
      <c r="M425" s="394"/>
      <c r="N425" s="4"/>
      <c r="O425" s="4"/>
      <c r="P425" s="4"/>
    </row>
    <row r="426" spans="1:16">
      <c r="A426" s="4"/>
      <c r="C426" s="11"/>
      <c r="D426" s="11"/>
      <c r="E426" s="393"/>
      <c r="F426" s="393"/>
      <c r="G426" s="4"/>
      <c r="H426" s="4"/>
      <c r="I426" s="4"/>
      <c r="J426" s="4"/>
      <c r="K426" s="4"/>
      <c r="L426" s="4"/>
      <c r="M426" s="394"/>
      <c r="N426" s="4"/>
      <c r="O426" s="4"/>
      <c r="P426" s="4"/>
    </row>
    <row r="427" spans="1:16">
      <c r="A427" s="4"/>
      <c r="C427" s="11"/>
      <c r="D427" s="11"/>
      <c r="E427" s="393"/>
      <c r="F427" s="393"/>
      <c r="G427" s="4"/>
      <c r="H427" s="4"/>
      <c r="I427" s="4"/>
      <c r="J427" s="4"/>
      <c r="K427" s="4"/>
      <c r="L427" s="4"/>
      <c r="M427" s="394"/>
      <c r="N427" s="4"/>
      <c r="O427" s="4"/>
      <c r="P427" s="4"/>
    </row>
    <row r="428" spans="1:16">
      <c r="A428" s="4"/>
      <c r="C428" s="11"/>
      <c r="D428" s="11"/>
      <c r="E428" s="393"/>
      <c r="F428" s="393"/>
      <c r="G428" s="4"/>
      <c r="H428" s="4"/>
      <c r="I428" s="4"/>
      <c r="J428" s="4"/>
      <c r="K428" s="4"/>
      <c r="L428" s="4"/>
      <c r="M428" s="394"/>
      <c r="N428" s="4"/>
      <c r="O428" s="4"/>
      <c r="P428" s="4"/>
    </row>
    <row r="429" spans="1:16">
      <c r="A429" s="4"/>
      <c r="C429" s="11"/>
      <c r="D429" s="11"/>
      <c r="E429" s="393"/>
      <c r="F429" s="393"/>
      <c r="G429" s="4"/>
      <c r="H429" s="4"/>
      <c r="I429" s="4"/>
      <c r="J429" s="4"/>
      <c r="K429" s="4"/>
      <c r="L429" s="4"/>
      <c r="M429" s="394"/>
      <c r="N429" s="4"/>
      <c r="O429" s="4"/>
      <c r="P429" s="4"/>
    </row>
    <row r="430" spans="1:16">
      <c r="A430" s="4"/>
      <c r="C430" s="11"/>
      <c r="D430" s="11"/>
      <c r="E430" s="393"/>
      <c r="F430" s="393"/>
      <c r="G430" s="4"/>
      <c r="H430" s="4"/>
      <c r="I430" s="4"/>
      <c r="J430" s="4"/>
      <c r="K430" s="4"/>
      <c r="L430" s="4"/>
      <c r="M430" s="394"/>
      <c r="N430" s="4"/>
      <c r="O430" s="4"/>
      <c r="P430" s="4"/>
    </row>
    <row r="431" spans="1:16">
      <c r="A431" s="4"/>
      <c r="C431" s="11"/>
      <c r="D431" s="11"/>
      <c r="E431" s="393"/>
      <c r="F431" s="393"/>
      <c r="G431" s="4"/>
      <c r="H431" s="4"/>
      <c r="I431" s="4"/>
      <c r="J431" s="4"/>
      <c r="K431" s="4"/>
      <c r="L431" s="4"/>
      <c r="M431" s="394"/>
      <c r="N431" s="4"/>
      <c r="O431" s="4"/>
      <c r="P431" s="4"/>
    </row>
    <row r="432" spans="1:16">
      <c r="A432" s="4"/>
      <c r="C432" s="11"/>
      <c r="D432" s="11"/>
      <c r="E432" s="393"/>
      <c r="F432" s="393"/>
      <c r="G432" s="4"/>
      <c r="H432" s="4"/>
      <c r="I432" s="4"/>
      <c r="J432" s="4"/>
      <c r="K432" s="4"/>
      <c r="L432" s="4"/>
      <c r="M432" s="394"/>
      <c r="N432" s="4"/>
      <c r="O432" s="4"/>
      <c r="P432" s="4"/>
    </row>
    <row r="433" spans="1:16">
      <c r="A433" s="4"/>
      <c r="C433" s="11"/>
      <c r="D433" s="11"/>
      <c r="E433" s="393"/>
      <c r="F433" s="393"/>
      <c r="G433" s="4"/>
      <c r="H433" s="4"/>
      <c r="I433" s="4"/>
      <c r="J433" s="4"/>
      <c r="K433" s="4"/>
      <c r="L433" s="4"/>
      <c r="M433" s="394"/>
      <c r="N433" s="4"/>
      <c r="O433" s="4"/>
      <c r="P433" s="4"/>
    </row>
    <row r="434" spans="1:16">
      <c r="A434" s="4"/>
      <c r="C434" s="11"/>
      <c r="D434" s="11"/>
      <c r="E434" s="393"/>
      <c r="F434" s="393"/>
      <c r="G434" s="4"/>
      <c r="H434" s="4"/>
      <c r="I434" s="4"/>
      <c r="J434" s="4"/>
      <c r="K434" s="4"/>
      <c r="L434" s="4"/>
      <c r="M434" s="394"/>
      <c r="N434" s="4"/>
      <c r="O434" s="4"/>
      <c r="P434" s="4"/>
    </row>
    <row r="435" spans="1:16">
      <c r="A435" s="4"/>
      <c r="C435" s="11"/>
      <c r="D435" s="11"/>
      <c r="E435" s="393"/>
      <c r="F435" s="393"/>
      <c r="G435" s="4"/>
      <c r="H435" s="4"/>
      <c r="I435" s="4"/>
      <c r="J435" s="4"/>
      <c r="K435" s="4"/>
      <c r="L435" s="4"/>
      <c r="M435" s="394"/>
      <c r="N435" s="4"/>
      <c r="O435" s="4"/>
      <c r="P435" s="4"/>
    </row>
    <row r="436" spans="1:16">
      <c r="A436" s="4"/>
      <c r="C436" s="11"/>
      <c r="D436" s="11"/>
      <c r="E436" s="393"/>
      <c r="F436" s="393"/>
      <c r="G436" s="4"/>
      <c r="H436" s="4"/>
      <c r="I436" s="4"/>
      <c r="J436" s="4"/>
      <c r="K436" s="4"/>
      <c r="L436" s="4"/>
      <c r="M436" s="394"/>
      <c r="N436" s="4"/>
      <c r="O436" s="4"/>
      <c r="P436" s="4"/>
    </row>
    <row r="437" spans="1:16">
      <c r="A437" s="4"/>
      <c r="C437" s="11"/>
      <c r="D437" s="11"/>
      <c r="E437" s="393"/>
      <c r="F437" s="393"/>
      <c r="G437" s="4"/>
      <c r="H437" s="4"/>
      <c r="I437" s="4"/>
      <c r="J437" s="4"/>
      <c r="K437" s="4"/>
      <c r="L437" s="4"/>
      <c r="M437" s="394"/>
      <c r="N437" s="4"/>
      <c r="O437" s="4"/>
      <c r="P437" s="4"/>
    </row>
    <row r="438" spans="1:16">
      <c r="A438" s="4"/>
      <c r="C438" s="11"/>
      <c r="D438" s="11"/>
      <c r="E438" s="393"/>
      <c r="F438" s="393"/>
      <c r="G438" s="4"/>
      <c r="H438" s="4"/>
      <c r="I438" s="4"/>
      <c r="J438" s="4"/>
      <c r="K438" s="4"/>
      <c r="L438" s="4"/>
      <c r="M438" s="394"/>
      <c r="N438" s="4"/>
      <c r="O438" s="4"/>
      <c r="P438" s="4"/>
    </row>
    <row r="439" spans="1:16">
      <c r="A439" s="4"/>
      <c r="C439" s="11"/>
      <c r="D439" s="11"/>
      <c r="E439" s="393"/>
      <c r="F439" s="393"/>
      <c r="G439" s="4"/>
      <c r="H439" s="4"/>
      <c r="I439" s="4"/>
      <c r="J439" s="4"/>
      <c r="K439" s="4"/>
      <c r="L439" s="4"/>
      <c r="M439" s="394"/>
      <c r="N439" s="4"/>
      <c r="O439" s="4"/>
      <c r="P439" s="4"/>
    </row>
    <row r="440" spans="1:16">
      <c r="A440" s="4"/>
      <c r="C440" s="11"/>
      <c r="D440" s="11"/>
      <c r="E440" s="393"/>
      <c r="F440" s="393"/>
      <c r="G440" s="4"/>
      <c r="H440" s="4"/>
      <c r="I440" s="4"/>
      <c r="J440" s="4"/>
      <c r="K440" s="4"/>
      <c r="L440" s="4"/>
      <c r="M440" s="394"/>
      <c r="N440" s="4"/>
      <c r="O440" s="4"/>
      <c r="P440" s="4"/>
    </row>
    <row r="441" spans="1:16">
      <c r="A441" s="4"/>
      <c r="C441" s="11"/>
      <c r="D441" s="11"/>
      <c r="E441" s="393"/>
      <c r="F441" s="393"/>
      <c r="G441" s="4"/>
      <c r="H441" s="4"/>
      <c r="I441" s="4"/>
      <c r="J441" s="4"/>
      <c r="K441" s="4"/>
      <c r="L441" s="4"/>
      <c r="M441" s="394"/>
      <c r="N441" s="4"/>
      <c r="O441" s="4"/>
      <c r="P441" s="4"/>
    </row>
    <row r="442" spans="1:16">
      <c r="A442" s="4"/>
      <c r="C442" s="11"/>
      <c r="D442" s="11"/>
      <c r="E442" s="393"/>
      <c r="F442" s="393"/>
      <c r="G442" s="4"/>
      <c r="H442" s="4"/>
      <c r="I442" s="4"/>
      <c r="J442" s="4"/>
      <c r="K442" s="4"/>
      <c r="L442" s="4"/>
      <c r="M442" s="394"/>
      <c r="N442" s="4"/>
      <c r="O442" s="4"/>
      <c r="P442" s="4"/>
    </row>
    <row r="443" spans="1:16">
      <c r="A443" s="4"/>
      <c r="C443" s="11"/>
      <c r="D443" s="11"/>
      <c r="E443" s="393"/>
      <c r="F443" s="393"/>
      <c r="G443" s="4"/>
      <c r="H443" s="4"/>
      <c r="I443" s="4"/>
      <c r="J443" s="4"/>
      <c r="K443" s="4"/>
      <c r="L443" s="4"/>
      <c r="M443" s="394"/>
      <c r="N443" s="4"/>
      <c r="O443" s="4"/>
      <c r="P443" s="4"/>
    </row>
    <row r="444" spans="1:16">
      <c r="A444" s="4"/>
      <c r="C444" s="11"/>
      <c r="D444" s="11"/>
      <c r="E444" s="393"/>
      <c r="F444" s="393"/>
      <c r="G444" s="4"/>
      <c r="H444" s="4"/>
      <c r="I444" s="4"/>
      <c r="J444" s="4"/>
      <c r="K444" s="4"/>
      <c r="L444" s="4"/>
      <c r="M444" s="394"/>
      <c r="N444" s="4"/>
      <c r="O444" s="4"/>
      <c r="P444" s="4"/>
    </row>
    <row r="445" spans="1:16">
      <c r="A445" s="4"/>
      <c r="C445" s="11"/>
      <c r="D445" s="11"/>
      <c r="E445" s="393"/>
      <c r="F445" s="393"/>
      <c r="G445" s="4"/>
      <c r="H445" s="4"/>
      <c r="I445" s="4"/>
      <c r="J445" s="4"/>
      <c r="K445" s="4"/>
      <c r="L445" s="4"/>
      <c r="M445" s="394"/>
      <c r="N445" s="4"/>
      <c r="O445" s="4"/>
      <c r="P445" s="4"/>
    </row>
    <row r="446" spans="1:16">
      <c r="A446" s="4"/>
      <c r="C446" s="11"/>
      <c r="D446" s="11"/>
      <c r="E446" s="393"/>
      <c r="F446" s="393"/>
      <c r="G446" s="4"/>
      <c r="H446" s="4"/>
      <c r="I446" s="4"/>
      <c r="J446" s="4"/>
      <c r="K446" s="4"/>
      <c r="L446" s="4"/>
      <c r="M446" s="394"/>
      <c r="N446" s="4"/>
      <c r="O446" s="4"/>
      <c r="P446" s="4"/>
    </row>
    <row r="447" spans="1:16">
      <c r="A447" s="4"/>
      <c r="C447" s="11"/>
      <c r="D447" s="11"/>
      <c r="E447" s="393"/>
      <c r="F447" s="393"/>
      <c r="G447" s="4"/>
      <c r="H447" s="4"/>
      <c r="I447" s="4"/>
      <c r="J447" s="4"/>
      <c r="K447" s="4"/>
      <c r="L447" s="4"/>
      <c r="M447" s="394"/>
      <c r="N447" s="4"/>
      <c r="O447" s="4"/>
      <c r="P447" s="4"/>
    </row>
    <row r="448" spans="1:16">
      <c r="A448" s="4"/>
      <c r="C448" s="11"/>
      <c r="D448" s="11"/>
      <c r="E448" s="393"/>
      <c r="F448" s="393"/>
      <c r="G448" s="4"/>
      <c r="H448" s="4"/>
      <c r="I448" s="4"/>
      <c r="J448" s="4"/>
      <c r="K448" s="4"/>
      <c r="L448" s="4"/>
      <c r="M448" s="394"/>
      <c r="N448" s="4"/>
      <c r="O448" s="4"/>
      <c r="P448" s="4"/>
    </row>
    <row r="449" spans="1:16">
      <c r="A449" s="4"/>
      <c r="C449" s="11"/>
      <c r="D449" s="11"/>
      <c r="E449" s="393"/>
      <c r="F449" s="393"/>
      <c r="G449" s="4"/>
      <c r="H449" s="4"/>
      <c r="I449" s="4"/>
      <c r="J449" s="4"/>
      <c r="K449" s="4"/>
      <c r="L449" s="4"/>
      <c r="M449" s="394"/>
      <c r="N449" s="4"/>
      <c r="O449" s="4"/>
      <c r="P449" s="4"/>
    </row>
    <row r="450" spans="1:16">
      <c r="A450" s="4"/>
      <c r="C450" s="11"/>
      <c r="D450" s="11"/>
      <c r="E450" s="393"/>
      <c r="F450" s="393"/>
      <c r="G450" s="4"/>
      <c r="H450" s="4"/>
      <c r="I450" s="4"/>
      <c r="J450" s="4"/>
      <c r="K450" s="4"/>
      <c r="L450" s="4"/>
      <c r="M450" s="394"/>
      <c r="N450" s="4"/>
      <c r="O450" s="4"/>
      <c r="P450" s="4"/>
    </row>
    <row r="451" spans="1:16">
      <c r="A451" s="4"/>
      <c r="C451" s="11"/>
      <c r="D451" s="11"/>
      <c r="E451" s="393"/>
      <c r="F451" s="393"/>
      <c r="G451" s="4"/>
      <c r="H451" s="4"/>
      <c r="I451" s="4"/>
      <c r="J451" s="4"/>
      <c r="K451" s="4"/>
      <c r="L451" s="4"/>
      <c r="M451" s="394"/>
      <c r="N451" s="4"/>
      <c r="O451" s="4"/>
      <c r="P451" s="4"/>
    </row>
    <row r="452" spans="1:16">
      <c r="A452" s="4"/>
      <c r="C452" s="11"/>
      <c r="D452" s="11"/>
      <c r="E452" s="393"/>
      <c r="F452" s="393"/>
      <c r="G452" s="4"/>
      <c r="H452" s="4"/>
      <c r="I452" s="4"/>
      <c r="J452" s="4"/>
      <c r="K452" s="4"/>
      <c r="L452" s="4"/>
      <c r="M452" s="394"/>
      <c r="N452" s="4"/>
      <c r="O452" s="4"/>
      <c r="P452" s="4"/>
    </row>
    <row r="453" spans="1:16">
      <c r="A453" s="4"/>
      <c r="C453" s="11"/>
      <c r="D453" s="11"/>
      <c r="E453" s="393"/>
      <c r="F453" s="393"/>
      <c r="G453" s="4"/>
      <c r="H453" s="4"/>
      <c r="I453" s="4"/>
      <c r="J453" s="4"/>
      <c r="K453" s="4"/>
      <c r="L453" s="4"/>
      <c r="M453" s="394"/>
      <c r="N453" s="4"/>
      <c r="O453" s="4"/>
      <c r="P453" s="4"/>
    </row>
    <row r="454" spans="1:16">
      <c r="A454" s="4"/>
      <c r="C454" s="11"/>
      <c r="D454" s="11"/>
      <c r="E454" s="393"/>
      <c r="F454" s="393"/>
      <c r="G454" s="4"/>
      <c r="H454" s="4"/>
      <c r="I454" s="4"/>
      <c r="J454" s="4"/>
      <c r="K454" s="4"/>
      <c r="L454" s="4"/>
      <c r="M454" s="394"/>
      <c r="N454" s="4"/>
      <c r="O454" s="4"/>
      <c r="P454" s="4"/>
    </row>
    <row r="455" spans="1:16">
      <c r="A455" s="4"/>
      <c r="C455" s="11"/>
      <c r="D455" s="11"/>
      <c r="E455" s="393"/>
      <c r="F455" s="393"/>
      <c r="G455" s="4"/>
      <c r="H455" s="4"/>
      <c r="I455" s="4"/>
      <c r="J455" s="4"/>
      <c r="K455" s="4"/>
      <c r="L455" s="4"/>
      <c r="M455" s="394"/>
      <c r="N455" s="4"/>
      <c r="O455" s="4"/>
      <c r="P455" s="4"/>
    </row>
    <row r="456" spans="1:16">
      <c r="A456" s="4"/>
      <c r="C456" s="11"/>
      <c r="D456" s="11"/>
      <c r="E456" s="393"/>
      <c r="F456" s="393"/>
      <c r="G456" s="4"/>
      <c r="H456" s="4"/>
      <c r="I456" s="4"/>
      <c r="J456" s="4"/>
      <c r="K456" s="4"/>
      <c r="L456" s="4"/>
      <c r="M456" s="394"/>
      <c r="N456" s="4"/>
      <c r="O456" s="4"/>
      <c r="P456" s="4"/>
    </row>
    <row r="457" spans="1:16">
      <c r="A457" s="4"/>
      <c r="C457" s="11"/>
      <c r="D457" s="11"/>
      <c r="E457" s="393"/>
      <c r="F457" s="393"/>
      <c r="G457" s="4"/>
      <c r="H457" s="4"/>
      <c r="I457" s="4"/>
      <c r="J457" s="4"/>
      <c r="K457" s="4"/>
      <c r="L457" s="4"/>
      <c r="M457" s="394"/>
      <c r="N457" s="4"/>
      <c r="O457" s="4"/>
      <c r="P457" s="4"/>
    </row>
    <row r="458" spans="1:16">
      <c r="A458" s="4"/>
      <c r="C458" s="11"/>
      <c r="D458" s="11"/>
      <c r="E458" s="393"/>
      <c r="F458" s="393"/>
      <c r="G458" s="4"/>
      <c r="H458" s="4"/>
      <c r="I458" s="4"/>
      <c r="J458" s="4"/>
      <c r="K458" s="4"/>
      <c r="L458" s="4"/>
      <c r="M458" s="394"/>
      <c r="N458" s="4"/>
      <c r="O458" s="4"/>
      <c r="P458" s="4"/>
    </row>
    <row r="459" spans="1:16">
      <c r="A459" s="4"/>
      <c r="C459" s="11"/>
      <c r="D459" s="11"/>
      <c r="E459" s="393"/>
      <c r="F459" s="393"/>
      <c r="G459" s="4"/>
      <c r="H459" s="4"/>
      <c r="I459" s="4"/>
      <c r="J459" s="4"/>
      <c r="K459" s="4"/>
      <c r="L459" s="4"/>
      <c r="M459" s="394"/>
      <c r="N459" s="4"/>
      <c r="O459" s="4"/>
      <c r="P459" s="4"/>
    </row>
    <row r="460" spans="1:16">
      <c r="A460" s="4"/>
      <c r="C460" s="11"/>
      <c r="D460" s="11"/>
      <c r="E460" s="393"/>
      <c r="F460" s="393"/>
      <c r="G460" s="4"/>
      <c r="H460" s="4"/>
      <c r="I460" s="4"/>
      <c r="J460" s="4"/>
      <c r="K460" s="4"/>
      <c r="L460" s="4"/>
      <c r="M460" s="394"/>
      <c r="N460" s="4"/>
      <c r="O460" s="4"/>
      <c r="P460" s="4"/>
    </row>
    <row r="461" spans="1:16">
      <c r="A461" s="4"/>
      <c r="C461" s="11"/>
      <c r="D461" s="11"/>
      <c r="E461" s="393"/>
      <c r="F461" s="393"/>
      <c r="G461" s="4"/>
      <c r="H461" s="4"/>
      <c r="I461" s="4"/>
      <c r="J461" s="4"/>
      <c r="K461" s="4"/>
      <c r="L461" s="4"/>
      <c r="M461" s="394"/>
      <c r="N461" s="4"/>
      <c r="O461" s="4"/>
      <c r="P461" s="4"/>
    </row>
    <row r="462" spans="1:16">
      <c r="A462" s="4"/>
      <c r="C462" s="11"/>
      <c r="D462" s="11"/>
      <c r="E462" s="393"/>
      <c r="F462" s="393"/>
      <c r="G462" s="4"/>
      <c r="H462" s="4"/>
      <c r="I462" s="4"/>
      <c r="J462" s="4"/>
      <c r="K462" s="4"/>
      <c r="L462" s="4"/>
      <c r="M462" s="394"/>
      <c r="N462" s="4"/>
      <c r="O462" s="4"/>
      <c r="P462" s="4"/>
    </row>
    <row r="463" spans="1:16">
      <c r="A463" s="4"/>
      <c r="C463" s="11"/>
      <c r="D463" s="11"/>
      <c r="E463" s="393"/>
      <c r="F463" s="393"/>
      <c r="G463" s="4"/>
      <c r="H463" s="4"/>
      <c r="I463" s="4"/>
      <c r="J463" s="4"/>
      <c r="K463" s="4"/>
      <c r="L463" s="4"/>
      <c r="M463" s="394"/>
      <c r="N463" s="4"/>
      <c r="O463" s="4"/>
      <c r="P463" s="4"/>
    </row>
    <row r="464" spans="1:16">
      <c r="A464" s="4"/>
      <c r="C464" s="11"/>
      <c r="D464" s="11"/>
      <c r="E464" s="393"/>
      <c r="F464" s="393"/>
      <c r="G464" s="4"/>
      <c r="H464" s="4"/>
      <c r="I464" s="4"/>
      <c r="J464" s="4"/>
      <c r="K464" s="4"/>
      <c r="L464" s="4"/>
      <c r="M464" s="394"/>
      <c r="N464" s="4"/>
      <c r="O464" s="4"/>
      <c r="P464" s="4"/>
    </row>
    <row r="465" spans="1:16">
      <c r="A465" s="4"/>
      <c r="C465" s="11"/>
      <c r="D465" s="11"/>
      <c r="E465" s="393"/>
      <c r="F465" s="393"/>
      <c r="G465" s="4"/>
      <c r="H465" s="4"/>
      <c r="I465" s="4"/>
      <c r="J465" s="4"/>
      <c r="K465" s="4"/>
      <c r="L465" s="4"/>
      <c r="M465" s="394"/>
      <c r="N465" s="4"/>
      <c r="O465" s="4"/>
      <c r="P465" s="4"/>
    </row>
    <row r="466" spans="1:16">
      <c r="A466" s="4"/>
      <c r="C466" s="11"/>
      <c r="D466" s="11"/>
      <c r="E466" s="393"/>
      <c r="F466" s="393"/>
      <c r="G466" s="4"/>
      <c r="H466" s="4"/>
      <c r="I466" s="4"/>
      <c r="J466" s="4"/>
      <c r="K466" s="4"/>
      <c r="L466" s="4"/>
      <c r="M466" s="394"/>
      <c r="N466" s="4"/>
      <c r="O466" s="4"/>
      <c r="P466" s="4"/>
    </row>
    <row r="467" spans="1:16">
      <c r="A467" s="4"/>
      <c r="C467" s="11"/>
      <c r="D467" s="11"/>
      <c r="E467" s="393"/>
      <c r="F467" s="393"/>
      <c r="G467" s="4"/>
      <c r="H467" s="4"/>
      <c r="I467" s="4"/>
      <c r="J467" s="4"/>
      <c r="K467" s="4"/>
      <c r="L467" s="4"/>
      <c r="M467" s="394"/>
      <c r="N467" s="4"/>
      <c r="O467" s="4"/>
      <c r="P467" s="4"/>
    </row>
    <row r="468" spans="1:16">
      <c r="A468" s="4"/>
      <c r="C468" s="11"/>
      <c r="D468" s="11"/>
      <c r="E468" s="393"/>
      <c r="F468" s="393"/>
      <c r="G468" s="4"/>
      <c r="H468" s="4"/>
      <c r="I468" s="4"/>
      <c r="J468" s="4"/>
      <c r="K468" s="4"/>
      <c r="L468" s="4"/>
      <c r="M468" s="394"/>
      <c r="N468" s="4"/>
      <c r="O468" s="4"/>
      <c r="P468" s="4"/>
    </row>
    <row r="469" spans="1:16">
      <c r="A469" s="4"/>
      <c r="C469" s="11"/>
      <c r="D469" s="11"/>
      <c r="E469" s="393"/>
      <c r="F469" s="393"/>
      <c r="G469" s="4"/>
      <c r="H469" s="4"/>
      <c r="I469" s="4"/>
      <c r="J469" s="4"/>
      <c r="K469" s="4"/>
      <c r="L469" s="4"/>
      <c r="M469" s="394"/>
      <c r="N469" s="4"/>
      <c r="O469" s="4"/>
      <c r="P469" s="4"/>
    </row>
    <row r="470" spans="1:16">
      <c r="A470" s="4"/>
      <c r="C470" s="11"/>
      <c r="D470" s="11"/>
      <c r="E470" s="393"/>
      <c r="F470" s="393"/>
      <c r="G470" s="4"/>
      <c r="H470" s="4"/>
      <c r="I470" s="4"/>
      <c r="J470" s="4"/>
      <c r="K470" s="4"/>
      <c r="L470" s="4"/>
      <c r="M470" s="394"/>
      <c r="N470" s="4"/>
      <c r="O470" s="4"/>
      <c r="P470" s="4"/>
    </row>
    <row r="471" spans="1:16">
      <c r="A471" s="4"/>
      <c r="C471" s="11"/>
      <c r="D471" s="11"/>
      <c r="E471" s="393"/>
      <c r="F471" s="393"/>
      <c r="G471" s="4"/>
      <c r="H471" s="4"/>
      <c r="I471" s="4"/>
      <c r="J471" s="4"/>
      <c r="K471" s="4"/>
      <c r="L471" s="4"/>
      <c r="M471" s="394"/>
      <c r="N471" s="4"/>
      <c r="O471" s="4"/>
      <c r="P471" s="4"/>
    </row>
    <row r="472" spans="1:16">
      <c r="A472" s="4"/>
      <c r="C472" s="11"/>
      <c r="D472" s="11"/>
      <c r="E472" s="393"/>
      <c r="F472" s="393"/>
      <c r="G472" s="4"/>
      <c r="H472" s="4"/>
      <c r="I472" s="4"/>
      <c r="J472" s="4"/>
      <c r="K472" s="4"/>
      <c r="L472" s="4"/>
      <c r="M472" s="394"/>
      <c r="N472" s="4"/>
      <c r="O472" s="4"/>
      <c r="P472" s="4"/>
    </row>
    <row r="473" spans="1:16">
      <c r="A473" s="4"/>
      <c r="C473" s="11"/>
      <c r="D473" s="11"/>
      <c r="E473" s="393"/>
      <c r="F473" s="393"/>
      <c r="G473" s="4"/>
      <c r="H473" s="4"/>
      <c r="I473" s="4"/>
      <c r="J473" s="4"/>
      <c r="K473" s="4"/>
      <c r="L473" s="4"/>
      <c r="M473" s="394"/>
      <c r="N473" s="4"/>
      <c r="O473" s="4"/>
      <c r="P473" s="4"/>
    </row>
    <row r="474" spans="1:16">
      <c r="A474" s="4"/>
      <c r="C474" s="11"/>
      <c r="D474" s="11"/>
      <c r="E474" s="393"/>
      <c r="F474" s="393"/>
      <c r="G474" s="4"/>
      <c r="H474" s="4"/>
      <c r="I474" s="4"/>
      <c r="J474" s="4"/>
      <c r="K474" s="4"/>
      <c r="L474" s="4"/>
      <c r="M474" s="394"/>
      <c r="N474" s="4"/>
      <c r="O474" s="4"/>
      <c r="P474" s="4"/>
    </row>
    <row r="475" spans="1:16">
      <c r="A475" s="4"/>
      <c r="C475" s="11"/>
      <c r="D475" s="11"/>
      <c r="E475" s="393"/>
      <c r="F475" s="393"/>
      <c r="G475" s="4"/>
      <c r="H475" s="4"/>
      <c r="I475" s="4"/>
      <c r="J475" s="4"/>
      <c r="K475" s="4"/>
      <c r="L475" s="4"/>
      <c r="M475" s="394"/>
      <c r="N475" s="4"/>
      <c r="O475" s="4"/>
      <c r="P475" s="4"/>
    </row>
    <row r="476" spans="1:16">
      <c r="A476" s="4"/>
      <c r="C476" s="11"/>
      <c r="D476" s="11"/>
      <c r="E476" s="393"/>
      <c r="F476" s="393"/>
      <c r="G476" s="4"/>
      <c r="H476" s="4"/>
      <c r="I476" s="4"/>
      <c r="J476" s="4"/>
      <c r="K476" s="4"/>
      <c r="L476" s="4"/>
      <c r="M476" s="394"/>
      <c r="N476" s="4"/>
      <c r="O476" s="4"/>
      <c r="P476" s="4"/>
    </row>
    <row r="477" spans="1:16">
      <c r="A477" s="4"/>
      <c r="C477" s="11"/>
      <c r="D477" s="11"/>
      <c r="E477" s="393"/>
      <c r="F477" s="393"/>
      <c r="G477" s="4"/>
      <c r="H477" s="4"/>
      <c r="I477" s="4"/>
      <c r="J477" s="4"/>
      <c r="K477" s="4"/>
      <c r="L477" s="4"/>
      <c r="M477" s="394"/>
      <c r="N477" s="4"/>
      <c r="O477" s="4"/>
      <c r="P477" s="4"/>
    </row>
    <row r="478" spans="1:16">
      <c r="A478" s="4"/>
      <c r="C478" s="11"/>
      <c r="D478" s="11"/>
      <c r="E478" s="393"/>
      <c r="F478" s="393"/>
      <c r="G478" s="4"/>
      <c r="H478" s="4"/>
      <c r="I478" s="4"/>
      <c r="J478" s="4"/>
      <c r="K478" s="4"/>
      <c r="L478" s="4"/>
      <c r="M478" s="394"/>
      <c r="N478" s="4"/>
      <c r="O478" s="4"/>
      <c r="P478" s="4"/>
    </row>
    <row r="479" spans="1:16">
      <c r="A479" s="4"/>
      <c r="C479" s="11"/>
      <c r="D479" s="11"/>
      <c r="E479" s="393"/>
      <c r="F479" s="393"/>
      <c r="G479" s="4"/>
      <c r="H479" s="4"/>
      <c r="I479" s="4"/>
      <c r="J479" s="4"/>
      <c r="K479" s="4"/>
      <c r="L479" s="4"/>
      <c r="M479" s="394"/>
      <c r="N479" s="4"/>
      <c r="O479" s="4"/>
      <c r="P479" s="4"/>
    </row>
    <row r="480" spans="1:16">
      <c r="A480" s="4"/>
      <c r="C480" s="11"/>
      <c r="D480" s="11"/>
      <c r="E480" s="393"/>
      <c r="F480" s="393"/>
      <c r="G480" s="4"/>
      <c r="H480" s="4"/>
      <c r="I480" s="4"/>
      <c r="J480" s="4"/>
      <c r="K480" s="4"/>
      <c r="L480" s="4"/>
      <c r="M480" s="394"/>
      <c r="N480" s="4"/>
      <c r="O480" s="4"/>
      <c r="P480" s="4"/>
    </row>
    <row r="481" spans="1:16">
      <c r="A481" s="4"/>
      <c r="C481" s="11"/>
      <c r="D481" s="11"/>
      <c r="E481" s="393"/>
      <c r="F481" s="393"/>
      <c r="G481" s="4"/>
      <c r="H481" s="4"/>
      <c r="I481" s="4"/>
      <c r="J481" s="4"/>
      <c r="K481" s="4"/>
      <c r="L481" s="4"/>
      <c r="M481" s="394"/>
      <c r="N481" s="4"/>
      <c r="O481" s="4"/>
      <c r="P481" s="4"/>
    </row>
    <row r="482" spans="1:16">
      <c r="A482" s="4"/>
      <c r="C482" s="11"/>
      <c r="D482" s="11"/>
      <c r="E482" s="393"/>
      <c r="F482" s="393"/>
      <c r="G482" s="4"/>
      <c r="H482" s="4"/>
      <c r="I482" s="4"/>
      <c r="J482" s="4"/>
      <c r="K482" s="4"/>
      <c r="L482" s="4"/>
      <c r="M482" s="394"/>
      <c r="N482" s="4"/>
      <c r="O482" s="4"/>
      <c r="P482" s="4"/>
    </row>
    <row r="483" spans="1:16">
      <c r="A483" s="4"/>
      <c r="C483" s="11"/>
      <c r="D483" s="11"/>
      <c r="E483" s="393"/>
      <c r="F483" s="393"/>
      <c r="G483" s="4"/>
      <c r="H483" s="4"/>
      <c r="I483" s="4"/>
      <c r="J483" s="4"/>
      <c r="K483" s="4"/>
      <c r="L483" s="4"/>
      <c r="M483" s="394"/>
      <c r="N483" s="4"/>
      <c r="O483" s="4"/>
      <c r="P483" s="4"/>
    </row>
    <row r="484" spans="1:16">
      <c r="A484" s="4"/>
      <c r="C484" s="11"/>
      <c r="D484" s="11"/>
      <c r="E484" s="393"/>
      <c r="F484" s="393"/>
      <c r="G484" s="4"/>
      <c r="H484" s="4"/>
      <c r="I484" s="4"/>
      <c r="J484" s="4"/>
      <c r="K484" s="4"/>
      <c r="L484" s="4"/>
      <c r="M484" s="394"/>
      <c r="N484" s="4"/>
      <c r="O484" s="4"/>
      <c r="P484" s="4"/>
    </row>
    <row r="485" spans="1:16">
      <c r="A485" s="4"/>
      <c r="C485" s="11"/>
      <c r="D485" s="11"/>
      <c r="E485" s="393"/>
      <c r="F485" s="393"/>
      <c r="G485" s="4"/>
      <c r="H485" s="4"/>
      <c r="I485" s="4"/>
      <c r="J485" s="4"/>
      <c r="K485" s="4"/>
      <c r="L485" s="4"/>
      <c r="M485" s="394"/>
      <c r="N485" s="4"/>
      <c r="O485" s="4"/>
      <c r="P485" s="4"/>
    </row>
    <row r="486" spans="1:16">
      <c r="A486" s="4"/>
      <c r="C486" s="11"/>
      <c r="D486" s="11"/>
      <c r="E486" s="393"/>
      <c r="F486" s="393"/>
      <c r="G486" s="4"/>
      <c r="H486" s="4"/>
      <c r="I486" s="4"/>
      <c r="J486" s="4"/>
      <c r="K486" s="4"/>
      <c r="L486" s="4"/>
      <c r="M486" s="394"/>
      <c r="N486" s="4"/>
      <c r="O486" s="4"/>
      <c r="P486" s="4"/>
    </row>
    <row r="487" spans="1:16">
      <c r="A487" s="4"/>
      <c r="C487" s="11"/>
      <c r="D487" s="11"/>
      <c r="E487" s="393"/>
      <c r="F487" s="393"/>
      <c r="G487" s="4"/>
      <c r="H487" s="4"/>
      <c r="I487" s="4"/>
      <c r="J487" s="4"/>
      <c r="K487" s="4"/>
      <c r="L487" s="4"/>
      <c r="M487" s="394"/>
      <c r="N487" s="4"/>
      <c r="O487" s="4"/>
      <c r="P487" s="4"/>
    </row>
    <row r="488" spans="1:16">
      <c r="A488" s="4"/>
      <c r="C488" s="11"/>
      <c r="D488" s="11"/>
      <c r="E488" s="393"/>
      <c r="F488" s="393"/>
      <c r="G488" s="4"/>
      <c r="H488" s="4"/>
      <c r="I488" s="4"/>
      <c r="J488" s="4"/>
      <c r="K488" s="4"/>
      <c r="L488" s="4"/>
      <c r="M488" s="394"/>
      <c r="N488" s="4"/>
      <c r="O488" s="4"/>
      <c r="P488" s="4"/>
    </row>
    <row r="489" spans="1:16">
      <c r="A489" s="4"/>
      <c r="C489" s="11"/>
      <c r="D489" s="11"/>
      <c r="E489" s="393"/>
      <c r="F489" s="393"/>
      <c r="G489" s="4"/>
      <c r="H489" s="4"/>
      <c r="I489" s="4"/>
      <c r="J489" s="4"/>
      <c r="K489" s="4"/>
      <c r="L489" s="4"/>
      <c r="M489" s="394"/>
      <c r="N489" s="4"/>
      <c r="O489" s="4"/>
      <c r="P489" s="4"/>
    </row>
    <row r="490" spans="1:16">
      <c r="A490" s="4"/>
      <c r="C490" s="11"/>
      <c r="D490" s="11"/>
      <c r="E490" s="393"/>
      <c r="F490" s="393"/>
      <c r="G490" s="4"/>
      <c r="H490" s="4"/>
      <c r="I490" s="4"/>
      <c r="J490" s="4"/>
      <c r="K490" s="4"/>
      <c r="L490" s="4"/>
      <c r="M490" s="394"/>
      <c r="N490" s="4"/>
      <c r="O490" s="4"/>
      <c r="P490" s="4"/>
    </row>
    <row r="491" spans="1:16">
      <c r="A491" s="4"/>
      <c r="C491" s="11"/>
      <c r="D491" s="11"/>
      <c r="E491" s="393"/>
      <c r="F491" s="393"/>
      <c r="G491" s="4"/>
      <c r="H491" s="4"/>
      <c r="I491" s="4"/>
      <c r="J491" s="4"/>
      <c r="K491" s="4"/>
      <c r="L491" s="4"/>
      <c r="M491" s="394"/>
      <c r="N491" s="4"/>
      <c r="O491" s="4"/>
      <c r="P491" s="4"/>
    </row>
    <row r="492" spans="1:16">
      <c r="A492" s="4"/>
      <c r="C492" s="11"/>
      <c r="D492" s="11"/>
      <c r="E492" s="393"/>
      <c r="F492" s="393"/>
      <c r="G492" s="4"/>
      <c r="H492" s="4"/>
      <c r="I492" s="4"/>
      <c r="J492" s="4"/>
      <c r="K492" s="4"/>
      <c r="L492" s="4"/>
      <c r="M492" s="394"/>
      <c r="N492" s="4"/>
      <c r="O492" s="4"/>
      <c r="P492" s="4"/>
    </row>
    <row r="493" spans="1:16">
      <c r="A493" s="4"/>
      <c r="C493" s="11"/>
      <c r="D493" s="11"/>
      <c r="E493" s="393"/>
      <c r="F493" s="393"/>
      <c r="G493" s="4"/>
      <c r="H493" s="4"/>
      <c r="I493" s="4"/>
      <c r="J493" s="4"/>
      <c r="K493" s="4"/>
      <c r="L493" s="4"/>
      <c r="M493" s="394"/>
      <c r="N493" s="4"/>
      <c r="O493" s="4"/>
      <c r="P493" s="4"/>
    </row>
    <row r="494" spans="1:16">
      <c r="A494" s="4"/>
      <c r="C494" s="11"/>
      <c r="D494" s="11"/>
      <c r="E494" s="393"/>
      <c r="F494" s="393"/>
      <c r="G494" s="4"/>
      <c r="H494" s="4"/>
      <c r="I494" s="4"/>
      <c r="J494" s="4"/>
      <c r="K494" s="4"/>
      <c r="L494" s="4"/>
      <c r="M494" s="394"/>
      <c r="N494" s="4"/>
      <c r="O494" s="4"/>
      <c r="P494" s="4"/>
    </row>
    <row r="495" spans="1:16">
      <c r="A495" s="4"/>
      <c r="C495" s="11"/>
      <c r="D495" s="11"/>
      <c r="E495" s="393"/>
      <c r="F495" s="393"/>
      <c r="G495" s="4"/>
      <c r="H495" s="4"/>
      <c r="I495" s="4"/>
      <c r="J495" s="4"/>
      <c r="K495" s="4"/>
      <c r="L495" s="4"/>
      <c r="M495" s="394"/>
      <c r="N495" s="4"/>
      <c r="O495" s="4"/>
      <c r="P495" s="4"/>
    </row>
    <row r="496" spans="1:16">
      <c r="A496" s="4"/>
      <c r="C496" s="11"/>
      <c r="D496" s="11"/>
      <c r="E496" s="393"/>
      <c r="F496" s="393"/>
      <c r="G496" s="4"/>
      <c r="H496" s="4"/>
      <c r="I496" s="4"/>
      <c r="J496" s="4"/>
      <c r="K496" s="4"/>
      <c r="L496" s="4"/>
      <c r="M496" s="394"/>
      <c r="N496" s="4"/>
      <c r="O496" s="4"/>
      <c r="P496" s="4"/>
    </row>
    <row r="497" spans="1:16">
      <c r="A497" s="4"/>
      <c r="C497" s="11"/>
      <c r="D497" s="11"/>
      <c r="E497" s="393"/>
      <c r="F497" s="393"/>
      <c r="G497" s="4"/>
      <c r="H497" s="4"/>
      <c r="I497" s="4"/>
      <c r="J497" s="4"/>
      <c r="K497" s="4"/>
      <c r="L497" s="4"/>
      <c r="M497" s="394"/>
      <c r="N497" s="4"/>
      <c r="O497" s="4"/>
      <c r="P497" s="4"/>
    </row>
    <row r="498" spans="1:16">
      <c r="A498" s="4"/>
      <c r="C498" s="11"/>
      <c r="D498" s="11"/>
      <c r="E498" s="393"/>
      <c r="F498" s="393"/>
      <c r="G498" s="4"/>
      <c r="H498" s="4"/>
      <c r="I498" s="4"/>
      <c r="J498" s="4"/>
      <c r="K498" s="4"/>
      <c r="L498" s="4"/>
      <c r="M498" s="394"/>
      <c r="N498" s="4"/>
      <c r="O498" s="4"/>
      <c r="P498" s="4"/>
    </row>
    <row r="499" spans="1:16">
      <c r="A499" s="4"/>
      <c r="C499" s="11"/>
      <c r="D499" s="11"/>
      <c r="E499" s="393"/>
      <c r="F499" s="393"/>
      <c r="G499" s="4"/>
      <c r="H499" s="4"/>
      <c r="I499" s="4"/>
      <c r="J499" s="4"/>
      <c r="K499" s="4"/>
      <c r="L499" s="4"/>
      <c r="M499" s="394"/>
      <c r="N499" s="4"/>
      <c r="O499" s="4"/>
      <c r="P499" s="4"/>
    </row>
    <row r="500" spans="1:16">
      <c r="A500" s="4"/>
      <c r="C500" s="11"/>
      <c r="D500" s="11"/>
      <c r="E500" s="393"/>
      <c r="F500" s="393"/>
      <c r="G500" s="4"/>
      <c r="H500" s="4"/>
      <c r="I500" s="4"/>
      <c r="J500" s="4"/>
      <c r="K500" s="4"/>
      <c r="L500" s="4"/>
      <c r="M500" s="394"/>
      <c r="N500" s="4"/>
      <c r="O500" s="4"/>
      <c r="P500" s="4"/>
    </row>
    <row r="501" spans="1:16">
      <c r="A501" s="4"/>
      <c r="C501" s="11"/>
      <c r="D501" s="11"/>
      <c r="E501" s="393"/>
      <c r="F501" s="393"/>
      <c r="G501" s="4"/>
      <c r="H501" s="4"/>
      <c r="I501" s="4"/>
      <c r="J501" s="4"/>
      <c r="K501" s="4"/>
      <c r="L501" s="4"/>
      <c r="M501" s="394"/>
      <c r="N501" s="4"/>
      <c r="O501" s="4"/>
      <c r="P501" s="4"/>
    </row>
    <row r="502" spans="1:16">
      <c r="A502" s="4"/>
      <c r="C502" s="11"/>
      <c r="D502" s="11"/>
      <c r="E502" s="393"/>
      <c r="F502" s="393"/>
      <c r="G502" s="4"/>
      <c r="H502" s="4"/>
      <c r="I502" s="4"/>
      <c r="J502" s="4"/>
      <c r="K502" s="4"/>
      <c r="L502" s="4"/>
      <c r="M502" s="394"/>
      <c r="N502" s="4"/>
      <c r="O502" s="4"/>
      <c r="P502" s="4"/>
    </row>
    <row r="503" spans="1:16">
      <c r="A503" s="4"/>
      <c r="C503" s="11"/>
      <c r="D503" s="11"/>
      <c r="E503" s="393"/>
      <c r="F503" s="393"/>
      <c r="G503" s="4"/>
      <c r="H503" s="4"/>
      <c r="I503" s="4"/>
      <c r="J503" s="4"/>
      <c r="K503" s="4"/>
      <c r="L503" s="4"/>
      <c r="M503" s="394"/>
      <c r="N503" s="4"/>
      <c r="O503" s="4"/>
      <c r="P503" s="4"/>
    </row>
    <row r="504" spans="1:16">
      <c r="A504" s="4"/>
      <c r="C504" s="11"/>
      <c r="D504" s="11"/>
      <c r="E504" s="393"/>
      <c r="F504" s="393"/>
      <c r="G504" s="4"/>
      <c r="H504" s="4"/>
      <c r="I504" s="4"/>
      <c r="J504" s="4"/>
      <c r="K504" s="4"/>
      <c r="L504" s="4"/>
      <c r="M504" s="394"/>
      <c r="N504" s="4"/>
      <c r="O504" s="4"/>
      <c r="P504" s="4"/>
    </row>
    <row r="505" spans="1:16">
      <c r="A505" s="4"/>
      <c r="C505" s="11"/>
      <c r="D505" s="11"/>
      <c r="E505" s="393"/>
      <c r="F505" s="393"/>
      <c r="G505" s="4"/>
      <c r="H505" s="4"/>
      <c r="I505" s="4"/>
      <c r="J505" s="4"/>
      <c r="K505" s="4"/>
      <c r="L505" s="4"/>
      <c r="M505" s="394"/>
      <c r="N505" s="4"/>
      <c r="O505" s="4"/>
      <c r="P505" s="4"/>
    </row>
    <row r="506" spans="1:16">
      <c r="A506" s="4"/>
      <c r="C506" s="11"/>
      <c r="D506" s="11"/>
      <c r="E506" s="393"/>
      <c r="F506" s="393"/>
      <c r="G506" s="4"/>
      <c r="H506" s="4"/>
      <c r="I506" s="4"/>
      <c r="J506" s="4"/>
      <c r="K506" s="4"/>
      <c r="L506" s="4"/>
      <c r="M506" s="394"/>
      <c r="N506" s="4"/>
      <c r="O506" s="4"/>
      <c r="P506" s="4"/>
    </row>
    <row r="507" spans="1:16">
      <c r="A507" s="4"/>
      <c r="C507" s="11"/>
      <c r="D507" s="11"/>
      <c r="E507" s="393"/>
      <c r="F507" s="393"/>
      <c r="G507" s="4"/>
      <c r="H507" s="4"/>
      <c r="I507" s="4"/>
      <c r="J507" s="4"/>
      <c r="K507" s="4"/>
      <c r="L507" s="4"/>
      <c r="M507" s="394"/>
      <c r="N507" s="4"/>
      <c r="O507" s="4"/>
      <c r="P507" s="4"/>
    </row>
    <row r="508" spans="1:16">
      <c r="A508" s="4"/>
      <c r="C508" s="11"/>
      <c r="D508" s="11"/>
      <c r="E508" s="393"/>
      <c r="F508" s="393"/>
      <c r="G508" s="4"/>
      <c r="H508" s="4"/>
      <c r="I508" s="4"/>
      <c r="J508" s="4"/>
      <c r="K508" s="4"/>
      <c r="L508" s="4"/>
      <c r="M508" s="394"/>
      <c r="N508" s="4"/>
      <c r="O508" s="4"/>
      <c r="P508" s="4"/>
    </row>
    <row r="509" spans="1:16">
      <c r="A509" s="4"/>
      <c r="C509" s="11"/>
      <c r="D509" s="11"/>
      <c r="E509" s="393"/>
      <c r="F509" s="393"/>
      <c r="G509" s="4"/>
      <c r="H509" s="4"/>
      <c r="I509" s="4"/>
      <c r="J509" s="4"/>
      <c r="K509" s="4"/>
      <c r="L509" s="4"/>
      <c r="M509" s="394"/>
      <c r="N509" s="4"/>
      <c r="O509" s="4"/>
      <c r="P509" s="4"/>
    </row>
    <row r="510" spans="1:16">
      <c r="A510" s="4"/>
      <c r="C510" s="11"/>
      <c r="D510" s="11"/>
      <c r="E510" s="393"/>
      <c r="F510" s="393"/>
      <c r="G510" s="4"/>
      <c r="H510" s="4"/>
      <c r="I510" s="4"/>
      <c r="J510" s="4"/>
      <c r="K510" s="4"/>
      <c r="L510" s="4"/>
      <c r="M510" s="394"/>
      <c r="N510" s="4"/>
      <c r="O510" s="4"/>
      <c r="P510" s="4"/>
    </row>
    <row r="511" spans="1:16">
      <c r="A511" s="4"/>
      <c r="C511" s="11"/>
      <c r="D511" s="11"/>
      <c r="E511" s="393"/>
      <c r="F511" s="393"/>
      <c r="G511" s="4"/>
      <c r="H511" s="4"/>
      <c r="I511" s="4"/>
      <c r="J511" s="4"/>
      <c r="K511" s="4"/>
      <c r="L511" s="4"/>
      <c r="M511" s="394"/>
      <c r="N511" s="4"/>
      <c r="O511" s="4"/>
      <c r="P511" s="4"/>
    </row>
    <row r="512" spans="1:16">
      <c r="A512" s="4"/>
      <c r="C512" s="11"/>
      <c r="D512" s="11"/>
      <c r="E512" s="393"/>
      <c r="F512" s="393"/>
      <c r="G512" s="4"/>
      <c r="H512" s="4"/>
      <c r="I512" s="4"/>
      <c r="J512" s="4"/>
      <c r="K512" s="4"/>
      <c r="L512" s="4"/>
      <c r="M512" s="394"/>
      <c r="N512" s="4"/>
      <c r="O512" s="4"/>
      <c r="P512" s="4"/>
    </row>
    <row r="513" spans="1:16">
      <c r="A513" s="4"/>
      <c r="C513" s="11"/>
      <c r="D513" s="11"/>
      <c r="E513" s="393"/>
      <c r="F513" s="393"/>
      <c r="G513" s="4"/>
      <c r="H513" s="4"/>
      <c r="I513" s="4"/>
      <c r="J513" s="4"/>
      <c r="K513" s="4"/>
      <c r="L513" s="4"/>
      <c r="M513" s="394"/>
      <c r="N513" s="4"/>
      <c r="O513" s="4"/>
      <c r="P513" s="4"/>
    </row>
    <row r="514" spans="1:16">
      <c r="A514" s="4"/>
      <c r="C514" s="11"/>
      <c r="D514" s="11"/>
      <c r="E514" s="393"/>
      <c r="F514" s="393"/>
      <c r="G514" s="4"/>
      <c r="H514" s="4"/>
      <c r="I514" s="4"/>
      <c r="J514" s="4"/>
      <c r="K514" s="4"/>
      <c r="L514" s="4"/>
      <c r="M514" s="394"/>
      <c r="N514" s="4"/>
      <c r="O514" s="4"/>
      <c r="P514" s="4"/>
    </row>
    <row r="515" spans="1:16">
      <c r="A515" s="4"/>
      <c r="C515" s="11"/>
      <c r="D515" s="11"/>
      <c r="E515" s="393"/>
      <c r="F515" s="393"/>
      <c r="G515" s="4"/>
      <c r="H515" s="4"/>
      <c r="I515" s="4"/>
      <c r="J515" s="4"/>
      <c r="K515" s="4"/>
      <c r="L515" s="4"/>
      <c r="M515" s="394"/>
      <c r="N515" s="4"/>
      <c r="O515" s="4"/>
      <c r="P515" s="4"/>
    </row>
    <row r="516" spans="1:16">
      <c r="A516" s="4"/>
      <c r="C516" s="11"/>
      <c r="D516" s="11"/>
      <c r="E516" s="393"/>
      <c r="F516" s="393"/>
      <c r="G516" s="4"/>
      <c r="H516" s="4"/>
      <c r="I516" s="4"/>
      <c r="J516" s="4"/>
      <c r="K516" s="4"/>
      <c r="L516" s="4"/>
      <c r="M516" s="394"/>
      <c r="N516" s="4"/>
      <c r="O516" s="4"/>
      <c r="P516" s="4"/>
    </row>
    <row r="517" spans="1:16">
      <c r="A517" s="4"/>
      <c r="C517" s="11"/>
      <c r="D517" s="11"/>
      <c r="E517" s="393"/>
      <c r="F517" s="393"/>
      <c r="G517" s="4"/>
      <c r="H517" s="4"/>
      <c r="I517" s="4"/>
      <c r="J517" s="4"/>
      <c r="K517" s="4"/>
      <c r="L517" s="4"/>
      <c r="M517" s="394"/>
      <c r="N517" s="4"/>
      <c r="O517" s="4"/>
      <c r="P517" s="4"/>
    </row>
    <row r="518" spans="1:16">
      <c r="A518" s="4"/>
      <c r="C518" s="11"/>
      <c r="D518" s="11"/>
      <c r="E518" s="393"/>
      <c r="F518" s="393"/>
      <c r="G518" s="4"/>
      <c r="H518" s="4"/>
      <c r="I518" s="4"/>
      <c r="J518" s="4"/>
      <c r="K518" s="4"/>
      <c r="L518" s="4"/>
      <c r="M518" s="394"/>
      <c r="N518" s="4"/>
      <c r="O518" s="4"/>
      <c r="P518" s="4"/>
    </row>
    <row r="519" spans="1:16">
      <c r="A519" s="4"/>
      <c r="C519" s="11"/>
      <c r="D519" s="11"/>
      <c r="E519" s="393"/>
      <c r="F519" s="393"/>
      <c r="G519" s="4"/>
      <c r="H519" s="4"/>
      <c r="I519" s="4"/>
      <c r="J519" s="4"/>
      <c r="K519" s="4"/>
      <c r="L519" s="4"/>
      <c r="M519" s="394"/>
      <c r="N519" s="4"/>
      <c r="O519" s="4"/>
      <c r="P519" s="4"/>
    </row>
    <row r="520" spans="1:16">
      <c r="A520" s="4"/>
      <c r="C520" s="11"/>
      <c r="D520" s="11"/>
      <c r="E520" s="393"/>
      <c r="F520" s="393"/>
      <c r="G520" s="4"/>
      <c r="H520" s="4"/>
      <c r="I520" s="4"/>
      <c r="J520" s="4"/>
      <c r="K520" s="4"/>
      <c r="L520" s="4"/>
      <c r="M520" s="394"/>
      <c r="N520" s="4"/>
      <c r="O520" s="4"/>
      <c r="P520" s="4"/>
    </row>
    <row r="521" spans="1:16">
      <c r="A521" s="4"/>
      <c r="C521" s="11"/>
      <c r="D521" s="11"/>
      <c r="E521" s="393"/>
      <c r="F521" s="393"/>
      <c r="G521" s="4"/>
      <c r="H521" s="4"/>
      <c r="I521" s="4"/>
      <c r="J521" s="4"/>
      <c r="K521" s="4"/>
      <c r="L521" s="4"/>
      <c r="M521" s="394"/>
      <c r="N521" s="4"/>
      <c r="O521" s="4"/>
      <c r="P521" s="4"/>
    </row>
    <row r="522" spans="1:16">
      <c r="A522" s="4"/>
      <c r="C522" s="11"/>
      <c r="D522" s="11"/>
      <c r="E522" s="393"/>
      <c r="F522" s="393"/>
      <c r="G522" s="4"/>
      <c r="H522" s="4"/>
      <c r="I522" s="4"/>
      <c r="J522" s="4"/>
      <c r="K522" s="4"/>
      <c r="L522" s="4"/>
      <c r="M522" s="394"/>
      <c r="N522" s="4"/>
      <c r="O522" s="4"/>
      <c r="P522" s="4"/>
    </row>
    <row r="523" spans="1:16">
      <c r="A523" s="4"/>
      <c r="C523" s="11"/>
      <c r="D523" s="11"/>
      <c r="E523" s="393"/>
      <c r="F523" s="393"/>
      <c r="G523" s="4"/>
      <c r="H523" s="4"/>
      <c r="I523" s="4"/>
      <c r="J523" s="4"/>
      <c r="K523" s="4"/>
      <c r="L523" s="4"/>
      <c r="M523" s="394"/>
      <c r="N523" s="4"/>
      <c r="O523" s="4"/>
      <c r="P523" s="4"/>
    </row>
    <row r="524" spans="1:16">
      <c r="A524" s="4"/>
      <c r="C524" s="11"/>
      <c r="D524" s="11"/>
      <c r="E524" s="393"/>
      <c r="F524" s="393"/>
      <c r="G524" s="4"/>
      <c r="H524" s="4"/>
      <c r="I524" s="4"/>
      <c r="J524" s="4"/>
      <c r="K524" s="4"/>
      <c r="L524" s="4"/>
      <c r="M524" s="394"/>
      <c r="N524" s="4"/>
      <c r="O524" s="4"/>
      <c r="P524" s="4"/>
    </row>
    <row r="525" spans="1:16">
      <c r="A525" s="4"/>
      <c r="C525" s="11"/>
      <c r="D525" s="11"/>
      <c r="E525" s="393"/>
      <c r="F525" s="393"/>
      <c r="G525" s="4"/>
      <c r="H525" s="4"/>
      <c r="I525" s="4"/>
      <c r="J525" s="4"/>
      <c r="K525" s="4"/>
      <c r="L525" s="4"/>
      <c r="M525" s="394"/>
      <c r="N525" s="4"/>
      <c r="O525" s="4"/>
      <c r="P525" s="4"/>
    </row>
    <row r="526" spans="1:16">
      <c r="A526" s="4"/>
      <c r="C526" s="11"/>
      <c r="D526" s="11"/>
      <c r="E526" s="393"/>
      <c r="F526" s="393"/>
      <c r="G526" s="4"/>
      <c r="H526" s="4"/>
      <c r="I526" s="4"/>
      <c r="J526" s="4"/>
      <c r="K526" s="4"/>
      <c r="L526" s="4"/>
      <c r="M526" s="394"/>
      <c r="N526" s="4"/>
      <c r="O526" s="4"/>
      <c r="P526" s="4"/>
    </row>
    <row r="527" spans="1:16">
      <c r="A527" s="4"/>
      <c r="C527" s="11"/>
      <c r="D527" s="11"/>
      <c r="E527" s="393"/>
      <c r="F527" s="393"/>
      <c r="G527" s="4"/>
      <c r="H527" s="4"/>
      <c r="I527" s="4"/>
      <c r="J527" s="4"/>
      <c r="K527" s="4"/>
      <c r="L527" s="4"/>
      <c r="M527" s="394"/>
      <c r="N527" s="4"/>
      <c r="O527" s="4"/>
      <c r="P527" s="4"/>
    </row>
    <row r="528" spans="1:16">
      <c r="A528" s="4"/>
      <c r="C528" s="11"/>
      <c r="D528" s="11"/>
      <c r="E528" s="393"/>
      <c r="F528" s="393"/>
      <c r="G528" s="4"/>
      <c r="H528" s="4"/>
      <c r="I528" s="4"/>
      <c r="J528" s="4"/>
      <c r="K528" s="4"/>
      <c r="L528" s="4"/>
      <c r="M528" s="394"/>
      <c r="N528" s="4"/>
      <c r="O528" s="4"/>
      <c r="P528" s="4"/>
    </row>
    <row r="529" spans="1:16">
      <c r="A529" s="4"/>
      <c r="C529" s="11"/>
      <c r="D529" s="11"/>
      <c r="E529" s="393"/>
      <c r="F529" s="393"/>
      <c r="G529" s="4"/>
      <c r="H529" s="4"/>
      <c r="I529" s="4"/>
      <c r="J529" s="4"/>
      <c r="K529" s="4"/>
      <c r="L529" s="4"/>
      <c r="M529" s="394"/>
      <c r="N529" s="4"/>
      <c r="O529" s="4"/>
      <c r="P529" s="4"/>
    </row>
    <row r="530" spans="1:16">
      <c r="A530" s="4"/>
      <c r="C530" s="11"/>
      <c r="D530" s="11"/>
      <c r="E530" s="393"/>
      <c r="F530" s="393"/>
      <c r="G530" s="4"/>
      <c r="H530" s="4"/>
      <c r="I530" s="4"/>
      <c r="J530" s="4"/>
      <c r="K530" s="4"/>
      <c r="L530" s="4"/>
      <c r="M530" s="394"/>
      <c r="N530" s="4"/>
      <c r="O530" s="4"/>
      <c r="P530" s="4"/>
    </row>
    <row r="531" spans="1:16">
      <c r="A531" s="4"/>
      <c r="C531" s="11"/>
      <c r="D531" s="11"/>
      <c r="E531" s="393"/>
      <c r="F531" s="393"/>
      <c r="G531" s="4"/>
      <c r="H531" s="4"/>
      <c r="I531" s="4"/>
      <c r="J531" s="4"/>
      <c r="K531" s="4"/>
      <c r="L531" s="4"/>
      <c r="M531" s="394"/>
      <c r="N531" s="4"/>
      <c r="O531" s="4"/>
      <c r="P531" s="4"/>
    </row>
    <row r="532" spans="1:16">
      <c r="A532" s="4"/>
      <c r="C532" s="11"/>
      <c r="D532" s="11"/>
      <c r="E532" s="393"/>
      <c r="F532" s="393"/>
      <c r="G532" s="4"/>
      <c r="H532" s="4"/>
      <c r="I532" s="4"/>
      <c r="J532" s="4"/>
      <c r="K532" s="4"/>
      <c r="L532" s="4"/>
      <c r="M532" s="394"/>
      <c r="N532" s="4"/>
      <c r="O532" s="4"/>
      <c r="P532" s="4"/>
    </row>
    <row r="533" spans="1:16">
      <c r="A533" s="4"/>
      <c r="C533" s="11"/>
      <c r="D533" s="11"/>
      <c r="E533" s="393"/>
      <c r="F533" s="393"/>
      <c r="G533" s="4"/>
      <c r="H533" s="4"/>
      <c r="I533" s="4"/>
      <c r="J533" s="4"/>
      <c r="K533" s="4"/>
      <c r="L533" s="4"/>
      <c r="M533" s="394"/>
      <c r="N533" s="4"/>
      <c r="O533" s="4"/>
      <c r="P533" s="4"/>
    </row>
    <row r="534" spans="1:16">
      <c r="A534" s="4"/>
      <c r="C534" s="11"/>
      <c r="D534" s="11"/>
      <c r="E534" s="393"/>
      <c r="F534" s="393"/>
      <c r="G534" s="4"/>
      <c r="H534" s="4"/>
      <c r="I534" s="4"/>
      <c r="J534" s="4"/>
      <c r="K534" s="4"/>
      <c r="L534" s="4"/>
      <c r="M534" s="394"/>
      <c r="N534" s="4"/>
      <c r="O534" s="4"/>
      <c r="P534" s="4"/>
    </row>
    <row r="535" spans="1:16">
      <c r="A535" s="4"/>
      <c r="C535" s="11"/>
      <c r="D535" s="11"/>
      <c r="E535" s="393"/>
      <c r="F535" s="393"/>
      <c r="G535" s="4"/>
      <c r="H535" s="4"/>
      <c r="I535" s="4"/>
      <c r="J535" s="4"/>
      <c r="K535" s="4"/>
      <c r="L535" s="4"/>
      <c r="M535" s="394"/>
      <c r="N535" s="4"/>
      <c r="O535" s="4"/>
      <c r="P535" s="4"/>
    </row>
    <row r="536" spans="1:16">
      <c r="A536" s="4"/>
      <c r="C536" s="11"/>
      <c r="D536" s="11"/>
      <c r="E536" s="393"/>
      <c r="F536" s="393"/>
      <c r="G536" s="4"/>
      <c r="H536" s="4"/>
      <c r="I536" s="4"/>
      <c r="J536" s="4"/>
      <c r="K536" s="4"/>
      <c r="L536" s="4"/>
      <c r="M536" s="394"/>
      <c r="N536" s="4"/>
      <c r="O536" s="4"/>
      <c r="P536" s="4"/>
    </row>
    <row r="537" spans="1:16">
      <c r="A537" s="4"/>
      <c r="C537" s="11"/>
      <c r="D537" s="11"/>
      <c r="E537" s="393"/>
      <c r="F537" s="393"/>
      <c r="G537" s="4"/>
      <c r="H537" s="4"/>
      <c r="I537" s="4"/>
      <c r="J537" s="4"/>
      <c r="K537" s="4"/>
      <c r="L537" s="4"/>
      <c r="M537" s="394"/>
      <c r="N537" s="4"/>
      <c r="O537" s="4"/>
      <c r="P537" s="4"/>
    </row>
    <row r="538" spans="1:16">
      <c r="A538" s="4"/>
      <c r="C538" s="11"/>
      <c r="D538" s="11"/>
      <c r="E538" s="393"/>
      <c r="F538" s="393"/>
      <c r="G538" s="4"/>
      <c r="H538" s="4"/>
      <c r="I538" s="4"/>
      <c r="J538" s="4"/>
      <c r="K538" s="4"/>
      <c r="L538" s="4"/>
      <c r="M538" s="394"/>
      <c r="N538" s="4"/>
      <c r="O538" s="4"/>
      <c r="P538" s="4"/>
    </row>
    <row r="539" spans="1:16">
      <c r="A539" s="4"/>
      <c r="C539" s="11"/>
      <c r="D539" s="11"/>
      <c r="E539" s="393"/>
      <c r="F539" s="393"/>
      <c r="G539" s="4"/>
      <c r="H539" s="4"/>
      <c r="I539" s="4"/>
      <c r="J539" s="4"/>
      <c r="K539" s="4"/>
      <c r="L539" s="4"/>
      <c r="M539" s="394"/>
      <c r="N539" s="4"/>
      <c r="O539" s="4"/>
      <c r="P539" s="4"/>
    </row>
    <row r="540" spans="1:16">
      <c r="A540" s="4"/>
      <c r="C540" s="11"/>
      <c r="D540" s="11"/>
      <c r="E540" s="393"/>
      <c r="F540" s="393"/>
      <c r="G540" s="4"/>
      <c r="H540" s="4"/>
      <c r="I540" s="4"/>
      <c r="J540" s="4"/>
      <c r="K540" s="4"/>
      <c r="L540" s="4"/>
      <c r="M540" s="394"/>
      <c r="N540" s="4"/>
      <c r="O540" s="4"/>
      <c r="P540" s="4"/>
    </row>
    <row r="541" spans="1:16">
      <c r="A541" s="4"/>
      <c r="C541" s="11"/>
      <c r="D541" s="11"/>
      <c r="E541" s="393"/>
      <c r="F541" s="393"/>
      <c r="G541" s="4"/>
      <c r="H541" s="4"/>
      <c r="I541" s="4"/>
      <c r="J541" s="4"/>
      <c r="K541" s="4"/>
      <c r="L541" s="4"/>
      <c r="M541" s="394"/>
      <c r="N541" s="4"/>
      <c r="O541" s="4"/>
      <c r="P541" s="4"/>
    </row>
    <row r="542" spans="1:16">
      <c r="A542" s="4"/>
      <c r="C542" s="11"/>
      <c r="D542" s="11"/>
      <c r="E542" s="393"/>
      <c r="F542" s="393"/>
      <c r="G542" s="4"/>
      <c r="H542" s="4"/>
      <c r="I542" s="4"/>
      <c r="J542" s="4"/>
      <c r="K542" s="4"/>
      <c r="L542" s="4"/>
      <c r="M542" s="394"/>
      <c r="N542" s="4"/>
      <c r="O542" s="4"/>
      <c r="P542" s="4"/>
    </row>
    <row r="543" spans="1:16">
      <c r="A543" s="4"/>
      <c r="C543" s="11"/>
      <c r="D543" s="11"/>
      <c r="E543" s="393"/>
      <c r="F543" s="393"/>
      <c r="G543" s="4"/>
      <c r="H543" s="4"/>
      <c r="I543" s="4"/>
      <c r="J543" s="4"/>
      <c r="K543" s="4"/>
      <c r="L543" s="4"/>
      <c r="M543" s="394"/>
      <c r="N543" s="4"/>
      <c r="O543" s="4"/>
      <c r="P543" s="4"/>
    </row>
    <row r="544" spans="1:16">
      <c r="A544" s="4"/>
      <c r="C544" s="11"/>
      <c r="D544" s="11"/>
      <c r="E544" s="393"/>
      <c r="F544" s="393"/>
      <c r="G544" s="4"/>
      <c r="H544" s="4"/>
      <c r="I544" s="4"/>
      <c r="J544" s="4"/>
      <c r="K544" s="4"/>
      <c r="L544" s="4"/>
      <c r="M544" s="394"/>
      <c r="N544" s="4"/>
      <c r="O544" s="4"/>
      <c r="P544" s="4"/>
    </row>
    <row r="545" spans="1:16">
      <c r="A545" s="4"/>
      <c r="C545" s="11"/>
      <c r="D545" s="11"/>
      <c r="E545" s="393"/>
      <c r="F545" s="393"/>
      <c r="G545" s="4"/>
      <c r="H545" s="4"/>
      <c r="I545" s="4"/>
      <c r="J545" s="4"/>
      <c r="K545" s="4"/>
      <c r="L545" s="4"/>
      <c r="M545" s="394"/>
      <c r="N545" s="4"/>
      <c r="O545" s="4"/>
      <c r="P545" s="4"/>
    </row>
    <row r="546" spans="1:16">
      <c r="A546" s="4"/>
      <c r="C546" s="11"/>
      <c r="D546" s="11"/>
      <c r="E546" s="393"/>
      <c r="F546" s="393"/>
      <c r="G546" s="4"/>
      <c r="H546" s="4"/>
      <c r="I546" s="4"/>
      <c r="J546" s="4"/>
      <c r="K546" s="4"/>
      <c r="L546" s="4"/>
      <c r="M546" s="394"/>
      <c r="N546" s="4"/>
      <c r="O546" s="4"/>
      <c r="P546" s="4"/>
    </row>
    <row r="547" spans="1:16">
      <c r="A547" s="4"/>
      <c r="C547" s="11"/>
      <c r="D547" s="11"/>
      <c r="E547" s="393"/>
      <c r="F547" s="393"/>
      <c r="G547" s="4"/>
      <c r="H547" s="4"/>
      <c r="I547" s="4"/>
      <c r="J547" s="4"/>
      <c r="K547" s="4"/>
      <c r="L547" s="4"/>
      <c r="M547" s="394"/>
      <c r="N547" s="4"/>
      <c r="O547" s="4"/>
      <c r="P547" s="4"/>
    </row>
    <row r="548" spans="1:16">
      <c r="A548" s="4"/>
      <c r="C548" s="11"/>
      <c r="D548" s="11"/>
      <c r="E548" s="393"/>
      <c r="F548" s="393"/>
      <c r="G548" s="4"/>
      <c r="H548" s="4"/>
      <c r="I548" s="4"/>
      <c r="J548" s="4"/>
      <c r="K548" s="4"/>
      <c r="L548" s="4"/>
      <c r="M548" s="394"/>
      <c r="N548" s="4"/>
      <c r="O548" s="4"/>
      <c r="P548" s="4"/>
    </row>
    <row r="549" spans="1:16">
      <c r="A549" s="4"/>
      <c r="C549" s="11"/>
      <c r="D549" s="11"/>
      <c r="E549" s="393"/>
      <c r="F549" s="393"/>
      <c r="G549" s="4"/>
      <c r="H549" s="4"/>
      <c r="I549" s="4"/>
      <c r="J549" s="4"/>
      <c r="K549" s="4"/>
      <c r="L549" s="4"/>
      <c r="M549" s="394"/>
      <c r="N549" s="4"/>
      <c r="O549" s="4"/>
      <c r="P549" s="4"/>
    </row>
    <row r="550" spans="1:16">
      <c r="A550" s="4"/>
      <c r="C550" s="11"/>
      <c r="D550" s="11"/>
      <c r="E550" s="393"/>
      <c r="F550" s="393"/>
      <c r="G550" s="4"/>
      <c r="H550" s="4"/>
      <c r="I550" s="4"/>
      <c r="J550" s="4"/>
      <c r="K550" s="4"/>
      <c r="L550" s="4"/>
      <c r="M550" s="394"/>
      <c r="N550" s="4"/>
      <c r="O550" s="4"/>
      <c r="P550" s="4"/>
    </row>
    <row r="551" spans="1:16">
      <c r="A551" s="4"/>
      <c r="C551" s="11"/>
      <c r="D551" s="11"/>
      <c r="E551" s="393"/>
      <c r="F551" s="393"/>
      <c r="G551" s="4"/>
      <c r="H551" s="4"/>
      <c r="I551" s="4"/>
      <c r="J551" s="4"/>
      <c r="K551" s="4"/>
      <c r="L551" s="4"/>
      <c r="M551" s="394"/>
      <c r="N551" s="4"/>
      <c r="O551" s="4"/>
      <c r="P551" s="4"/>
    </row>
    <row r="552" spans="1:16">
      <c r="A552" s="4"/>
      <c r="C552" s="11"/>
      <c r="D552" s="11"/>
      <c r="E552" s="393"/>
      <c r="F552" s="393"/>
      <c r="G552" s="4"/>
      <c r="H552" s="4"/>
      <c r="I552" s="4"/>
      <c r="J552" s="4"/>
      <c r="K552" s="4"/>
      <c r="L552" s="4"/>
      <c r="M552" s="394"/>
      <c r="N552" s="4"/>
      <c r="O552" s="4"/>
      <c r="P552" s="4"/>
    </row>
    <row r="553" spans="1:16">
      <c r="A553" s="4"/>
      <c r="C553" s="11"/>
      <c r="D553" s="11"/>
      <c r="E553" s="393"/>
      <c r="F553" s="393"/>
      <c r="G553" s="4"/>
      <c r="H553" s="4"/>
      <c r="I553" s="4"/>
      <c r="J553" s="4"/>
      <c r="K553" s="4"/>
      <c r="L553" s="4"/>
      <c r="M553" s="394"/>
      <c r="N553" s="4"/>
      <c r="O553" s="4"/>
      <c r="P553" s="4"/>
    </row>
    <row r="554" spans="1:16">
      <c r="A554" s="4"/>
      <c r="C554" s="11"/>
      <c r="D554" s="11"/>
      <c r="E554" s="393"/>
      <c r="F554" s="393"/>
      <c r="G554" s="4"/>
      <c r="H554" s="4"/>
      <c r="I554" s="4"/>
      <c r="J554" s="4"/>
      <c r="K554" s="4"/>
      <c r="L554" s="4"/>
      <c r="M554" s="394"/>
      <c r="N554" s="4"/>
      <c r="O554" s="4"/>
      <c r="P554" s="4"/>
    </row>
    <row r="555" spans="1:16">
      <c r="A555" s="4"/>
      <c r="C555" s="11"/>
      <c r="D555" s="11"/>
      <c r="E555" s="393"/>
      <c r="F555" s="393"/>
      <c r="G555" s="4"/>
      <c r="H555" s="4"/>
      <c r="I555" s="4"/>
      <c r="J555" s="4"/>
      <c r="K555" s="4"/>
      <c r="L555" s="4"/>
      <c r="M555" s="394"/>
      <c r="N555" s="4"/>
      <c r="O555" s="4"/>
      <c r="P555" s="4"/>
    </row>
    <row r="556" spans="1:16">
      <c r="A556" s="4"/>
      <c r="C556" s="11"/>
      <c r="D556" s="11"/>
      <c r="E556" s="393"/>
      <c r="F556" s="393"/>
      <c r="G556" s="4"/>
      <c r="H556" s="4"/>
      <c r="I556" s="4"/>
      <c r="J556" s="4"/>
      <c r="K556" s="4"/>
      <c r="L556" s="4"/>
      <c r="M556" s="394"/>
      <c r="N556" s="4"/>
      <c r="O556" s="4"/>
      <c r="P556" s="4"/>
    </row>
    <row r="557" spans="1:16">
      <c r="A557" s="4"/>
      <c r="C557" s="11"/>
      <c r="D557" s="11"/>
      <c r="E557" s="393"/>
      <c r="F557" s="393"/>
      <c r="G557" s="4"/>
      <c r="H557" s="4"/>
      <c r="I557" s="4"/>
      <c r="J557" s="4"/>
      <c r="K557" s="4"/>
      <c r="L557" s="4"/>
      <c r="M557" s="394"/>
      <c r="N557" s="4"/>
      <c r="O557" s="4"/>
      <c r="P557" s="4"/>
    </row>
    <row r="558" spans="1:16">
      <c r="A558" s="4"/>
      <c r="C558" s="11"/>
      <c r="D558" s="11"/>
      <c r="E558" s="393"/>
      <c r="F558" s="393"/>
      <c r="G558" s="4"/>
      <c r="H558" s="4"/>
      <c r="I558" s="4"/>
      <c r="J558" s="4"/>
      <c r="K558" s="4"/>
      <c r="L558" s="4"/>
      <c r="M558" s="394"/>
      <c r="N558" s="4"/>
      <c r="O558" s="4"/>
      <c r="P558" s="4"/>
    </row>
    <row r="559" spans="1:16">
      <c r="A559" s="4"/>
      <c r="C559" s="11"/>
      <c r="D559" s="11"/>
      <c r="E559" s="393"/>
      <c r="F559" s="393"/>
      <c r="G559" s="4"/>
      <c r="H559" s="4"/>
      <c r="I559" s="4"/>
      <c r="J559" s="4"/>
      <c r="K559" s="4"/>
      <c r="L559" s="4"/>
      <c r="M559" s="394"/>
      <c r="N559" s="4"/>
      <c r="O559" s="4"/>
      <c r="P559" s="4"/>
    </row>
    <row r="560" spans="1:16">
      <c r="A560" s="4"/>
      <c r="C560" s="11"/>
      <c r="D560" s="11"/>
      <c r="E560" s="393"/>
      <c r="F560" s="393"/>
      <c r="G560" s="4"/>
      <c r="H560" s="4"/>
      <c r="I560" s="4"/>
      <c r="J560" s="4"/>
      <c r="K560" s="4"/>
      <c r="L560" s="4"/>
      <c r="M560" s="394"/>
      <c r="N560" s="4"/>
      <c r="O560" s="4"/>
      <c r="P560" s="4"/>
    </row>
    <row r="561" spans="1:16">
      <c r="A561" s="4"/>
      <c r="C561" s="11"/>
      <c r="D561" s="11"/>
      <c r="E561" s="393"/>
      <c r="F561" s="393"/>
      <c r="G561" s="4"/>
      <c r="H561" s="4"/>
      <c r="I561" s="4"/>
      <c r="J561" s="4"/>
      <c r="K561" s="4"/>
      <c r="L561" s="4"/>
      <c r="M561" s="394"/>
      <c r="N561" s="4"/>
      <c r="O561" s="4"/>
      <c r="P561" s="4"/>
    </row>
    <row r="562" spans="1:16">
      <c r="A562" s="4"/>
      <c r="C562" s="11"/>
      <c r="D562" s="11"/>
      <c r="E562" s="393"/>
      <c r="F562" s="393"/>
      <c r="G562" s="4"/>
      <c r="H562" s="4"/>
      <c r="I562" s="4"/>
      <c r="J562" s="4"/>
      <c r="K562" s="4"/>
      <c r="L562" s="4"/>
      <c r="M562" s="394"/>
      <c r="N562" s="4"/>
      <c r="O562" s="4"/>
      <c r="P562" s="4"/>
    </row>
    <row r="563" spans="1:16">
      <c r="A563" s="4"/>
      <c r="C563" s="11"/>
      <c r="D563" s="11"/>
      <c r="E563" s="393"/>
      <c r="F563" s="393"/>
      <c r="G563" s="4"/>
      <c r="H563" s="4"/>
      <c r="I563" s="4"/>
      <c r="J563" s="4"/>
      <c r="K563" s="4"/>
      <c r="L563" s="4"/>
      <c r="M563" s="394"/>
      <c r="N563" s="4"/>
      <c r="O563" s="4"/>
      <c r="P563" s="4"/>
    </row>
    <row r="564" spans="1:16">
      <c r="A564" s="4"/>
      <c r="C564" s="11"/>
      <c r="D564" s="11"/>
      <c r="E564" s="393"/>
      <c r="F564" s="393"/>
      <c r="G564" s="4"/>
      <c r="H564" s="4"/>
      <c r="I564" s="4"/>
      <c r="J564" s="4"/>
      <c r="K564" s="4"/>
      <c r="L564" s="4"/>
      <c r="M564" s="394"/>
      <c r="N564" s="4"/>
      <c r="O564" s="4"/>
      <c r="P564" s="4"/>
    </row>
    <row r="565" spans="1:16">
      <c r="A565" s="4"/>
      <c r="C565" s="11"/>
      <c r="D565" s="11"/>
      <c r="E565" s="393"/>
      <c r="F565" s="393"/>
      <c r="G565" s="4"/>
      <c r="H565" s="4"/>
      <c r="I565" s="4"/>
      <c r="J565" s="4"/>
      <c r="K565" s="4"/>
      <c r="L565" s="4"/>
      <c r="M565" s="394"/>
      <c r="N565" s="4"/>
      <c r="O565" s="4"/>
      <c r="P565" s="4"/>
    </row>
    <row r="566" spans="1:16">
      <c r="A566" s="4"/>
      <c r="C566" s="11"/>
      <c r="D566" s="11"/>
      <c r="E566" s="393"/>
      <c r="F566" s="393"/>
      <c r="G566" s="4"/>
      <c r="H566" s="4"/>
      <c r="I566" s="4"/>
      <c r="J566" s="4"/>
      <c r="K566" s="4"/>
      <c r="L566" s="4"/>
      <c r="M566" s="394"/>
      <c r="N566" s="4"/>
      <c r="O566" s="4"/>
      <c r="P566" s="4"/>
    </row>
    <row r="567" spans="1:16">
      <c r="A567" s="4"/>
      <c r="C567" s="11"/>
      <c r="D567" s="11"/>
      <c r="E567" s="393"/>
      <c r="F567" s="393"/>
      <c r="G567" s="4"/>
      <c r="H567" s="4"/>
      <c r="I567" s="4"/>
      <c r="J567" s="4"/>
      <c r="K567" s="4"/>
      <c r="L567" s="4"/>
      <c r="M567" s="394"/>
      <c r="N567" s="4"/>
      <c r="O567" s="4"/>
      <c r="P567" s="4"/>
    </row>
    <row r="568" spans="1:16">
      <c r="A568" s="4"/>
      <c r="C568" s="11"/>
      <c r="D568" s="11"/>
      <c r="E568" s="393"/>
      <c r="F568" s="393"/>
      <c r="G568" s="4"/>
      <c r="H568" s="4"/>
      <c r="I568" s="4"/>
      <c r="J568" s="4"/>
      <c r="K568" s="4"/>
      <c r="L568" s="4"/>
      <c r="M568" s="394"/>
      <c r="N568" s="4"/>
      <c r="O568" s="4"/>
      <c r="P568" s="4"/>
    </row>
    <row r="569" spans="1:16">
      <c r="A569" s="4"/>
      <c r="C569" s="11"/>
      <c r="D569" s="11"/>
      <c r="E569" s="393"/>
      <c r="F569" s="393"/>
      <c r="G569" s="4"/>
      <c r="H569" s="4"/>
      <c r="I569" s="4"/>
      <c r="J569" s="4"/>
      <c r="K569" s="4"/>
      <c r="L569" s="4"/>
      <c r="M569" s="394"/>
      <c r="N569" s="4"/>
      <c r="O569" s="4"/>
      <c r="P569" s="4"/>
    </row>
    <row r="570" spans="1:16">
      <c r="A570" s="4"/>
      <c r="C570" s="11"/>
      <c r="D570" s="11"/>
      <c r="E570" s="393"/>
      <c r="F570" s="393"/>
      <c r="G570" s="4"/>
      <c r="H570" s="4"/>
      <c r="I570" s="4"/>
      <c r="J570" s="4"/>
      <c r="K570" s="4"/>
      <c r="L570" s="4"/>
      <c r="M570" s="394"/>
      <c r="N570" s="4"/>
      <c r="O570" s="4"/>
      <c r="P570" s="4"/>
    </row>
    <row r="571" spans="1:16">
      <c r="A571" s="4"/>
      <c r="C571" s="11"/>
      <c r="D571" s="11"/>
      <c r="E571" s="393"/>
      <c r="F571" s="393"/>
      <c r="G571" s="4"/>
      <c r="H571" s="4"/>
      <c r="I571" s="4"/>
      <c r="J571" s="4"/>
      <c r="K571" s="4"/>
      <c r="L571" s="4"/>
      <c r="M571" s="394"/>
      <c r="N571" s="4"/>
      <c r="O571" s="4"/>
      <c r="P571" s="4"/>
    </row>
    <row r="572" spans="1:16">
      <c r="A572" s="4"/>
      <c r="C572" s="11"/>
      <c r="D572" s="11"/>
      <c r="E572" s="393"/>
      <c r="F572" s="393"/>
      <c r="G572" s="4"/>
      <c r="H572" s="4"/>
      <c r="I572" s="4"/>
      <c r="J572" s="4"/>
      <c r="K572" s="4"/>
      <c r="L572" s="4"/>
      <c r="M572" s="394"/>
      <c r="N572" s="4"/>
      <c r="O572" s="4"/>
      <c r="P572" s="4"/>
    </row>
    <row r="573" spans="1:16">
      <c r="A573" s="4"/>
      <c r="C573" s="11"/>
      <c r="D573" s="11"/>
      <c r="E573" s="393"/>
      <c r="F573" s="393"/>
      <c r="G573" s="4"/>
      <c r="H573" s="4"/>
      <c r="I573" s="4"/>
      <c r="J573" s="4"/>
      <c r="K573" s="4"/>
      <c r="L573" s="4"/>
      <c r="M573" s="394"/>
      <c r="N573" s="4"/>
      <c r="O573" s="4"/>
      <c r="P573" s="4"/>
    </row>
    <row r="574" spans="1:16">
      <c r="A574" s="4"/>
      <c r="C574" s="11"/>
      <c r="D574" s="11"/>
      <c r="E574" s="393"/>
      <c r="F574" s="393"/>
      <c r="G574" s="4"/>
      <c r="H574" s="4"/>
      <c r="I574" s="4"/>
      <c r="J574" s="4"/>
      <c r="K574" s="4"/>
      <c r="L574" s="4"/>
      <c r="M574" s="394"/>
      <c r="N574" s="4"/>
      <c r="O574" s="4"/>
      <c r="P574" s="4"/>
    </row>
    <row r="575" spans="1:16">
      <c r="A575" s="4"/>
      <c r="C575" s="11"/>
      <c r="D575" s="11"/>
      <c r="E575" s="393"/>
      <c r="F575" s="393"/>
      <c r="G575" s="4"/>
      <c r="H575" s="4"/>
      <c r="I575" s="4"/>
      <c r="J575" s="4"/>
      <c r="K575" s="4"/>
      <c r="L575" s="4"/>
      <c r="M575" s="394"/>
      <c r="N575" s="4"/>
      <c r="O575" s="4"/>
      <c r="P575" s="4"/>
    </row>
    <row r="576" spans="1:16">
      <c r="A576" s="4"/>
      <c r="C576" s="11"/>
      <c r="D576" s="11"/>
      <c r="E576" s="393"/>
      <c r="F576" s="393"/>
      <c r="G576" s="4"/>
      <c r="H576" s="4"/>
      <c r="I576" s="4"/>
      <c r="J576" s="4"/>
      <c r="K576" s="4"/>
      <c r="L576" s="4"/>
      <c r="M576" s="394"/>
      <c r="N576" s="4"/>
      <c r="O576" s="4"/>
      <c r="P576" s="4"/>
    </row>
    <row r="577" spans="1:16">
      <c r="A577" s="4"/>
      <c r="C577" s="11"/>
      <c r="D577" s="11"/>
      <c r="E577" s="393"/>
      <c r="F577" s="393"/>
      <c r="G577" s="4"/>
      <c r="H577" s="4"/>
      <c r="I577" s="4"/>
      <c r="J577" s="4"/>
      <c r="K577" s="4"/>
      <c r="L577" s="4"/>
      <c r="M577" s="394"/>
      <c r="N577" s="4"/>
      <c r="O577" s="4"/>
      <c r="P577" s="4"/>
    </row>
    <row r="578" spans="1:16">
      <c r="A578" s="4"/>
      <c r="C578" s="11"/>
      <c r="D578" s="11"/>
      <c r="E578" s="393"/>
      <c r="F578" s="393"/>
      <c r="G578" s="4"/>
      <c r="H578" s="4"/>
      <c r="I578" s="4"/>
      <c r="J578" s="4"/>
      <c r="K578" s="4"/>
      <c r="L578" s="4"/>
      <c r="M578" s="394"/>
      <c r="N578" s="4"/>
      <c r="O578" s="4"/>
      <c r="P578" s="4"/>
    </row>
    <row r="579" spans="1:16">
      <c r="A579" s="4"/>
      <c r="C579" s="11"/>
      <c r="D579" s="11"/>
      <c r="E579" s="393"/>
      <c r="F579" s="393"/>
      <c r="G579" s="4"/>
      <c r="H579" s="4"/>
      <c r="I579" s="4"/>
      <c r="J579" s="4"/>
      <c r="K579" s="4"/>
      <c r="L579" s="4"/>
      <c r="M579" s="394"/>
      <c r="N579" s="4"/>
      <c r="O579" s="4"/>
      <c r="P579" s="4"/>
    </row>
    <row r="580" spans="1:16">
      <c r="A580" s="4"/>
      <c r="C580" s="11"/>
      <c r="D580" s="11"/>
      <c r="E580" s="393"/>
      <c r="F580" s="393"/>
      <c r="G580" s="4"/>
      <c r="H580" s="4"/>
      <c r="I580" s="4"/>
      <c r="J580" s="4"/>
      <c r="K580" s="4"/>
      <c r="L580" s="4"/>
      <c r="M580" s="394"/>
      <c r="N580" s="4"/>
      <c r="O580" s="4"/>
      <c r="P580" s="4"/>
    </row>
    <row r="581" spans="1:16">
      <c r="A581" s="4"/>
      <c r="C581" s="11"/>
      <c r="D581" s="11"/>
      <c r="E581" s="393"/>
      <c r="F581" s="393"/>
      <c r="G581" s="4"/>
      <c r="H581" s="4"/>
      <c r="I581" s="4"/>
      <c r="J581" s="4"/>
      <c r="K581" s="4"/>
      <c r="L581" s="4"/>
      <c r="M581" s="394"/>
      <c r="N581" s="4"/>
      <c r="O581" s="4"/>
      <c r="P581" s="4"/>
    </row>
    <row r="582" spans="1:16">
      <c r="A582" s="4"/>
      <c r="C582" s="11"/>
      <c r="D582" s="11"/>
      <c r="E582" s="393"/>
      <c r="F582" s="393"/>
      <c r="G582" s="4"/>
      <c r="H582" s="4"/>
      <c r="I582" s="4"/>
      <c r="J582" s="4"/>
      <c r="K582" s="4"/>
      <c r="L582" s="4"/>
      <c r="M582" s="394"/>
      <c r="N582" s="4"/>
      <c r="O582" s="4"/>
      <c r="P582" s="4"/>
    </row>
    <row r="583" spans="1:16">
      <c r="A583" s="4"/>
      <c r="C583" s="11"/>
      <c r="D583" s="11"/>
      <c r="E583" s="393"/>
      <c r="F583" s="393"/>
      <c r="G583" s="4"/>
      <c r="H583" s="4"/>
      <c r="I583" s="4"/>
      <c r="J583" s="4"/>
      <c r="K583" s="4"/>
      <c r="L583" s="4"/>
      <c r="M583" s="394"/>
      <c r="N583" s="4"/>
      <c r="O583" s="4"/>
      <c r="P583" s="4"/>
    </row>
    <row r="584" spans="1:16">
      <c r="A584" s="4"/>
      <c r="C584" s="11"/>
      <c r="D584" s="11"/>
      <c r="E584" s="393"/>
      <c r="F584" s="393"/>
      <c r="G584" s="4"/>
      <c r="H584" s="4"/>
      <c r="I584" s="4"/>
      <c r="J584" s="4"/>
      <c r="K584" s="4"/>
      <c r="L584" s="4"/>
      <c r="M584" s="394"/>
      <c r="N584" s="4"/>
      <c r="O584" s="4"/>
      <c r="P584" s="4"/>
    </row>
    <row r="585" spans="1:16">
      <c r="A585" s="4"/>
      <c r="C585" s="11"/>
      <c r="D585" s="11"/>
      <c r="E585" s="393"/>
      <c r="F585" s="393"/>
      <c r="G585" s="4"/>
      <c r="H585" s="4"/>
      <c r="I585" s="4"/>
      <c r="J585" s="4"/>
      <c r="K585" s="4"/>
      <c r="L585" s="4"/>
      <c r="M585" s="394"/>
      <c r="N585" s="4"/>
      <c r="O585" s="4"/>
      <c r="P585" s="4"/>
    </row>
    <row r="586" spans="1:16">
      <c r="A586" s="4"/>
      <c r="C586" s="11"/>
      <c r="D586" s="11"/>
      <c r="E586" s="393"/>
      <c r="F586" s="393"/>
      <c r="G586" s="4"/>
      <c r="H586" s="4"/>
      <c r="I586" s="4"/>
      <c r="J586" s="4"/>
      <c r="K586" s="4"/>
      <c r="L586" s="4"/>
      <c r="M586" s="394"/>
      <c r="N586" s="4"/>
      <c r="O586" s="4"/>
      <c r="P586" s="4"/>
    </row>
    <row r="587" spans="1:16">
      <c r="A587" s="4"/>
      <c r="C587" s="11"/>
      <c r="D587" s="11"/>
      <c r="E587" s="393"/>
      <c r="F587" s="393"/>
      <c r="G587" s="4"/>
      <c r="H587" s="4"/>
      <c r="I587" s="4"/>
      <c r="J587" s="4"/>
      <c r="K587" s="4"/>
      <c r="L587" s="4"/>
      <c r="M587" s="394"/>
      <c r="N587" s="4"/>
      <c r="O587" s="4"/>
      <c r="P587" s="4"/>
    </row>
    <row r="588" spans="1:16">
      <c r="A588" s="4"/>
      <c r="C588" s="11"/>
      <c r="D588" s="11"/>
      <c r="E588" s="393"/>
      <c r="F588" s="393"/>
      <c r="G588" s="4"/>
      <c r="H588" s="4"/>
      <c r="I588" s="4"/>
      <c r="J588" s="4"/>
      <c r="K588" s="4"/>
      <c r="L588" s="4"/>
      <c r="M588" s="394"/>
      <c r="N588" s="4"/>
      <c r="O588" s="4"/>
      <c r="P588" s="4"/>
    </row>
    <row r="589" spans="1:16">
      <c r="A589" s="4"/>
      <c r="C589" s="11"/>
      <c r="D589" s="11"/>
      <c r="E589" s="393"/>
      <c r="F589" s="393"/>
      <c r="G589" s="4"/>
      <c r="H589" s="4"/>
      <c r="I589" s="4"/>
      <c r="J589" s="4"/>
      <c r="K589" s="4"/>
      <c r="L589" s="4"/>
      <c r="M589" s="394"/>
      <c r="N589" s="4"/>
      <c r="O589" s="4"/>
      <c r="P589" s="4"/>
    </row>
    <row r="590" spans="1:16">
      <c r="A590" s="4"/>
      <c r="C590" s="11"/>
      <c r="D590" s="11"/>
      <c r="E590" s="393"/>
      <c r="F590" s="393"/>
      <c r="G590" s="4"/>
      <c r="H590" s="4"/>
      <c r="I590" s="4"/>
      <c r="J590" s="4"/>
      <c r="K590" s="4"/>
      <c r="L590" s="4"/>
      <c r="M590" s="394"/>
      <c r="N590" s="4"/>
      <c r="O590" s="4"/>
      <c r="P590" s="4"/>
    </row>
    <row r="591" spans="1:16">
      <c r="A591" s="4"/>
      <c r="C591" s="11"/>
      <c r="D591" s="11"/>
      <c r="E591" s="393"/>
      <c r="F591" s="393"/>
      <c r="G591" s="4"/>
      <c r="H591" s="4"/>
      <c r="I591" s="4"/>
      <c r="J591" s="4"/>
      <c r="K591" s="4"/>
      <c r="L591" s="4"/>
      <c r="M591" s="394"/>
      <c r="N591" s="4"/>
      <c r="O591" s="4"/>
      <c r="P591" s="4"/>
    </row>
    <row r="592" spans="1:16">
      <c r="A592" s="4"/>
      <c r="C592" s="11"/>
      <c r="D592" s="11"/>
      <c r="E592" s="393"/>
      <c r="F592" s="393"/>
      <c r="G592" s="4"/>
      <c r="H592" s="4"/>
      <c r="I592" s="4"/>
      <c r="J592" s="4"/>
      <c r="K592" s="4"/>
      <c r="L592" s="4"/>
      <c r="M592" s="394"/>
      <c r="N592" s="4"/>
      <c r="O592" s="4"/>
      <c r="P592" s="4"/>
    </row>
    <row r="593" spans="1:16">
      <c r="A593" s="4"/>
      <c r="C593" s="11"/>
      <c r="D593" s="11"/>
      <c r="E593" s="393"/>
      <c r="F593" s="393"/>
      <c r="G593" s="4"/>
      <c r="H593" s="4"/>
      <c r="I593" s="4"/>
      <c r="J593" s="4"/>
      <c r="K593" s="4"/>
      <c r="L593" s="4"/>
      <c r="M593" s="394"/>
      <c r="N593" s="4"/>
      <c r="O593" s="4"/>
      <c r="P593" s="4"/>
    </row>
    <row r="594" spans="1:16">
      <c r="A594" s="4"/>
      <c r="C594" s="11"/>
      <c r="D594" s="11"/>
      <c r="E594" s="393"/>
      <c r="F594" s="393"/>
      <c r="G594" s="4"/>
      <c r="H594" s="4"/>
      <c r="I594" s="4"/>
      <c r="J594" s="4"/>
      <c r="K594" s="4"/>
      <c r="L594" s="4"/>
      <c r="M594" s="394"/>
      <c r="N594" s="4"/>
      <c r="O594" s="4"/>
      <c r="P594" s="4"/>
    </row>
    <row r="595" spans="1:16">
      <c r="A595" s="4"/>
      <c r="C595" s="11"/>
      <c r="D595" s="11"/>
      <c r="E595" s="393"/>
      <c r="F595" s="393"/>
      <c r="G595" s="4"/>
      <c r="H595" s="4"/>
      <c r="I595" s="4"/>
      <c r="J595" s="4"/>
      <c r="K595" s="4"/>
      <c r="L595" s="4"/>
      <c r="M595" s="394"/>
      <c r="N595" s="4"/>
      <c r="O595" s="4"/>
      <c r="P595" s="4"/>
    </row>
    <row r="596" spans="1:16">
      <c r="A596" s="4"/>
      <c r="C596" s="11"/>
      <c r="D596" s="11"/>
      <c r="E596" s="393"/>
      <c r="F596" s="393"/>
      <c r="G596" s="4"/>
      <c r="H596" s="4"/>
      <c r="I596" s="4"/>
      <c r="J596" s="4"/>
      <c r="K596" s="4"/>
      <c r="L596" s="4"/>
      <c r="M596" s="394"/>
      <c r="N596" s="4"/>
      <c r="O596" s="4"/>
      <c r="P596" s="4"/>
    </row>
    <row r="597" spans="1:16">
      <c r="A597" s="4"/>
      <c r="C597" s="11"/>
      <c r="D597" s="11"/>
      <c r="E597" s="393"/>
      <c r="F597" s="393"/>
      <c r="G597" s="4"/>
      <c r="H597" s="4"/>
      <c r="I597" s="4"/>
      <c r="J597" s="4"/>
      <c r="K597" s="4"/>
      <c r="L597" s="4"/>
      <c r="M597" s="394"/>
      <c r="N597" s="4"/>
      <c r="O597" s="4"/>
      <c r="P597" s="4"/>
    </row>
    <row r="598" spans="1:16">
      <c r="A598" s="4"/>
      <c r="C598" s="11"/>
      <c r="D598" s="11"/>
      <c r="E598" s="393"/>
      <c r="F598" s="393"/>
      <c r="G598" s="4"/>
      <c r="H598" s="4"/>
      <c r="I598" s="4"/>
      <c r="J598" s="4"/>
      <c r="K598" s="4"/>
      <c r="L598" s="4"/>
      <c r="M598" s="394"/>
      <c r="N598" s="4"/>
      <c r="O598" s="4"/>
      <c r="P598" s="4"/>
    </row>
    <row r="599" spans="1:16">
      <c r="A599" s="4"/>
      <c r="C599" s="11"/>
      <c r="D599" s="11"/>
      <c r="E599" s="393"/>
      <c r="F599" s="393"/>
      <c r="G599" s="4"/>
      <c r="H599" s="4"/>
      <c r="I599" s="4"/>
      <c r="J599" s="4"/>
      <c r="K599" s="4"/>
      <c r="L599" s="4"/>
      <c r="M599" s="394"/>
      <c r="N599" s="4"/>
      <c r="O599" s="4"/>
      <c r="P599" s="4"/>
    </row>
    <row r="600" spans="1:16">
      <c r="A600" s="4"/>
      <c r="C600" s="11"/>
      <c r="D600" s="11"/>
      <c r="E600" s="393"/>
      <c r="F600" s="393"/>
      <c r="G600" s="4"/>
      <c r="H600" s="4"/>
      <c r="I600" s="4"/>
      <c r="J600" s="4"/>
      <c r="K600" s="4"/>
      <c r="L600" s="4"/>
      <c r="M600" s="394"/>
      <c r="N600" s="4"/>
      <c r="O600" s="4"/>
      <c r="P600" s="4"/>
    </row>
    <row r="601" spans="1:16">
      <c r="A601" s="4"/>
      <c r="C601" s="11"/>
      <c r="D601" s="11"/>
      <c r="E601" s="393"/>
      <c r="F601" s="393"/>
      <c r="G601" s="4"/>
      <c r="H601" s="4"/>
      <c r="I601" s="4"/>
      <c r="J601" s="4"/>
      <c r="K601" s="4"/>
      <c r="L601" s="4"/>
      <c r="M601" s="394"/>
      <c r="N601" s="4"/>
      <c r="O601" s="4"/>
      <c r="P601" s="4"/>
    </row>
    <row r="602" spans="1:16">
      <c r="A602" s="4"/>
      <c r="C602" s="11"/>
      <c r="D602" s="11"/>
      <c r="E602" s="393"/>
      <c r="F602" s="393"/>
      <c r="G602" s="4"/>
      <c r="H602" s="4"/>
      <c r="I602" s="4"/>
      <c r="J602" s="4"/>
      <c r="K602" s="4"/>
      <c r="L602" s="4"/>
      <c r="M602" s="394"/>
      <c r="N602" s="4"/>
      <c r="O602" s="4"/>
      <c r="P602" s="4"/>
    </row>
    <row r="603" spans="1:16">
      <c r="A603" s="4"/>
      <c r="C603" s="11"/>
      <c r="D603" s="11"/>
      <c r="E603" s="393"/>
      <c r="F603" s="393"/>
      <c r="G603" s="4"/>
      <c r="H603" s="4"/>
      <c r="I603" s="4"/>
      <c r="J603" s="4"/>
      <c r="K603" s="4"/>
      <c r="L603" s="4"/>
      <c r="M603" s="394"/>
      <c r="N603" s="4"/>
      <c r="O603" s="4"/>
      <c r="P603" s="4"/>
    </row>
    <row r="604" spans="1:16">
      <c r="A604" s="4"/>
      <c r="C604" s="11"/>
      <c r="D604" s="11"/>
      <c r="E604" s="393"/>
      <c r="F604" s="393"/>
      <c r="G604" s="4"/>
      <c r="H604" s="4"/>
      <c r="I604" s="4"/>
      <c r="J604" s="4"/>
      <c r="K604" s="4"/>
      <c r="L604" s="4"/>
      <c r="M604" s="394"/>
      <c r="N604" s="4"/>
      <c r="O604" s="4"/>
      <c r="P604" s="4"/>
    </row>
    <row r="605" spans="1:16">
      <c r="A605" s="4"/>
      <c r="C605" s="11"/>
      <c r="D605" s="11"/>
      <c r="E605" s="393"/>
      <c r="F605" s="393"/>
      <c r="G605" s="4"/>
      <c r="H605" s="4"/>
      <c r="I605" s="4"/>
      <c r="J605" s="4"/>
      <c r="K605" s="4"/>
      <c r="L605" s="4"/>
      <c r="M605" s="394"/>
      <c r="N605" s="4"/>
      <c r="O605" s="4"/>
      <c r="P605" s="4"/>
    </row>
    <row r="606" spans="1:16">
      <c r="A606" s="4"/>
      <c r="C606" s="11"/>
      <c r="D606" s="11"/>
      <c r="E606" s="393"/>
      <c r="F606" s="393"/>
      <c r="G606" s="4"/>
      <c r="H606" s="4"/>
      <c r="I606" s="4"/>
      <c r="J606" s="4"/>
      <c r="K606" s="4"/>
      <c r="L606" s="4"/>
      <c r="M606" s="394"/>
      <c r="N606" s="4"/>
      <c r="O606" s="4"/>
      <c r="P606" s="4"/>
    </row>
    <row r="607" spans="1:16">
      <c r="A607" s="4"/>
      <c r="C607" s="11"/>
      <c r="D607" s="11"/>
      <c r="E607" s="393"/>
      <c r="F607" s="393"/>
      <c r="G607" s="4"/>
      <c r="H607" s="4"/>
      <c r="I607" s="4"/>
      <c r="J607" s="4"/>
      <c r="K607" s="4"/>
      <c r="L607" s="4"/>
      <c r="M607" s="394"/>
      <c r="N607" s="4"/>
      <c r="O607" s="4"/>
      <c r="P607" s="4"/>
    </row>
    <row r="608" spans="1:16">
      <c r="A608" s="4"/>
      <c r="C608" s="11"/>
      <c r="D608" s="11"/>
      <c r="E608" s="393"/>
      <c r="F608" s="393"/>
      <c r="G608" s="4"/>
      <c r="H608" s="4"/>
      <c r="I608" s="4"/>
      <c r="J608" s="4"/>
      <c r="K608" s="4"/>
      <c r="L608" s="4"/>
      <c r="M608" s="394"/>
      <c r="N608" s="4"/>
      <c r="O608" s="4"/>
      <c r="P608" s="4"/>
    </row>
    <row r="609" spans="1:16">
      <c r="A609" s="4"/>
      <c r="C609" s="11"/>
      <c r="D609" s="11"/>
      <c r="E609" s="393"/>
      <c r="F609" s="393"/>
      <c r="G609" s="4"/>
      <c r="H609" s="4"/>
      <c r="I609" s="4"/>
      <c r="J609" s="4"/>
      <c r="K609" s="4"/>
      <c r="L609" s="4"/>
      <c r="M609" s="394"/>
      <c r="N609" s="4"/>
      <c r="O609" s="4"/>
      <c r="P609" s="4"/>
    </row>
    <row r="610" spans="1:16">
      <c r="A610" s="4"/>
      <c r="C610" s="11"/>
      <c r="D610" s="11"/>
      <c r="E610" s="393"/>
      <c r="F610" s="393"/>
      <c r="G610" s="4"/>
      <c r="H610" s="4"/>
      <c r="I610" s="4"/>
      <c r="J610" s="4"/>
      <c r="K610" s="4"/>
      <c r="L610" s="4"/>
      <c r="M610" s="394"/>
      <c r="N610" s="4"/>
      <c r="O610" s="4"/>
      <c r="P610" s="4"/>
    </row>
    <row r="611" spans="1:16">
      <c r="A611" s="4"/>
      <c r="C611" s="11"/>
      <c r="D611" s="11"/>
      <c r="E611" s="393"/>
      <c r="F611" s="393"/>
      <c r="G611" s="4"/>
      <c r="H611" s="4"/>
      <c r="I611" s="4"/>
      <c r="J611" s="4"/>
      <c r="K611" s="4"/>
      <c r="L611" s="4"/>
      <c r="M611" s="394"/>
      <c r="N611" s="4"/>
      <c r="O611" s="4"/>
      <c r="P611" s="4"/>
    </row>
    <row r="612" spans="1:16">
      <c r="A612" s="4"/>
      <c r="C612" s="11"/>
      <c r="D612" s="11"/>
      <c r="E612" s="393"/>
      <c r="F612" s="393"/>
      <c r="G612" s="4"/>
      <c r="H612" s="4"/>
      <c r="I612" s="4"/>
      <c r="J612" s="4"/>
      <c r="K612" s="4"/>
      <c r="L612" s="4"/>
      <c r="M612" s="394"/>
      <c r="N612" s="4"/>
      <c r="O612" s="4"/>
      <c r="P612" s="4"/>
    </row>
    <row r="613" spans="1:16">
      <c r="A613" s="4"/>
      <c r="C613" s="11"/>
      <c r="D613" s="11"/>
      <c r="E613" s="393"/>
      <c r="F613" s="393"/>
      <c r="G613" s="4"/>
      <c r="H613" s="4"/>
      <c r="I613" s="4"/>
      <c r="J613" s="4"/>
      <c r="K613" s="4"/>
      <c r="L613" s="4"/>
      <c r="M613" s="394"/>
      <c r="N613" s="4"/>
      <c r="O613" s="4"/>
      <c r="P613" s="4"/>
    </row>
    <row r="614" spans="1:16">
      <c r="A614" s="4"/>
      <c r="C614" s="11"/>
      <c r="D614" s="11"/>
      <c r="E614" s="393"/>
      <c r="F614" s="393"/>
      <c r="G614" s="4"/>
      <c r="H614" s="4"/>
      <c r="I614" s="4"/>
      <c r="J614" s="4"/>
      <c r="K614" s="4"/>
      <c r="L614" s="4"/>
      <c r="M614" s="394"/>
      <c r="N614" s="4"/>
      <c r="O614" s="4"/>
      <c r="P614" s="4"/>
    </row>
    <row r="615" spans="1:16">
      <c r="A615" s="4"/>
      <c r="C615" s="11"/>
      <c r="D615" s="11"/>
      <c r="E615" s="393"/>
      <c r="F615" s="393"/>
      <c r="G615" s="4"/>
      <c r="H615" s="4"/>
      <c r="I615" s="4"/>
      <c r="J615" s="4"/>
      <c r="K615" s="4"/>
      <c r="L615" s="4"/>
      <c r="M615" s="394"/>
      <c r="N615" s="4"/>
      <c r="O615" s="4"/>
      <c r="P615" s="4"/>
    </row>
    <row r="616" spans="1:16">
      <c r="A616" s="4"/>
      <c r="C616" s="11"/>
      <c r="D616" s="11"/>
      <c r="E616" s="393"/>
      <c r="F616" s="393"/>
      <c r="G616" s="4"/>
      <c r="H616" s="4"/>
      <c r="I616" s="4"/>
      <c r="J616" s="4"/>
      <c r="K616" s="4"/>
      <c r="L616" s="4"/>
      <c r="M616" s="394"/>
      <c r="N616" s="4"/>
      <c r="O616" s="4"/>
      <c r="P616" s="4"/>
    </row>
    <row r="617" spans="1:16">
      <c r="A617" s="4"/>
      <c r="C617" s="11"/>
      <c r="D617" s="11"/>
      <c r="E617" s="393"/>
      <c r="F617" s="393"/>
      <c r="G617" s="4"/>
      <c r="H617" s="4"/>
      <c r="I617" s="4"/>
      <c r="J617" s="4"/>
      <c r="K617" s="4"/>
      <c r="L617" s="4"/>
      <c r="M617" s="394"/>
      <c r="N617" s="4"/>
      <c r="O617" s="4"/>
      <c r="P617" s="4"/>
    </row>
    <row r="618" spans="1:16">
      <c r="A618" s="4"/>
      <c r="C618" s="11"/>
      <c r="D618" s="11"/>
      <c r="E618" s="393"/>
      <c r="F618" s="393"/>
      <c r="G618" s="4"/>
      <c r="H618" s="4"/>
      <c r="I618" s="4"/>
      <c r="J618" s="4"/>
      <c r="K618" s="4"/>
      <c r="L618" s="4"/>
      <c r="M618" s="394"/>
      <c r="N618" s="4"/>
      <c r="O618" s="4"/>
      <c r="P618" s="4"/>
    </row>
    <row r="619" spans="1:16">
      <c r="A619" s="4"/>
      <c r="C619" s="11"/>
      <c r="D619" s="11"/>
      <c r="E619" s="393"/>
      <c r="F619" s="393"/>
      <c r="G619" s="4"/>
      <c r="H619" s="4"/>
      <c r="I619" s="4"/>
      <c r="J619" s="4"/>
      <c r="K619" s="4"/>
      <c r="L619" s="4"/>
      <c r="M619" s="394"/>
      <c r="N619" s="4"/>
      <c r="O619" s="4"/>
      <c r="P619" s="4"/>
    </row>
    <row r="620" spans="1:16">
      <c r="A620" s="4"/>
      <c r="C620" s="11"/>
      <c r="D620" s="11"/>
      <c r="E620" s="393"/>
      <c r="F620" s="393"/>
      <c r="G620" s="4"/>
      <c r="H620" s="4"/>
      <c r="I620" s="4"/>
      <c r="J620" s="4"/>
      <c r="K620" s="4"/>
      <c r="L620" s="4"/>
      <c r="M620" s="394"/>
      <c r="N620" s="4"/>
      <c r="O620" s="4"/>
      <c r="P620" s="4"/>
    </row>
    <row r="621" spans="1:16">
      <c r="A621" s="4"/>
      <c r="C621" s="11"/>
      <c r="D621" s="11"/>
      <c r="E621" s="393"/>
      <c r="F621" s="393"/>
      <c r="G621" s="4"/>
      <c r="H621" s="4"/>
      <c r="I621" s="4"/>
      <c r="J621" s="4"/>
      <c r="K621" s="4"/>
      <c r="L621" s="4"/>
      <c r="M621" s="394"/>
      <c r="N621" s="4"/>
      <c r="O621" s="4"/>
      <c r="P621" s="4"/>
    </row>
    <row r="622" spans="1:16">
      <c r="A622" s="4"/>
      <c r="C622" s="11"/>
      <c r="D622" s="11"/>
      <c r="E622" s="393"/>
      <c r="F622" s="393"/>
      <c r="G622" s="4"/>
      <c r="H622" s="4"/>
      <c r="I622" s="4"/>
      <c r="J622" s="4"/>
      <c r="K622" s="4"/>
      <c r="L622" s="4"/>
      <c r="M622" s="394"/>
      <c r="N622" s="4"/>
      <c r="O622" s="4"/>
      <c r="P622" s="4"/>
    </row>
    <row r="623" spans="1:16">
      <c r="A623" s="4"/>
      <c r="C623" s="11"/>
      <c r="D623" s="11"/>
      <c r="E623" s="393"/>
      <c r="F623" s="393"/>
      <c r="G623" s="4"/>
      <c r="H623" s="4"/>
      <c r="I623" s="4"/>
      <c r="J623" s="4"/>
      <c r="K623" s="4"/>
      <c r="L623" s="4"/>
      <c r="M623" s="394"/>
      <c r="N623" s="4"/>
      <c r="O623" s="4"/>
      <c r="P623" s="4"/>
    </row>
    <row r="624" spans="1:16">
      <c r="A624" s="4"/>
      <c r="C624" s="11"/>
      <c r="D624" s="11"/>
      <c r="E624" s="393"/>
      <c r="F624" s="393"/>
      <c r="G624" s="4"/>
      <c r="H624" s="4"/>
      <c r="I624" s="4"/>
      <c r="J624" s="4"/>
      <c r="K624" s="4"/>
      <c r="L624" s="4"/>
      <c r="M624" s="394"/>
      <c r="N624" s="4"/>
      <c r="O624" s="4"/>
      <c r="P624" s="4"/>
    </row>
    <row r="625" spans="1:16">
      <c r="A625" s="4"/>
      <c r="C625" s="11"/>
      <c r="D625" s="11"/>
      <c r="E625" s="393"/>
      <c r="F625" s="393"/>
      <c r="G625" s="4"/>
      <c r="H625" s="4"/>
      <c r="I625" s="4"/>
      <c r="J625" s="4"/>
      <c r="K625" s="4"/>
      <c r="L625" s="4"/>
      <c r="M625" s="394"/>
      <c r="N625" s="4"/>
      <c r="O625" s="4"/>
      <c r="P625" s="4"/>
    </row>
    <row r="626" spans="1:16">
      <c r="A626" s="4"/>
      <c r="C626" s="11"/>
      <c r="D626" s="11"/>
      <c r="E626" s="393"/>
      <c r="F626" s="393"/>
      <c r="G626" s="4"/>
      <c r="H626" s="4"/>
      <c r="I626" s="4"/>
      <c r="J626" s="4"/>
      <c r="K626" s="4"/>
      <c r="L626" s="4"/>
      <c r="M626" s="394"/>
      <c r="N626" s="4"/>
      <c r="O626" s="4"/>
      <c r="P626" s="4"/>
    </row>
    <row r="627" spans="1:16">
      <c r="A627" s="4"/>
      <c r="C627" s="11"/>
      <c r="D627" s="11"/>
      <c r="E627" s="393"/>
      <c r="F627" s="393"/>
      <c r="G627" s="4"/>
      <c r="H627" s="4"/>
      <c r="I627" s="4"/>
      <c r="J627" s="4"/>
      <c r="K627" s="4"/>
      <c r="L627" s="4"/>
      <c r="M627" s="394"/>
      <c r="N627" s="4"/>
      <c r="O627" s="4"/>
      <c r="P627" s="4"/>
    </row>
    <row r="628" spans="1:16">
      <c r="A628" s="4"/>
      <c r="C628" s="11"/>
      <c r="D628" s="11"/>
      <c r="E628" s="393"/>
      <c r="F628" s="393"/>
      <c r="G628" s="4"/>
      <c r="H628" s="4"/>
      <c r="I628" s="4"/>
      <c r="J628" s="4"/>
      <c r="K628" s="4"/>
      <c r="L628" s="4"/>
      <c r="M628" s="394"/>
      <c r="N628" s="4"/>
      <c r="O628" s="4"/>
      <c r="P628" s="4"/>
    </row>
    <row r="629" spans="1:16">
      <c r="A629" s="4"/>
      <c r="C629" s="11"/>
      <c r="D629" s="11"/>
      <c r="E629" s="393"/>
      <c r="F629" s="393"/>
      <c r="G629" s="4"/>
      <c r="H629" s="4"/>
      <c r="I629" s="4"/>
      <c r="J629" s="4"/>
      <c r="K629" s="4"/>
      <c r="L629" s="4"/>
      <c r="M629" s="394"/>
      <c r="N629" s="4"/>
      <c r="O629" s="4"/>
      <c r="P629" s="4"/>
    </row>
    <row r="630" spans="1:16">
      <c r="A630" s="4"/>
      <c r="C630" s="11"/>
      <c r="D630" s="11"/>
      <c r="E630" s="393"/>
      <c r="F630" s="393"/>
      <c r="G630" s="4"/>
      <c r="H630" s="4"/>
      <c r="I630" s="4"/>
      <c r="J630" s="4"/>
      <c r="K630" s="4"/>
      <c r="L630" s="4"/>
      <c r="M630" s="394"/>
      <c r="N630" s="4"/>
      <c r="O630" s="4"/>
      <c r="P630" s="4"/>
    </row>
    <row r="631" spans="1:16">
      <c r="A631" s="4"/>
      <c r="C631" s="11"/>
      <c r="D631" s="11"/>
      <c r="E631" s="393"/>
      <c r="F631" s="393"/>
      <c r="G631" s="4"/>
      <c r="H631" s="4"/>
      <c r="I631" s="4"/>
      <c r="J631" s="4"/>
      <c r="K631" s="4"/>
      <c r="L631" s="4"/>
      <c r="M631" s="394"/>
      <c r="N631" s="4"/>
      <c r="O631" s="4"/>
      <c r="P631" s="4"/>
    </row>
    <row r="632" spans="1:16">
      <c r="A632" s="4"/>
      <c r="C632" s="11"/>
      <c r="D632" s="11"/>
      <c r="E632" s="393"/>
      <c r="F632" s="393"/>
      <c r="G632" s="4"/>
      <c r="H632" s="4"/>
      <c r="I632" s="4"/>
      <c r="J632" s="4"/>
      <c r="K632" s="4"/>
      <c r="L632" s="4"/>
      <c r="M632" s="394"/>
      <c r="N632" s="4"/>
      <c r="O632" s="4"/>
      <c r="P632" s="4"/>
    </row>
    <row r="633" spans="1:16">
      <c r="A633" s="4"/>
      <c r="C633" s="11"/>
      <c r="D633" s="11"/>
      <c r="E633" s="393"/>
      <c r="F633" s="393"/>
      <c r="G633" s="4"/>
      <c r="H633" s="4"/>
      <c r="I633" s="4"/>
      <c r="J633" s="4"/>
      <c r="K633" s="4"/>
      <c r="L633" s="4"/>
      <c r="M633" s="394"/>
      <c r="N633" s="4"/>
      <c r="O633" s="4"/>
      <c r="P633" s="4"/>
    </row>
    <row r="634" spans="1:16">
      <c r="A634" s="4"/>
      <c r="C634" s="11"/>
      <c r="D634" s="11"/>
      <c r="E634" s="393"/>
      <c r="F634" s="393"/>
      <c r="G634" s="4"/>
      <c r="H634" s="4"/>
      <c r="I634" s="4"/>
      <c r="J634" s="4"/>
      <c r="K634" s="4"/>
      <c r="L634" s="4"/>
      <c r="M634" s="394"/>
      <c r="N634" s="4"/>
      <c r="O634" s="4"/>
      <c r="P634" s="4"/>
    </row>
    <row r="635" spans="1:16">
      <c r="A635" s="4"/>
      <c r="C635" s="11"/>
      <c r="D635" s="11"/>
      <c r="E635" s="393"/>
      <c r="F635" s="393"/>
      <c r="G635" s="4"/>
      <c r="H635" s="4"/>
      <c r="I635" s="4"/>
      <c r="J635" s="4"/>
      <c r="K635" s="4"/>
      <c r="L635" s="4"/>
      <c r="M635" s="394"/>
      <c r="N635" s="4"/>
      <c r="O635" s="4"/>
      <c r="P635" s="4"/>
    </row>
    <row r="636" spans="1:16">
      <c r="A636" s="4"/>
      <c r="C636" s="11"/>
      <c r="D636" s="11"/>
      <c r="E636" s="393"/>
      <c r="F636" s="393"/>
      <c r="G636" s="4"/>
      <c r="H636" s="4"/>
      <c r="I636" s="4"/>
      <c r="J636" s="4"/>
      <c r="K636" s="4"/>
      <c r="L636" s="4"/>
      <c r="M636" s="394"/>
      <c r="N636" s="4"/>
      <c r="O636" s="4"/>
      <c r="P636" s="4"/>
    </row>
    <row r="637" spans="1:16">
      <c r="A637" s="4"/>
      <c r="C637" s="11"/>
      <c r="D637" s="11"/>
      <c r="E637" s="393"/>
      <c r="F637" s="393"/>
      <c r="G637" s="4"/>
      <c r="H637" s="4"/>
      <c r="I637" s="4"/>
      <c r="J637" s="4"/>
      <c r="K637" s="4"/>
      <c r="L637" s="4"/>
      <c r="M637" s="394"/>
      <c r="N637" s="4"/>
      <c r="O637" s="4"/>
      <c r="P637" s="4"/>
    </row>
    <row r="638" spans="1:16">
      <c r="A638" s="4"/>
      <c r="C638" s="11"/>
      <c r="D638" s="11"/>
      <c r="E638" s="393"/>
      <c r="F638" s="393"/>
      <c r="G638" s="4"/>
      <c r="H638" s="4"/>
      <c r="I638" s="4"/>
      <c r="J638" s="4"/>
      <c r="K638" s="4"/>
      <c r="L638" s="4"/>
      <c r="M638" s="394"/>
      <c r="N638" s="4"/>
      <c r="O638" s="4"/>
      <c r="P638" s="4"/>
    </row>
    <row r="639" spans="1:16">
      <c r="A639" s="4"/>
      <c r="C639" s="11"/>
      <c r="D639" s="11"/>
      <c r="E639" s="393"/>
      <c r="F639" s="393"/>
      <c r="G639" s="4"/>
      <c r="H639" s="4"/>
      <c r="I639" s="4"/>
      <c r="J639" s="4"/>
      <c r="K639" s="4"/>
      <c r="L639" s="4"/>
      <c r="M639" s="394"/>
      <c r="N639" s="4"/>
      <c r="O639" s="4"/>
      <c r="P639" s="4"/>
    </row>
    <row r="640" spans="1:16">
      <c r="A640" s="4"/>
      <c r="C640" s="11"/>
      <c r="D640" s="11"/>
      <c r="E640" s="393"/>
      <c r="F640" s="393"/>
      <c r="G640" s="4"/>
      <c r="H640" s="4"/>
      <c r="I640" s="4"/>
      <c r="J640" s="4"/>
      <c r="K640" s="4"/>
      <c r="L640" s="4"/>
      <c r="M640" s="394"/>
      <c r="N640" s="4"/>
      <c r="O640" s="4"/>
      <c r="P640" s="4"/>
    </row>
    <row r="641" spans="1:16">
      <c r="A641" s="4"/>
      <c r="C641" s="11"/>
      <c r="D641" s="11"/>
      <c r="E641" s="393"/>
      <c r="F641" s="393"/>
      <c r="G641" s="4"/>
      <c r="H641" s="4"/>
      <c r="I641" s="4"/>
      <c r="J641" s="4"/>
      <c r="K641" s="4"/>
      <c r="L641" s="4"/>
      <c r="M641" s="394"/>
      <c r="N641" s="4"/>
      <c r="O641" s="4"/>
      <c r="P641" s="4"/>
    </row>
    <row r="642" spans="1:16">
      <c r="A642" s="4"/>
      <c r="C642" s="11"/>
      <c r="D642" s="11"/>
      <c r="E642" s="393"/>
      <c r="F642" s="393"/>
      <c r="G642" s="4"/>
      <c r="H642" s="4"/>
      <c r="I642" s="4"/>
      <c r="J642" s="4"/>
      <c r="K642" s="4"/>
      <c r="L642" s="4"/>
      <c r="M642" s="394"/>
      <c r="N642" s="4"/>
      <c r="O642" s="4"/>
      <c r="P642" s="4"/>
    </row>
    <row r="643" spans="1:16">
      <c r="A643" s="4"/>
      <c r="C643" s="11"/>
      <c r="D643" s="11"/>
      <c r="E643" s="393"/>
      <c r="F643" s="393"/>
      <c r="G643" s="4"/>
      <c r="H643" s="4"/>
      <c r="I643" s="4"/>
      <c r="J643" s="4"/>
      <c r="K643" s="4"/>
      <c r="L643" s="4"/>
      <c r="M643" s="394"/>
      <c r="N643" s="4"/>
      <c r="O643" s="4"/>
      <c r="P643" s="4"/>
    </row>
    <row r="644" spans="1:16">
      <c r="A644" s="4"/>
      <c r="C644" s="11"/>
      <c r="D644" s="11"/>
      <c r="E644" s="393"/>
      <c r="F644" s="393"/>
      <c r="G644" s="4"/>
      <c r="H644" s="4"/>
      <c r="I644" s="4"/>
      <c r="J644" s="4"/>
      <c r="K644" s="4"/>
      <c r="L644" s="4"/>
      <c r="M644" s="394"/>
      <c r="N644" s="4"/>
      <c r="O644" s="4"/>
      <c r="P644" s="4"/>
    </row>
    <row r="645" spans="1:16">
      <c r="A645" s="4"/>
      <c r="C645" s="11"/>
      <c r="D645" s="11"/>
      <c r="E645" s="393"/>
      <c r="F645" s="393"/>
      <c r="G645" s="4"/>
      <c r="H645" s="4"/>
      <c r="I645" s="4"/>
      <c r="J645" s="4"/>
      <c r="K645" s="4"/>
      <c r="L645" s="4"/>
      <c r="M645" s="394"/>
      <c r="N645" s="4"/>
      <c r="O645" s="4"/>
      <c r="P645" s="4"/>
    </row>
    <row r="646" spans="1:16">
      <c r="A646" s="4"/>
      <c r="C646" s="11"/>
      <c r="D646" s="11"/>
      <c r="E646" s="393"/>
      <c r="F646" s="393"/>
      <c r="G646" s="4"/>
      <c r="H646" s="4"/>
      <c r="I646" s="4"/>
      <c r="J646" s="4"/>
      <c r="K646" s="4"/>
      <c r="L646" s="4"/>
      <c r="M646" s="394"/>
      <c r="N646" s="4"/>
      <c r="O646" s="4"/>
      <c r="P646" s="4"/>
    </row>
    <row r="647" spans="1:16">
      <c r="A647" s="4"/>
      <c r="C647" s="11"/>
      <c r="D647" s="11"/>
      <c r="E647" s="393"/>
      <c r="F647" s="393"/>
      <c r="G647" s="4"/>
      <c r="H647" s="4"/>
      <c r="I647" s="4"/>
      <c r="J647" s="4"/>
      <c r="K647" s="4"/>
      <c r="L647" s="4"/>
      <c r="M647" s="394"/>
      <c r="N647" s="4"/>
      <c r="O647" s="4"/>
      <c r="P647" s="4"/>
    </row>
    <row r="648" spans="1:16">
      <c r="A648" s="4"/>
      <c r="C648" s="11"/>
      <c r="D648" s="11"/>
      <c r="E648" s="393"/>
      <c r="F648" s="393"/>
      <c r="G648" s="4"/>
      <c r="H648" s="4"/>
      <c r="I648" s="4"/>
      <c r="J648" s="4"/>
      <c r="K648" s="4"/>
      <c r="L648" s="4"/>
      <c r="M648" s="394"/>
      <c r="N648" s="4"/>
      <c r="O648" s="4"/>
      <c r="P648" s="4"/>
    </row>
    <row r="649" spans="1:16">
      <c r="A649" s="4"/>
      <c r="C649" s="11"/>
      <c r="D649" s="11"/>
      <c r="E649" s="393"/>
      <c r="F649" s="393"/>
      <c r="G649" s="4"/>
      <c r="H649" s="4"/>
      <c r="I649" s="4"/>
      <c r="J649" s="4"/>
      <c r="K649" s="4"/>
      <c r="L649" s="4"/>
      <c r="M649" s="394"/>
      <c r="N649" s="4"/>
      <c r="O649" s="4"/>
      <c r="P649" s="4"/>
    </row>
    <row r="650" spans="1:16">
      <c r="A650" s="4"/>
      <c r="C650" s="11"/>
      <c r="D650" s="11"/>
      <c r="E650" s="393"/>
      <c r="F650" s="393"/>
      <c r="G650" s="4"/>
      <c r="H650" s="4"/>
      <c r="I650" s="4"/>
      <c r="J650" s="4"/>
      <c r="K650" s="4"/>
      <c r="L650" s="4"/>
      <c r="M650" s="394"/>
      <c r="N650" s="4"/>
      <c r="O650" s="4"/>
      <c r="P650" s="4"/>
    </row>
    <row r="651" spans="1:16">
      <c r="A651" s="4"/>
      <c r="C651" s="11"/>
      <c r="D651" s="11"/>
      <c r="E651" s="393"/>
      <c r="F651" s="393"/>
      <c r="G651" s="4"/>
      <c r="H651" s="4"/>
      <c r="I651" s="4"/>
      <c r="J651" s="4"/>
      <c r="K651" s="4"/>
      <c r="L651" s="4"/>
      <c r="M651" s="394"/>
      <c r="N651" s="4"/>
      <c r="O651" s="4"/>
      <c r="P651" s="4"/>
    </row>
    <row r="652" spans="1:16">
      <c r="A652" s="4"/>
      <c r="C652" s="11"/>
      <c r="D652" s="11"/>
      <c r="E652" s="393"/>
      <c r="F652" s="393"/>
      <c r="G652" s="4"/>
      <c r="H652" s="4"/>
      <c r="I652" s="4"/>
      <c r="J652" s="4"/>
      <c r="K652" s="4"/>
      <c r="L652" s="4"/>
      <c r="M652" s="394"/>
      <c r="N652" s="4"/>
      <c r="O652" s="4"/>
      <c r="P652" s="4"/>
    </row>
    <row r="653" spans="1:16">
      <c r="A653" s="4"/>
      <c r="C653" s="11"/>
      <c r="D653" s="11"/>
      <c r="E653" s="393"/>
      <c r="F653" s="393"/>
      <c r="G653" s="4"/>
      <c r="H653" s="4"/>
      <c r="I653" s="4"/>
      <c r="J653" s="4"/>
      <c r="K653" s="4"/>
      <c r="L653" s="4"/>
      <c r="M653" s="394"/>
      <c r="N653" s="4"/>
      <c r="O653" s="4"/>
      <c r="P653" s="4"/>
    </row>
    <row r="654" spans="1:16">
      <c r="A654" s="4"/>
      <c r="C654" s="11"/>
      <c r="D654" s="11"/>
      <c r="E654" s="393"/>
      <c r="F654" s="393"/>
      <c r="G654" s="4"/>
      <c r="H654" s="4"/>
      <c r="I654" s="4"/>
      <c r="J654" s="4"/>
      <c r="K654" s="4"/>
      <c r="L654" s="4"/>
      <c r="M654" s="394"/>
      <c r="N654" s="4"/>
      <c r="O654" s="4"/>
      <c r="P654" s="4"/>
    </row>
    <row r="655" spans="1:16">
      <c r="A655" s="4"/>
      <c r="C655" s="11"/>
      <c r="D655" s="11"/>
      <c r="E655" s="393"/>
      <c r="F655" s="393"/>
      <c r="G655" s="4"/>
      <c r="H655" s="4"/>
      <c r="I655" s="4"/>
      <c r="J655" s="4"/>
      <c r="K655" s="4"/>
      <c r="L655" s="4"/>
      <c r="M655" s="394"/>
      <c r="N655" s="4"/>
      <c r="O655" s="4"/>
      <c r="P655" s="4"/>
    </row>
    <row r="656" spans="1:16">
      <c r="A656" s="4"/>
      <c r="C656" s="11"/>
      <c r="D656" s="11"/>
      <c r="E656" s="393"/>
      <c r="F656" s="393"/>
      <c r="G656" s="4"/>
      <c r="H656" s="4"/>
      <c r="I656" s="4"/>
      <c r="J656" s="4"/>
      <c r="K656" s="4"/>
      <c r="L656" s="4"/>
      <c r="M656" s="394"/>
      <c r="N656" s="4"/>
      <c r="O656" s="4"/>
      <c r="P656" s="4"/>
    </row>
    <row r="657" spans="1:16">
      <c r="A657" s="4"/>
      <c r="C657" s="11"/>
      <c r="D657" s="11"/>
      <c r="E657" s="393"/>
      <c r="F657" s="393"/>
      <c r="G657" s="4"/>
      <c r="H657" s="4"/>
      <c r="I657" s="4"/>
      <c r="J657" s="4"/>
      <c r="K657" s="4"/>
      <c r="L657" s="4"/>
      <c r="M657" s="394"/>
      <c r="N657" s="4"/>
      <c r="O657" s="4"/>
      <c r="P657" s="4"/>
    </row>
    <row r="658" spans="1:16">
      <c r="A658" s="4"/>
      <c r="C658" s="11"/>
      <c r="D658" s="11"/>
      <c r="E658" s="393"/>
      <c r="F658" s="393"/>
      <c r="G658" s="4"/>
      <c r="H658" s="4"/>
      <c r="I658" s="4"/>
      <c r="J658" s="4"/>
      <c r="K658" s="4"/>
      <c r="L658" s="4"/>
      <c r="M658" s="394"/>
      <c r="N658" s="4"/>
      <c r="O658" s="4"/>
      <c r="P658" s="4"/>
    </row>
    <row r="659" spans="1:16">
      <c r="A659" s="4"/>
      <c r="C659" s="11"/>
      <c r="D659" s="11"/>
      <c r="E659" s="393"/>
      <c r="F659" s="393"/>
      <c r="G659" s="4"/>
      <c r="H659" s="4"/>
      <c r="I659" s="4"/>
      <c r="J659" s="4"/>
      <c r="K659" s="4"/>
      <c r="L659" s="4"/>
      <c r="M659" s="394"/>
      <c r="N659" s="4"/>
      <c r="O659" s="4"/>
      <c r="P659" s="4"/>
    </row>
    <row r="660" spans="1:16">
      <c r="A660" s="4"/>
      <c r="C660" s="11"/>
      <c r="D660" s="11"/>
      <c r="E660" s="393"/>
      <c r="F660" s="393"/>
      <c r="G660" s="4"/>
      <c r="H660" s="4"/>
      <c r="I660" s="4"/>
      <c r="J660" s="4"/>
      <c r="K660" s="4"/>
      <c r="L660" s="4"/>
      <c r="M660" s="394"/>
      <c r="N660" s="4"/>
      <c r="O660" s="4"/>
      <c r="P660" s="4"/>
    </row>
    <row r="661" spans="1:16">
      <c r="A661" s="4"/>
      <c r="C661" s="11"/>
      <c r="D661" s="11"/>
      <c r="E661" s="393"/>
      <c r="F661" s="393"/>
      <c r="G661" s="4"/>
      <c r="H661" s="4"/>
      <c r="I661" s="4"/>
      <c r="J661" s="4"/>
      <c r="K661" s="4"/>
      <c r="L661" s="4"/>
      <c r="M661" s="394"/>
      <c r="N661" s="4"/>
      <c r="O661" s="4"/>
      <c r="P661" s="4"/>
    </row>
    <row r="662" spans="1:16">
      <c r="A662" s="4"/>
      <c r="C662" s="11"/>
      <c r="D662" s="11"/>
      <c r="E662" s="393"/>
      <c r="F662" s="393"/>
      <c r="G662" s="4"/>
      <c r="H662" s="4"/>
      <c r="I662" s="4"/>
      <c r="J662" s="4"/>
      <c r="K662" s="4"/>
      <c r="L662" s="4"/>
      <c r="M662" s="394"/>
      <c r="N662" s="4"/>
      <c r="O662" s="4"/>
      <c r="P662" s="4"/>
    </row>
    <row r="663" spans="1:16">
      <c r="A663" s="4"/>
      <c r="C663" s="11"/>
      <c r="D663" s="11"/>
      <c r="E663" s="393"/>
      <c r="F663" s="393"/>
      <c r="G663" s="4"/>
      <c r="H663" s="4"/>
      <c r="I663" s="4"/>
      <c r="J663" s="4"/>
      <c r="K663" s="4"/>
      <c r="L663" s="4"/>
      <c r="M663" s="394"/>
      <c r="N663" s="4"/>
      <c r="O663" s="4"/>
      <c r="P663" s="4"/>
    </row>
    <row r="664" spans="1:16">
      <c r="A664" s="4"/>
      <c r="C664" s="11"/>
      <c r="D664" s="11"/>
      <c r="E664" s="393"/>
      <c r="F664" s="393"/>
      <c r="G664" s="4"/>
      <c r="H664" s="4"/>
      <c r="I664" s="4"/>
      <c r="J664" s="4"/>
      <c r="K664" s="4"/>
      <c r="L664" s="4"/>
      <c r="M664" s="394"/>
      <c r="N664" s="4"/>
      <c r="O664" s="4"/>
      <c r="P664" s="4"/>
    </row>
    <row r="665" spans="1:16">
      <c r="A665" s="4"/>
      <c r="C665" s="11"/>
      <c r="D665" s="11"/>
      <c r="E665" s="393"/>
      <c r="F665" s="393"/>
      <c r="G665" s="4"/>
      <c r="H665" s="4"/>
      <c r="I665" s="4"/>
      <c r="J665" s="4"/>
      <c r="K665" s="4"/>
      <c r="L665" s="4"/>
      <c r="M665" s="394"/>
      <c r="N665" s="4"/>
      <c r="O665" s="4"/>
      <c r="P665" s="4"/>
    </row>
    <row r="666" spans="1:16">
      <c r="A666" s="4"/>
      <c r="C666" s="11"/>
      <c r="D666" s="11"/>
      <c r="E666" s="393"/>
      <c r="F666" s="393"/>
      <c r="G666" s="4"/>
      <c r="H666" s="4"/>
      <c r="I666" s="4"/>
      <c r="J666" s="4"/>
      <c r="K666" s="4"/>
      <c r="L666" s="4"/>
      <c r="M666" s="394"/>
      <c r="N666" s="4"/>
      <c r="O666" s="4"/>
      <c r="P666" s="4"/>
    </row>
    <row r="667" spans="1:16">
      <c r="A667" s="4"/>
      <c r="C667" s="11"/>
      <c r="D667" s="11"/>
      <c r="E667" s="393"/>
      <c r="F667" s="393"/>
      <c r="G667" s="4"/>
      <c r="H667" s="4"/>
      <c r="I667" s="4"/>
      <c r="J667" s="4"/>
      <c r="K667" s="4"/>
      <c r="L667" s="4"/>
      <c r="M667" s="394"/>
      <c r="N667" s="4"/>
      <c r="O667" s="4"/>
      <c r="P667" s="4"/>
    </row>
    <row r="668" spans="1:16">
      <c r="A668" s="4"/>
      <c r="C668" s="11"/>
      <c r="D668" s="11"/>
      <c r="E668" s="393"/>
      <c r="F668" s="393"/>
      <c r="G668" s="4"/>
      <c r="H668" s="4"/>
      <c r="I668" s="4"/>
      <c r="J668" s="4"/>
      <c r="K668" s="4"/>
      <c r="L668" s="4"/>
      <c r="M668" s="394"/>
      <c r="N668" s="4"/>
      <c r="O668" s="4"/>
      <c r="P668" s="4"/>
    </row>
    <row r="669" spans="1:16">
      <c r="A669" s="4"/>
      <c r="C669" s="11"/>
      <c r="D669" s="11"/>
      <c r="E669" s="393"/>
      <c r="F669" s="393"/>
      <c r="G669" s="4"/>
      <c r="H669" s="4"/>
      <c r="I669" s="4"/>
      <c r="J669" s="4"/>
      <c r="K669" s="4"/>
      <c r="L669" s="4"/>
      <c r="M669" s="394"/>
      <c r="N669" s="4"/>
      <c r="O669" s="4"/>
      <c r="P669" s="4"/>
    </row>
    <row r="670" spans="1:16">
      <c r="A670" s="4"/>
      <c r="C670" s="11"/>
      <c r="D670" s="11"/>
      <c r="E670" s="393"/>
      <c r="F670" s="393"/>
      <c r="G670" s="4"/>
      <c r="H670" s="4"/>
      <c r="I670" s="4"/>
      <c r="J670" s="4"/>
      <c r="K670" s="4"/>
      <c r="L670" s="4"/>
      <c r="M670" s="394"/>
      <c r="N670" s="4"/>
      <c r="O670" s="4"/>
      <c r="P670" s="4"/>
    </row>
    <row r="671" spans="1:16">
      <c r="A671" s="4"/>
      <c r="C671" s="11"/>
      <c r="D671" s="11"/>
      <c r="E671" s="393"/>
      <c r="F671" s="393"/>
      <c r="G671" s="4"/>
      <c r="H671" s="4"/>
      <c r="I671" s="4"/>
      <c r="J671" s="4"/>
      <c r="K671" s="4"/>
      <c r="L671" s="4"/>
      <c r="M671" s="394"/>
      <c r="N671" s="4"/>
      <c r="O671" s="4"/>
      <c r="P671" s="4"/>
    </row>
    <row r="672" spans="1:16">
      <c r="A672" s="4"/>
      <c r="C672" s="11"/>
      <c r="D672" s="11"/>
      <c r="E672" s="393"/>
      <c r="F672" s="393"/>
      <c r="G672" s="4"/>
      <c r="H672" s="4"/>
      <c r="I672" s="4"/>
      <c r="J672" s="4"/>
      <c r="K672" s="4"/>
      <c r="L672" s="4"/>
      <c r="M672" s="394"/>
      <c r="N672" s="4"/>
      <c r="O672" s="4"/>
      <c r="P672" s="4"/>
    </row>
    <row r="673" spans="1:16">
      <c r="A673" s="4"/>
      <c r="C673" s="11"/>
      <c r="D673" s="11"/>
      <c r="E673" s="393"/>
      <c r="F673" s="393"/>
      <c r="G673" s="4"/>
      <c r="H673" s="4"/>
      <c r="I673" s="4"/>
      <c r="J673" s="4"/>
      <c r="K673" s="4"/>
      <c r="L673" s="4"/>
      <c r="M673" s="394"/>
      <c r="N673" s="4"/>
      <c r="O673" s="4"/>
      <c r="P673" s="4"/>
    </row>
    <row r="674" spans="1:16">
      <c r="A674" s="4"/>
      <c r="C674" s="11"/>
      <c r="D674" s="11"/>
      <c r="E674" s="393"/>
      <c r="F674" s="393"/>
      <c r="G674" s="4"/>
      <c r="H674" s="4"/>
      <c r="I674" s="4"/>
      <c r="J674" s="4"/>
      <c r="K674" s="4"/>
      <c r="L674" s="4"/>
      <c r="M674" s="394"/>
      <c r="N674" s="4"/>
      <c r="O674" s="4"/>
      <c r="P674" s="4"/>
    </row>
    <row r="675" spans="1:16">
      <c r="A675" s="4"/>
      <c r="C675" s="11"/>
      <c r="D675" s="11"/>
      <c r="E675" s="393"/>
      <c r="F675" s="393"/>
      <c r="G675" s="4"/>
      <c r="H675" s="4"/>
      <c r="I675" s="4"/>
      <c r="J675" s="4"/>
      <c r="K675" s="4"/>
      <c r="L675" s="4"/>
      <c r="M675" s="394"/>
      <c r="N675" s="4"/>
      <c r="O675" s="4"/>
      <c r="P675" s="4"/>
    </row>
    <row r="676" spans="1:16">
      <c r="A676" s="4"/>
      <c r="C676" s="11"/>
      <c r="D676" s="11"/>
      <c r="E676" s="393"/>
      <c r="F676" s="393"/>
      <c r="G676" s="4"/>
      <c r="H676" s="4"/>
      <c r="I676" s="4"/>
      <c r="J676" s="4"/>
      <c r="K676" s="4"/>
      <c r="L676" s="4"/>
      <c r="M676" s="394"/>
      <c r="N676" s="4"/>
      <c r="O676" s="4"/>
      <c r="P676" s="4"/>
    </row>
    <row r="677" spans="1:16">
      <c r="A677" s="4"/>
      <c r="C677" s="11"/>
      <c r="D677" s="11"/>
      <c r="E677" s="393"/>
      <c r="F677" s="393"/>
      <c r="G677" s="4"/>
      <c r="H677" s="4"/>
      <c r="I677" s="4"/>
      <c r="J677" s="4"/>
      <c r="K677" s="4"/>
      <c r="L677" s="4"/>
      <c r="M677" s="394"/>
      <c r="N677" s="4"/>
      <c r="O677" s="4"/>
      <c r="P677" s="4"/>
    </row>
    <row r="678" spans="1:16">
      <c r="A678" s="4"/>
      <c r="C678" s="11"/>
      <c r="D678" s="11"/>
      <c r="E678" s="393"/>
      <c r="F678" s="393"/>
      <c r="G678" s="4"/>
      <c r="H678" s="4"/>
      <c r="I678" s="4"/>
      <c r="J678" s="4"/>
      <c r="K678" s="4"/>
      <c r="L678" s="4"/>
      <c r="M678" s="394"/>
      <c r="N678" s="4"/>
      <c r="O678" s="4"/>
      <c r="P678" s="4"/>
    </row>
    <row r="679" spans="1:16">
      <c r="A679" s="4"/>
      <c r="C679" s="11"/>
      <c r="D679" s="11"/>
      <c r="E679" s="393"/>
      <c r="F679" s="393"/>
      <c r="G679" s="4"/>
      <c r="H679" s="4"/>
      <c r="I679" s="4"/>
      <c r="J679" s="4"/>
      <c r="K679" s="4"/>
      <c r="L679" s="4"/>
      <c r="M679" s="394"/>
      <c r="N679" s="4"/>
      <c r="O679" s="4"/>
      <c r="P679" s="4"/>
    </row>
    <row r="680" spans="1:16">
      <c r="A680" s="4"/>
      <c r="C680" s="11"/>
      <c r="D680" s="11"/>
      <c r="E680" s="393"/>
      <c r="F680" s="393"/>
      <c r="G680" s="4"/>
      <c r="H680" s="4"/>
      <c r="I680" s="4"/>
      <c r="J680" s="4"/>
      <c r="K680" s="4"/>
      <c r="L680" s="4"/>
      <c r="M680" s="394"/>
      <c r="N680" s="4"/>
      <c r="O680" s="4"/>
      <c r="P680" s="4"/>
    </row>
    <row r="681" spans="1:16">
      <c r="A681" s="4"/>
      <c r="C681" s="11"/>
      <c r="D681" s="11"/>
      <c r="E681" s="393"/>
      <c r="F681" s="393"/>
      <c r="G681" s="4"/>
      <c r="H681" s="4"/>
      <c r="I681" s="4"/>
      <c r="J681" s="4"/>
      <c r="K681" s="4"/>
      <c r="L681" s="4"/>
      <c r="M681" s="394"/>
      <c r="N681" s="4"/>
      <c r="O681" s="4"/>
      <c r="P681" s="4"/>
    </row>
    <row r="682" spans="1:16">
      <c r="A682" s="4"/>
      <c r="C682" s="11"/>
      <c r="D682" s="11"/>
      <c r="E682" s="393"/>
      <c r="F682" s="393"/>
      <c r="G682" s="4"/>
      <c r="H682" s="4"/>
      <c r="I682" s="4"/>
      <c r="J682" s="4"/>
      <c r="K682" s="4"/>
      <c r="L682" s="4"/>
      <c r="M682" s="394"/>
      <c r="N682" s="4"/>
      <c r="O682" s="4"/>
      <c r="P682" s="4"/>
    </row>
    <row r="683" spans="1:16">
      <c r="A683" s="4"/>
      <c r="C683" s="11"/>
      <c r="D683" s="11"/>
      <c r="E683" s="393"/>
      <c r="F683" s="393"/>
      <c r="G683" s="4"/>
      <c r="H683" s="4"/>
      <c r="I683" s="4"/>
      <c r="J683" s="4"/>
      <c r="K683" s="4"/>
      <c r="L683" s="4"/>
      <c r="M683" s="394"/>
      <c r="N683" s="4"/>
      <c r="O683" s="4"/>
      <c r="P683" s="4"/>
    </row>
    <row r="684" spans="1:16">
      <c r="A684" s="4"/>
      <c r="C684" s="11"/>
      <c r="D684" s="11"/>
      <c r="E684" s="393"/>
      <c r="F684" s="393"/>
      <c r="G684" s="4"/>
      <c r="H684" s="4"/>
      <c r="I684" s="4"/>
      <c r="J684" s="4"/>
      <c r="K684" s="4"/>
      <c r="L684" s="4"/>
      <c r="M684" s="394"/>
      <c r="N684" s="4"/>
      <c r="O684" s="4"/>
      <c r="P684" s="4"/>
    </row>
    <row r="685" spans="1:16">
      <c r="A685" s="4"/>
      <c r="C685" s="11"/>
      <c r="D685" s="11"/>
      <c r="E685" s="393"/>
      <c r="F685" s="393"/>
      <c r="G685" s="4"/>
      <c r="H685" s="4"/>
      <c r="I685" s="4"/>
      <c r="J685" s="4"/>
      <c r="K685" s="4"/>
      <c r="L685" s="4"/>
      <c r="M685" s="394"/>
      <c r="N685" s="4"/>
      <c r="O685" s="4"/>
      <c r="P685" s="4"/>
    </row>
    <row r="686" spans="1:16">
      <c r="A686" s="4"/>
      <c r="C686" s="11"/>
      <c r="D686" s="11"/>
      <c r="E686" s="393"/>
      <c r="F686" s="393"/>
      <c r="G686" s="4"/>
      <c r="H686" s="4"/>
      <c r="I686" s="4"/>
      <c r="J686" s="4"/>
      <c r="K686" s="4"/>
      <c r="L686" s="4"/>
      <c r="M686" s="394"/>
      <c r="N686" s="4"/>
      <c r="O686" s="4"/>
      <c r="P686" s="4"/>
    </row>
    <row r="687" spans="1:16">
      <c r="A687" s="4"/>
      <c r="C687" s="11"/>
      <c r="D687" s="11"/>
      <c r="E687" s="393"/>
      <c r="F687" s="393"/>
      <c r="G687" s="4"/>
      <c r="H687" s="4"/>
      <c r="I687" s="4"/>
      <c r="J687" s="4"/>
      <c r="K687" s="4"/>
      <c r="L687" s="4"/>
      <c r="M687" s="394"/>
      <c r="N687" s="4"/>
      <c r="O687" s="4"/>
      <c r="P687" s="4"/>
    </row>
    <row r="688" spans="1:16">
      <c r="A688" s="4"/>
      <c r="C688" s="11"/>
      <c r="D688" s="11"/>
      <c r="E688" s="393"/>
      <c r="F688" s="393"/>
      <c r="G688" s="4"/>
      <c r="H688" s="4"/>
      <c r="I688" s="4"/>
      <c r="J688" s="4"/>
      <c r="K688" s="4"/>
      <c r="L688" s="4"/>
      <c r="M688" s="394"/>
      <c r="N688" s="4"/>
      <c r="O688" s="4"/>
      <c r="P688" s="4"/>
    </row>
    <row r="689" spans="1:16">
      <c r="A689" s="4"/>
      <c r="C689" s="11"/>
      <c r="D689" s="11"/>
      <c r="E689" s="393"/>
      <c r="F689" s="393"/>
      <c r="G689" s="4"/>
      <c r="H689" s="4"/>
      <c r="I689" s="4"/>
      <c r="J689" s="4"/>
      <c r="K689" s="4"/>
      <c r="L689" s="4"/>
      <c r="M689" s="394"/>
      <c r="N689" s="4"/>
      <c r="O689" s="4"/>
      <c r="P689" s="4"/>
    </row>
    <row r="690" spans="1:16">
      <c r="A690" s="4"/>
      <c r="C690" s="11"/>
      <c r="D690" s="11"/>
      <c r="E690" s="393"/>
      <c r="F690" s="393"/>
      <c r="G690" s="4"/>
      <c r="H690" s="4"/>
      <c r="I690" s="4"/>
      <c r="J690" s="4"/>
      <c r="K690" s="4"/>
      <c r="L690" s="4"/>
      <c r="M690" s="394"/>
      <c r="N690" s="4"/>
      <c r="O690" s="4"/>
      <c r="P690" s="4"/>
    </row>
    <row r="691" spans="1:16">
      <c r="A691" s="4"/>
      <c r="C691" s="11"/>
      <c r="D691" s="11"/>
      <c r="E691" s="393"/>
      <c r="F691" s="393"/>
      <c r="G691" s="4"/>
      <c r="H691" s="4"/>
      <c r="I691" s="4"/>
      <c r="J691" s="4"/>
      <c r="K691" s="4"/>
      <c r="L691" s="4"/>
      <c r="M691" s="394"/>
      <c r="N691" s="4"/>
      <c r="O691" s="4"/>
      <c r="P691" s="4"/>
    </row>
    <row r="692" spans="1:16">
      <c r="A692" s="4"/>
      <c r="C692" s="11"/>
      <c r="D692" s="11"/>
      <c r="E692" s="393"/>
      <c r="F692" s="393"/>
      <c r="G692" s="4"/>
      <c r="H692" s="4"/>
      <c r="I692" s="4"/>
      <c r="J692" s="4"/>
      <c r="K692" s="4"/>
      <c r="L692" s="4"/>
      <c r="M692" s="394"/>
      <c r="N692" s="4"/>
      <c r="O692" s="4"/>
      <c r="P692" s="4"/>
    </row>
    <row r="693" spans="1:16">
      <c r="A693" s="4"/>
      <c r="C693" s="11"/>
      <c r="D693" s="11"/>
      <c r="E693" s="393"/>
      <c r="F693" s="393"/>
      <c r="G693" s="4"/>
      <c r="H693" s="4"/>
      <c r="I693" s="4"/>
      <c r="J693" s="4"/>
      <c r="K693" s="4"/>
      <c r="L693" s="4"/>
      <c r="M693" s="394"/>
      <c r="N693" s="4"/>
      <c r="O693" s="4"/>
      <c r="P693" s="4"/>
    </row>
    <row r="694" spans="1:16">
      <c r="A694" s="4"/>
      <c r="C694" s="11"/>
      <c r="D694" s="11"/>
      <c r="E694" s="393"/>
      <c r="F694" s="393"/>
      <c r="G694" s="4"/>
      <c r="H694" s="4"/>
      <c r="I694" s="4"/>
      <c r="J694" s="4"/>
      <c r="K694" s="4"/>
      <c r="L694" s="4"/>
      <c r="M694" s="394"/>
      <c r="N694" s="4"/>
      <c r="O694" s="4"/>
      <c r="P694" s="4"/>
    </row>
    <row r="695" spans="1:16">
      <c r="A695" s="4"/>
      <c r="C695" s="11"/>
      <c r="D695" s="11"/>
      <c r="E695" s="393"/>
      <c r="F695" s="393"/>
      <c r="G695" s="4"/>
      <c r="H695" s="4"/>
      <c r="I695" s="4"/>
      <c r="J695" s="4"/>
      <c r="K695" s="4"/>
      <c r="L695" s="4"/>
      <c r="M695" s="394"/>
      <c r="N695" s="4"/>
      <c r="O695" s="4"/>
      <c r="P695" s="4"/>
    </row>
    <row r="696" spans="1:16">
      <c r="A696" s="4"/>
      <c r="C696" s="11"/>
      <c r="D696" s="11"/>
      <c r="E696" s="393"/>
      <c r="F696" s="393"/>
      <c r="G696" s="4"/>
      <c r="H696" s="4"/>
      <c r="I696" s="4"/>
      <c r="J696" s="4"/>
      <c r="K696" s="4"/>
      <c r="L696" s="4"/>
      <c r="M696" s="394"/>
      <c r="N696" s="4"/>
      <c r="O696" s="4"/>
      <c r="P696" s="4"/>
    </row>
    <row r="697" spans="1:16">
      <c r="A697" s="4"/>
      <c r="C697" s="11"/>
      <c r="D697" s="11"/>
      <c r="E697" s="393"/>
      <c r="F697" s="393"/>
      <c r="G697" s="4"/>
      <c r="H697" s="4"/>
      <c r="I697" s="4"/>
      <c r="J697" s="4"/>
      <c r="K697" s="4"/>
      <c r="L697" s="4"/>
      <c r="M697" s="394"/>
      <c r="N697" s="4"/>
      <c r="O697" s="4"/>
      <c r="P697" s="4"/>
    </row>
    <row r="698" spans="1:16">
      <c r="A698" s="4"/>
      <c r="C698" s="11"/>
      <c r="D698" s="11"/>
      <c r="E698" s="393"/>
      <c r="F698" s="393"/>
      <c r="G698" s="4"/>
      <c r="H698" s="4"/>
      <c r="I698" s="4"/>
      <c r="J698" s="4"/>
      <c r="K698" s="4"/>
      <c r="L698" s="4"/>
      <c r="M698" s="394"/>
      <c r="N698" s="4"/>
      <c r="O698" s="4"/>
      <c r="P698" s="4"/>
    </row>
    <row r="699" spans="1:16">
      <c r="A699" s="4"/>
      <c r="C699" s="11"/>
      <c r="D699" s="11"/>
      <c r="E699" s="393"/>
      <c r="F699" s="393"/>
      <c r="G699" s="4"/>
      <c r="H699" s="4"/>
      <c r="I699" s="4"/>
      <c r="J699" s="4"/>
      <c r="K699" s="4"/>
      <c r="L699" s="4"/>
      <c r="M699" s="394"/>
      <c r="N699" s="4"/>
      <c r="O699" s="4"/>
      <c r="P699" s="4"/>
    </row>
    <row r="700" spans="1:16">
      <c r="A700" s="4"/>
      <c r="C700" s="11"/>
      <c r="D700" s="11"/>
      <c r="E700" s="393"/>
      <c r="F700" s="393"/>
      <c r="G700" s="4"/>
      <c r="H700" s="4"/>
      <c r="I700" s="4"/>
      <c r="J700" s="4"/>
      <c r="K700" s="4"/>
      <c r="L700" s="4"/>
      <c r="M700" s="394"/>
      <c r="N700" s="4"/>
      <c r="O700" s="4"/>
      <c r="P700" s="4"/>
    </row>
    <row r="701" spans="1:16">
      <c r="A701" s="4"/>
      <c r="C701" s="11"/>
      <c r="D701" s="11"/>
      <c r="E701" s="393"/>
      <c r="F701" s="393"/>
      <c r="G701" s="4"/>
      <c r="H701" s="4"/>
      <c r="I701" s="4"/>
      <c r="J701" s="4"/>
      <c r="K701" s="4"/>
      <c r="L701" s="4"/>
      <c r="M701" s="394"/>
      <c r="N701" s="4"/>
      <c r="O701" s="4"/>
      <c r="P701" s="4"/>
    </row>
    <row r="702" spans="1:16">
      <c r="A702" s="4"/>
      <c r="C702" s="11"/>
      <c r="D702" s="11"/>
      <c r="E702" s="393"/>
      <c r="F702" s="393"/>
      <c r="G702" s="4"/>
      <c r="H702" s="4"/>
      <c r="I702" s="4"/>
      <c r="J702" s="4"/>
      <c r="K702" s="4"/>
      <c r="L702" s="4"/>
      <c r="M702" s="394"/>
      <c r="N702" s="4"/>
      <c r="O702" s="4"/>
      <c r="P702" s="4"/>
    </row>
    <row r="703" spans="1:16">
      <c r="A703" s="4"/>
      <c r="C703" s="11"/>
      <c r="D703" s="11"/>
      <c r="E703" s="393"/>
      <c r="F703" s="393"/>
      <c r="G703" s="4"/>
      <c r="H703" s="4"/>
      <c r="I703" s="4"/>
      <c r="J703" s="4"/>
      <c r="K703" s="4"/>
      <c r="L703" s="4"/>
      <c r="M703" s="394"/>
      <c r="N703" s="4"/>
      <c r="O703" s="4"/>
      <c r="P703" s="4"/>
    </row>
    <row r="704" spans="1:16">
      <c r="A704" s="4"/>
      <c r="C704" s="11"/>
      <c r="D704" s="11"/>
      <c r="E704" s="393"/>
      <c r="F704" s="393"/>
      <c r="G704" s="4"/>
      <c r="H704" s="4"/>
      <c r="I704" s="4"/>
      <c r="J704" s="4"/>
      <c r="K704" s="4"/>
      <c r="L704" s="4"/>
      <c r="M704" s="394"/>
      <c r="N704" s="4"/>
      <c r="O704" s="4"/>
      <c r="P704" s="4"/>
    </row>
    <row r="705" spans="1:16">
      <c r="A705" s="4"/>
      <c r="C705" s="11"/>
      <c r="D705" s="11"/>
      <c r="E705" s="393"/>
      <c r="F705" s="393"/>
      <c r="G705" s="4"/>
      <c r="H705" s="4"/>
      <c r="I705" s="4"/>
      <c r="J705" s="4"/>
      <c r="K705" s="4"/>
      <c r="L705" s="4"/>
      <c r="M705" s="394"/>
      <c r="N705" s="4"/>
      <c r="O705" s="4"/>
      <c r="P705" s="4"/>
    </row>
    <row r="706" spans="1:16">
      <c r="A706" s="4"/>
      <c r="C706" s="11"/>
      <c r="D706" s="11"/>
      <c r="E706" s="393"/>
      <c r="F706" s="393"/>
      <c r="G706" s="4"/>
      <c r="H706" s="4"/>
      <c r="I706" s="4"/>
      <c r="J706" s="4"/>
      <c r="K706" s="4"/>
      <c r="L706" s="4"/>
      <c r="M706" s="394"/>
      <c r="N706" s="4"/>
      <c r="O706" s="4"/>
      <c r="P706" s="4"/>
    </row>
    <row r="707" spans="1:16">
      <c r="A707" s="4"/>
      <c r="C707" s="11"/>
      <c r="D707" s="11"/>
      <c r="E707" s="393"/>
      <c r="F707" s="393"/>
      <c r="G707" s="4"/>
      <c r="H707" s="4"/>
      <c r="I707" s="4"/>
      <c r="J707" s="4"/>
      <c r="K707" s="4"/>
      <c r="L707" s="4"/>
      <c r="M707" s="394"/>
      <c r="N707" s="4"/>
      <c r="O707" s="4"/>
      <c r="P707" s="4"/>
    </row>
    <row r="708" spans="1:16">
      <c r="A708" s="4"/>
      <c r="C708" s="11"/>
      <c r="D708" s="11"/>
      <c r="E708" s="393"/>
      <c r="F708" s="393"/>
      <c r="G708" s="4"/>
      <c r="H708" s="4"/>
      <c r="I708" s="4"/>
      <c r="J708" s="4"/>
      <c r="K708" s="4"/>
      <c r="L708" s="4"/>
      <c r="M708" s="394"/>
      <c r="N708" s="4"/>
      <c r="O708" s="4"/>
      <c r="P708" s="4"/>
    </row>
    <row r="709" spans="1:16">
      <c r="A709" s="4"/>
      <c r="C709" s="11"/>
      <c r="D709" s="11"/>
      <c r="E709" s="393"/>
      <c r="F709" s="393"/>
      <c r="G709" s="4"/>
      <c r="H709" s="4"/>
      <c r="I709" s="4"/>
      <c r="J709" s="4"/>
      <c r="K709" s="4"/>
      <c r="L709" s="4"/>
      <c r="M709" s="394"/>
      <c r="N709" s="4"/>
      <c r="O709" s="4"/>
      <c r="P709" s="4"/>
    </row>
    <row r="710" spans="1:16">
      <c r="A710" s="4"/>
      <c r="C710" s="11"/>
      <c r="D710" s="11"/>
      <c r="E710" s="393"/>
      <c r="F710" s="393"/>
      <c r="G710" s="4"/>
      <c r="H710" s="4"/>
      <c r="I710" s="4"/>
      <c r="J710" s="4"/>
      <c r="K710" s="4"/>
      <c r="L710" s="4"/>
      <c r="M710" s="394"/>
      <c r="N710" s="4"/>
      <c r="O710" s="4"/>
      <c r="P710" s="4"/>
    </row>
    <row r="711" spans="1:16">
      <c r="A711" s="4"/>
      <c r="C711" s="11"/>
      <c r="D711" s="11"/>
      <c r="E711" s="393"/>
      <c r="F711" s="393"/>
      <c r="G711" s="4"/>
      <c r="H711" s="4"/>
      <c r="I711" s="4"/>
      <c r="J711" s="4"/>
      <c r="K711" s="4"/>
      <c r="L711" s="4"/>
      <c r="M711" s="394"/>
      <c r="N711" s="4"/>
      <c r="O711" s="4"/>
      <c r="P711" s="4"/>
    </row>
    <row r="712" spans="1:16">
      <c r="A712" s="4"/>
      <c r="C712" s="11"/>
      <c r="D712" s="11"/>
      <c r="E712" s="393"/>
      <c r="F712" s="393"/>
      <c r="G712" s="4"/>
      <c r="H712" s="4"/>
      <c r="I712" s="4"/>
      <c r="J712" s="4"/>
      <c r="K712" s="4"/>
      <c r="L712" s="4"/>
      <c r="M712" s="394"/>
      <c r="N712" s="4"/>
      <c r="O712" s="4"/>
      <c r="P712" s="4"/>
    </row>
    <row r="713" spans="1:16">
      <c r="A713" s="4"/>
      <c r="C713" s="11"/>
      <c r="D713" s="11"/>
      <c r="E713" s="393"/>
      <c r="F713" s="393"/>
      <c r="G713" s="4"/>
      <c r="H713" s="4"/>
      <c r="I713" s="4"/>
      <c r="J713" s="4"/>
      <c r="K713" s="4"/>
      <c r="L713" s="4"/>
      <c r="M713" s="394"/>
      <c r="N713" s="4"/>
      <c r="O713" s="4"/>
      <c r="P713" s="4"/>
    </row>
    <row r="714" spans="1:16">
      <c r="A714" s="4"/>
      <c r="C714" s="11"/>
      <c r="D714" s="11"/>
      <c r="E714" s="393"/>
      <c r="F714" s="393"/>
      <c r="G714" s="4"/>
      <c r="H714" s="4"/>
      <c r="I714" s="4"/>
      <c r="J714" s="4"/>
      <c r="K714" s="4"/>
      <c r="L714" s="4"/>
      <c r="M714" s="394"/>
      <c r="N714" s="4"/>
      <c r="O714" s="4"/>
      <c r="P714" s="4"/>
    </row>
    <row r="715" spans="1:16">
      <c r="A715" s="4"/>
      <c r="C715" s="11"/>
      <c r="D715" s="11"/>
      <c r="E715" s="393"/>
      <c r="F715" s="393"/>
      <c r="G715" s="4"/>
      <c r="H715" s="4"/>
      <c r="I715" s="4"/>
      <c r="J715" s="4"/>
      <c r="K715" s="4"/>
      <c r="L715" s="4"/>
      <c r="M715" s="394"/>
      <c r="N715" s="4"/>
      <c r="O715" s="4"/>
      <c r="P715" s="4"/>
    </row>
    <row r="716" spans="1:16">
      <c r="A716" s="4"/>
      <c r="C716" s="11"/>
      <c r="D716" s="11"/>
      <c r="E716" s="393"/>
      <c r="F716" s="393"/>
      <c r="G716" s="4"/>
      <c r="H716" s="4"/>
      <c r="I716" s="4"/>
      <c r="J716" s="4"/>
      <c r="K716" s="4"/>
      <c r="L716" s="4"/>
      <c r="M716" s="394"/>
      <c r="N716" s="4"/>
      <c r="O716" s="4"/>
      <c r="P716" s="4"/>
    </row>
    <row r="717" spans="1:16">
      <c r="A717" s="4"/>
      <c r="C717" s="11"/>
      <c r="D717" s="11"/>
      <c r="E717" s="393"/>
      <c r="F717" s="393"/>
      <c r="G717" s="4"/>
      <c r="H717" s="4"/>
      <c r="I717" s="4"/>
      <c r="J717" s="4"/>
      <c r="K717" s="4"/>
      <c r="L717" s="4"/>
      <c r="M717" s="394"/>
      <c r="N717" s="4"/>
      <c r="O717" s="4"/>
      <c r="P717" s="4"/>
    </row>
    <row r="718" spans="1:16">
      <c r="A718" s="4"/>
      <c r="C718" s="11"/>
      <c r="D718" s="11"/>
      <c r="E718" s="393"/>
      <c r="F718" s="393"/>
      <c r="G718" s="4"/>
      <c r="H718" s="4"/>
      <c r="I718" s="4"/>
      <c r="J718" s="4"/>
      <c r="K718" s="4"/>
      <c r="L718" s="4"/>
      <c r="M718" s="394"/>
      <c r="N718" s="4"/>
      <c r="O718" s="4"/>
      <c r="P718" s="4"/>
    </row>
    <row r="719" spans="1:16">
      <c r="A719" s="4"/>
      <c r="C719" s="11"/>
      <c r="D719" s="11"/>
      <c r="E719" s="393"/>
      <c r="F719" s="393"/>
      <c r="G719" s="4"/>
      <c r="H719" s="4"/>
      <c r="I719" s="4"/>
      <c r="J719" s="4"/>
      <c r="K719" s="4"/>
      <c r="L719" s="4"/>
      <c r="M719" s="394"/>
      <c r="N719" s="4"/>
      <c r="O719" s="4"/>
      <c r="P719" s="4"/>
    </row>
    <row r="720" spans="1:16">
      <c r="A720" s="4"/>
      <c r="C720" s="11"/>
      <c r="D720" s="11"/>
      <c r="E720" s="393"/>
      <c r="F720" s="393"/>
      <c r="G720" s="4"/>
      <c r="H720" s="4"/>
      <c r="I720" s="4"/>
      <c r="J720" s="4"/>
      <c r="K720" s="4"/>
      <c r="L720" s="4"/>
      <c r="M720" s="394"/>
      <c r="N720" s="4"/>
      <c r="O720" s="4"/>
      <c r="P720" s="4"/>
    </row>
    <row r="721" spans="1:16">
      <c r="A721" s="4"/>
      <c r="C721" s="11"/>
      <c r="D721" s="11"/>
      <c r="E721" s="393"/>
      <c r="F721" s="393"/>
      <c r="G721" s="4"/>
      <c r="H721" s="4"/>
      <c r="I721" s="4"/>
      <c r="J721" s="4"/>
      <c r="K721" s="4"/>
      <c r="L721" s="4"/>
      <c r="M721" s="394"/>
      <c r="N721" s="4"/>
      <c r="O721" s="4"/>
      <c r="P721" s="4"/>
    </row>
    <row r="722" spans="1:16">
      <c r="A722" s="4"/>
      <c r="C722" s="11"/>
      <c r="D722" s="11"/>
      <c r="E722" s="393"/>
      <c r="F722" s="393"/>
      <c r="G722" s="4"/>
      <c r="H722" s="4"/>
      <c r="I722" s="4"/>
      <c r="J722" s="4"/>
      <c r="K722" s="4"/>
      <c r="L722" s="4"/>
      <c r="M722" s="394"/>
      <c r="N722" s="4"/>
      <c r="O722" s="4"/>
      <c r="P722" s="4"/>
    </row>
    <row r="723" spans="1:16">
      <c r="A723" s="4"/>
      <c r="C723" s="11"/>
      <c r="D723" s="11"/>
      <c r="E723" s="393"/>
      <c r="F723" s="393"/>
      <c r="G723" s="4"/>
      <c r="H723" s="4"/>
      <c r="I723" s="4"/>
      <c r="J723" s="4"/>
      <c r="K723" s="4"/>
      <c r="L723" s="4"/>
      <c r="M723" s="394"/>
      <c r="N723" s="4"/>
      <c r="O723" s="4"/>
      <c r="P723" s="4"/>
    </row>
    <row r="724" spans="1:16">
      <c r="A724" s="4"/>
      <c r="C724" s="11"/>
      <c r="D724" s="11"/>
      <c r="E724" s="393"/>
      <c r="F724" s="393"/>
      <c r="G724" s="4"/>
      <c r="H724" s="4"/>
      <c r="I724" s="4"/>
      <c r="J724" s="4"/>
      <c r="K724" s="4"/>
      <c r="L724" s="4"/>
      <c r="M724" s="394"/>
      <c r="N724" s="4"/>
      <c r="O724" s="4"/>
      <c r="P724" s="4"/>
    </row>
    <row r="725" spans="1:16">
      <c r="A725" s="4"/>
      <c r="C725" s="11"/>
      <c r="D725" s="11"/>
      <c r="E725" s="393"/>
      <c r="F725" s="393"/>
      <c r="G725" s="4"/>
      <c r="H725" s="4"/>
      <c r="I725" s="4"/>
      <c r="J725" s="4"/>
      <c r="K725" s="4"/>
      <c r="L725" s="4"/>
      <c r="M725" s="394"/>
      <c r="N725" s="4"/>
      <c r="O725" s="4"/>
      <c r="P725" s="4"/>
    </row>
    <row r="726" spans="1:16">
      <c r="A726" s="4"/>
      <c r="C726" s="11"/>
      <c r="D726" s="11"/>
      <c r="E726" s="393"/>
      <c r="F726" s="393"/>
      <c r="G726" s="4"/>
      <c r="H726" s="4"/>
      <c r="I726" s="4"/>
      <c r="J726" s="4"/>
      <c r="K726" s="4"/>
      <c r="L726" s="4"/>
      <c r="M726" s="394"/>
      <c r="N726" s="4"/>
      <c r="O726" s="4"/>
      <c r="P726" s="4"/>
    </row>
    <row r="727" spans="1:16">
      <c r="A727" s="4"/>
      <c r="C727" s="11"/>
      <c r="D727" s="11"/>
      <c r="E727" s="393"/>
      <c r="F727" s="393"/>
      <c r="G727" s="4"/>
      <c r="H727" s="4"/>
      <c r="I727" s="4"/>
      <c r="J727" s="4"/>
      <c r="K727" s="4"/>
      <c r="L727" s="4"/>
      <c r="M727" s="394"/>
      <c r="N727" s="4"/>
      <c r="O727" s="4"/>
      <c r="P727" s="4"/>
    </row>
    <row r="728" spans="1:16">
      <c r="A728" s="4"/>
      <c r="C728" s="11"/>
      <c r="D728" s="11"/>
      <c r="E728" s="393"/>
      <c r="F728" s="393"/>
      <c r="G728" s="4"/>
      <c r="H728" s="4"/>
      <c r="I728" s="4"/>
      <c r="J728" s="4"/>
      <c r="K728" s="4"/>
      <c r="L728" s="4"/>
      <c r="M728" s="394"/>
      <c r="N728" s="4"/>
      <c r="O728" s="4"/>
      <c r="P728" s="4"/>
    </row>
    <row r="729" spans="1:16">
      <c r="A729" s="4"/>
      <c r="C729" s="11"/>
      <c r="D729" s="11"/>
      <c r="E729" s="393"/>
      <c r="F729" s="393"/>
      <c r="G729" s="4"/>
      <c r="H729" s="4"/>
      <c r="I729" s="4"/>
      <c r="J729" s="4"/>
      <c r="K729" s="4"/>
      <c r="L729" s="4"/>
      <c r="M729" s="394"/>
      <c r="N729" s="4"/>
      <c r="O729" s="4"/>
      <c r="P729" s="4"/>
    </row>
    <row r="730" spans="1:16">
      <c r="A730" s="4"/>
      <c r="C730" s="11"/>
      <c r="D730" s="11"/>
      <c r="E730" s="393"/>
      <c r="F730" s="393"/>
      <c r="G730" s="4"/>
      <c r="H730" s="4"/>
      <c r="I730" s="4"/>
      <c r="J730" s="4"/>
      <c r="K730" s="4"/>
      <c r="L730" s="4"/>
      <c r="M730" s="394"/>
      <c r="N730" s="4"/>
      <c r="O730" s="4"/>
      <c r="P730" s="4"/>
    </row>
    <row r="731" spans="1:16">
      <c r="A731" s="4"/>
      <c r="C731" s="11"/>
      <c r="D731" s="11"/>
      <c r="E731" s="393"/>
      <c r="F731" s="393"/>
      <c r="G731" s="4"/>
      <c r="H731" s="4"/>
      <c r="I731" s="4"/>
      <c r="J731" s="4"/>
      <c r="K731" s="4"/>
      <c r="L731" s="4"/>
      <c r="M731" s="394"/>
      <c r="N731" s="4"/>
      <c r="O731" s="4"/>
      <c r="P731" s="4"/>
    </row>
    <row r="732" spans="1:16">
      <c r="A732" s="4"/>
      <c r="C732" s="11"/>
      <c r="D732" s="11"/>
      <c r="E732" s="393"/>
      <c r="F732" s="393"/>
      <c r="G732" s="4"/>
      <c r="H732" s="4"/>
      <c r="I732" s="4"/>
      <c r="J732" s="4"/>
      <c r="K732" s="4"/>
      <c r="L732" s="4"/>
      <c r="M732" s="394"/>
      <c r="N732" s="4"/>
      <c r="O732" s="4"/>
      <c r="P732" s="4"/>
    </row>
    <row r="733" spans="1:16">
      <c r="A733" s="4"/>
      <c r="C733" s="11"/>
      <c r="D733" s="11"/>
      <c r="E733" s="393"/>
      <c r="F733" s="393"/>
      <c r="G733" s="4"/>
      <c r="H733" s="4"/>
      <c r="I733" s="4"/>
      <c r="J733" s="4"/>
      <c r="K733" s="4"/>
      <c r="L733" s="4"/>
      <c r="M733" s="394"/>
      <c r="N733" s="4"/>
      <c r="O733" s="4"/>
      <c r="P733" s="4"/>
    </row>
    <row r="734" spans="1:16">
      <c r="A734" s="4"/>
      <c r="C734" s="11"/>
      <c r="D734" s="11"/>
      <c r="E734" s="393"/>
      <c r="F734" s="393"/>
      <c r="G734" s="4"/>
      <c r="H734" s="4"/>
      <c r="I734" s="4"/>
      <c r="J734" s="4"/>
      <c r="K734" s="4"/>
      <c r="L734" s="4"/>
      <c r="M734" s="394"/>
      <c r="N734" s="4"/>
      <c r="O734" s="4"/>
      <c r="P734" s="4"/>
    </row>
    <row r="735" spans="1:16">
      <c r="A735" s="4"/>
      <c r="C735" s="11"/>
      <c r="D735" s="11"/>
      <c r="E735" s="393"/>
      <c r="F735" s="393"/>
      <c r="G735" s="4"/>
      <c r="H735" s="4"/>
      <c r="I735" s="4"/>
      <c r="J735" s="4"/>
      <c r="K735" s="4"/>
      <c r="L735" s="4"/>
      <c r="M735" s="394"/>
      <c r="N735" s="4"/>
      <c r="O735" s="4"/>
      <c r="P735" s="4"/>
    </row>
    <row r="736" spans="1:16">
      <c r="A736" s="4"/>
      <c r="C736" s="11"/>
      <c r="D736" s="11"/>
      <c r="E736" s="393"/>
      <c r="F736" s="393"/>
      <c r="G736" s="4"/>
      <c r="H736" s="4"/>
      <c r="I736" s="4"/>
      <c r="J736" s="4"/>
      <c r="K736" s="4"/>
      <c r="L736" s="4"/>
      <c r="M736" s="394"/>
      <c r="N736" s="4"/>
      <c r="O736" s="4"/>
      <c r="P736" s="4"/>
    </row>
    <row r="737" spans="1:16">
      <c r="A737" s="4"/>
      <c r="C737" s="11"/>
      <c r="D737" s="11"/>
      <c r="E737" s="393"/>
      <c r="F737" s="393"/>
      <c r="G737" s="4"/>
      <c r="H737" s="4"/>
      <c r="I737" s="4"/>
      <c r="J737" s="4"/>
      <c r="K737" s="4"/>
      <c r="L737" s="4"/>
      <c r="M737" s="394"/>
      <c r="N737" s="4"/>
      <c r="O737" s="4"/>
      <c r="P737" s="4"/>
    </row>
    <row r="738" spans="1:16">
      <c r="A738" s="4"/>
      <c r="C738" s="11"/>
      <c r="D738" s="11"/>
      <c r="E738" s="393"/>
      <c r="F738" s="393"/>
      <c r="G738" s="4"/>
      <c r="H738" s="4"/>
      <c r="I738" s="4"/>
      <c r="J738" s="4"/>
      <c r="K738" s="4"/>
      <c r="L738" s="4"/>
      <c r="M738" s="394"/>
      <c r="N738" s="4"/>
      <c r="O738" s="4"/>
      <c r="P738" s="4"/>
    </row>
    <row r="739" spans="1:16">
      <c r="A739" s="4"/>
      <c r="C739" s="11"/>
      <c r="D739" s="11"/>
      <c r="E739" s="393"/>
      <c r="F739" s="393"/>
      <c r="G739" s="4"/>
      <c r="H739" s="4"/>
      <c r="I739" s="4"/>
      <c r="J739" s="4"/>
      <c r="K739" s="4"/>
      <c r="L739" s="4"/>
      <c r="M739" s="394"/>
      <c r="N739" s="4"/>
      <c r="O739" s="4"/>
      <c r="P739" s="4"/>
    </row>
    <row r="740" spans="1:16">
      <c r="A740" s="4"/>
      <c r="C740" s="11"/>
      <c r="D740" s="11"/>
      <c r="E740" s="393"/>
      <c r="F740" s="393"/>
      <c r="G740" s="4"/>
      <c r="H740" s="4"/>
      <c r="I740" s="4"/>
      <c r="J740" s="4"/>
      <c r="K740" s="4"/>
      <c r="L740" s="4"/>
      <c r="M740" s="394"/>
      <c r="N740" s="4"/>
      <c r="O740" s="4"/>
      <c r="P740" s="4"/>
    </row>
    <row r="741" spans="1:16">
      <c r="A741" s="4"/>
      <c r="C741" s="11"/>
      <c r="D741" s="11"/>
      <c r="E741" s="393"/>
      <c r="F741" s="393"/>
      <c r="G741" s="4"/>
      <c r="H741" s="4"/>
      <c r="I741" s="4"/>
      <c r="J741" s="4"/>
      <c r="K741" s="4"/>
      <c r="L741" s="4"/>
      <c r="M741" s="394"/>
      <c r="N741" s="4"/>
      <c r="O741" s="4"/>
      <c r="P741" s="4"/>
    </row>
    <row r="742" spans="1:16">
      <c r="A742" s="4"/>
      <c r="C742" s="11"/>
      <c r="D742" s="11"/>
      <c r="E742" s="393"/>
      <c r="F742" s="393"/>
      <c r="G742" s="4"/>
      <c r="H742" s="4"/>
      <c r="I742" s="4"/>
      <c r="J742" s="4"/>
      <c r="K742" s="4"/>
      <c r="L742" s="4"/>
      <c r="M742" s="394"/>
      <c r="N742" s="4"/>
      <c r="O742" s="4"/>
      <c r="P742" s="4"/>
    </row>
    <row r="743" spans="1:16">
      <c r="A743" s="4"/>
      <c r="C743" s="11"/>
      <c r="D743" s="11"/>
      <c r="E743" s="393"/>
      <c r="F743" s="393"/>
      <c r="G743" s="4"/>
      <c r="H743" s="4"/>
      <c r="I743" s="4"/>
      <c r="J743" s="4"/>
      <c r="K743" s="4"/>
      <c r="L743" s="4"/>
      <c r="M743" s="394"/>
      <c r="N743" s="4"/>
      <c r="O743" s="4"/>
      <c r="P743" s="4"/>
    </row>
    <row r="744" spans="1:16">
      <c r="A744" s="4"/>
      <c r="C744" s="11"/>
      <c r="D744" s="11"/>
      <c r="E744" s="393"/>
      <c r="F744" s="393"/>
      <c r="G744" s="4"/>
      <c r="H744" s="4"/>
      <c r="I744" s="4"/>
      <c r="J744" s="4"/>
      <c r="K744" s="4"/>
      <c r="L744" s="4"/>
      <c r="M744" s="394"/>
      <c r="N744" s="4"/>
      <c r="O744" s="4"/>
      <c r="P744" s="4"/>
    </row>
    <row r="745" spans="1:16">
      <c r="A745" s="4"/>
      <c r="C745" s="11"/>
      <c r="D745" s="11"/>
      <c r="E745" s="393"/>
      <c r="F745" s="393"/>
      <c r="G745" s="4"/>
      <c r="H745" s="4"/>
      <c r="I745" s="4"/>
      <c r="J745" s="4"/>
      <c r="K745" s="4"/>
      <c r="L745" s="4"/>
      <c r="M745" s="394"/>
      <c r="N745" s="4"/>
      <c r="O745" s="4"/>
      <c r="P745" s="4"/>
    </row>
    <row r="746" spans="1:16">
      <c r="A746" s="4"/>
      <c r="C746" s="11"/>
      <c r="D746" s="11"/>
      <c r="E746" s="393"/>
      <c r="F746" s="393"/>
      <c r="G746" s="4"/>
      <c r="H746" s="4"/>
      <c r="I746" s="4"/>
      <c r="J746" s="4"/>
      <c r="K746" s="4"/>
      <c r="L746" s="4"/>
      <c r="M746" s="394"/>
      <c r="N746" s="4"/>
      <c r="O746" s="4"/>
      <c r="P746" s="4"/>
    </row>
    <row r="747" spans="1:16">
      <c r="A747" s="4"/>
      <c r="C747" s="11"/>
      <c r="D747" s="11"/>
      <c r="E747" s="393"/>
      <c r="F747" s="393"/>
      <c r="G747" s="4"/>
      <c r="H747" s="4"/>
      <c r="I747" s="4"/>
      <c r="J747" s="4"/>
      <c r="K747" s="4"/>
      <c r="L747" s="4"/>
      <c r="M747" s="394"/>
      <c r="N747" s="4"/>
      <c r="O747" s="4"/>
      <c r="P747" s="4"/>
    </row>
    <row r="748" spans="1:16">
      <c r="A748" s="4"/>
      <c r="C748" s="11"/>
      <c r="D748" s="11"/>
      <c r="E748" s="393"/>
      <c r="F748" s="393"/>
      <c r="G748" s="4"/>
      <c r="H748" s="4"/>
      <c r="I748" s="4"/>
      <c r="J748" s="4"/>
      <c r="K748" s="4"/>
      <c r="L748" s="4"/>
      <c r="M748" s="394"/>
      <c r="N748" s="4"/>
      <c r="O748" s="4"/>
      <c r="P748" s="4"/>
    </row>
    <row r="749" spans="1:16">
      <c r="A749" s="4"/>
      <c r="C749" s="11"/>
      <c r="D749" s="11"/>
      <c r="E749" s="393"/>
      <c r="F749" s="393"/>
      <c r="G749" s="4"/>
      <c r="H749" s="4"/>
      <c r="I749" s="4"/>
      <c r="J749" s="4"/>
      <c r="K749" s="4"/>
      <c r="L749" s="4"/>
      <c r="M749" s="394"/>
      <c r="N749" s="4"/>
      <c r="O749" s="4"/>
      <c r="P749" s="4"/>
    </row>
    <row r="750" spans="1:16">
      <c r="A750" s="4"/>
      <c r="C750" s="11"/>
      <c r="D750" s="11"/>
      <c r="E750" s="393"/>
      <c r="F750" s="393"/>
      <c r="G750" s="4"/>
      <c r="H750" s="4"/>
      <c r="I750" s="4"/>
      <c r="J750" s="4"/>
      <c r="K750" s="4"/>
      <c r="L750" s="4"/>
      <c r="M750" s="394"/>
      <c r="N750" s="4"/>
      <c r="O750" s="4"/>
      <c r="P750" s="4"/>
    </row>
    <row r="751" spans="1:16">
      <c r="A751" s="4"/>
      <c r="C751" s="11"/>
      <c r="D751" s="11"/>
      <c r="E751" s="393"/>
      <c r="F751" s="393"/>
      <c r="G751" s="4"/>
      <c r="H751" s="4"/>
      <c r="I751" s="4"/>
      <c r="J751" s="4"/>
      <c r="K751" s="4"/>
      <c r="L751" s="4"/>
      <c r="M751" s="394"/>
      <c r="N751" s="4"/>
      <c r="O751" s="4"/>
      <c r="P751" s="4"/>
    </row>
    <row r="752" spans="1:16">
      <c r="A752" s="4"/>
      <c r="C752" s="11"/>
      <c r="D752" s="11"/>
      <c r="E752" s="393"/>
      <c r="F752" s="393"/>
      <c r="G752" s="4"/>
      <c r="H752" s="4"/>
      <c r="I752" s="4"/>
      <c r="J752" s="4"/>
      <c r="K752" s="4"/>
      <c r="L752" s="4"/>
      <c r="M752" s="394"/>
      <c r="N752" s="4"/>
      <c r="O752" s="4"/>
      <c r="P752" s="4"/>
    </row>
    <row r="753" spans="1:16">
      <c r="A753" s="4"/>
      <c r="C753" s="11"/>
      <c r="D753" s="11"/>
      <c r="E753" s="393"/>
      <c r="F753" s="393"/>
      <c r="G753" s="4"/>
      <c r="H753" s="4"/>
      <c r="I753" s="4"/>
      <c r="J753" s="4"/>
      <c r="K753" s="4"/>
      <c r="L753" s="4"/>
      <c r="M753" s="394"/>
      <c r="N753" s="4"/>
      <c r="O753" s="4"/>
      <c r="P753" s="4"/>
    </row>
    <row r="754" spans="1:16">
      <c r="A754" s="4"/>
      <c r="C754" s="11"/>
      <c r="D754" s="11"/>
      <c r="E754" s="393"/>
      <c r="F754" s="393"/>
      <c r="G754" s="4"/>
      <c r="H754" s="4"/>
      <c r="I754" s="4"/>
      <c r="J754" s="4"/>
      <c r="K754" s="4"/>
      <c r="L754" s="4"/>
      <c r="M754" s="394"/>
      <c r="N754" s="4"/>
      <c r="O754" s="4"/>
      <c r="P754" s="4"/>
    </row>
    <row r="755" spans="1:16">
      <c r="A755" s="4"/>
      <c r="C755" s="11"/>
      <c r="D755" s="11"/>
      <c r="E755" s="393"/>
      <c r="F755" s="393"/>
      <c r="G755" s="4"/>
      <c r="H755" s="4"/>
      <c r="I755" s="4"/>
      <c r="J755" s="4"/>
      <c r="K755" s="4"/>
      <c r="L755" s="4"/>
      <c r="M755" s="394"/>
      <c r="N755" s="4"/>
      <c r="O755" s="4"/>
      <c r="P755" s="4"/>
    </row>
    <row r="756" spans="1:16">
      <c r="A756" s="4"/>
      <c r="C756" s="11"/>
      <c r="D756" s="11"/>
      <c r="E756" s="393"/>
      <c r="F756" s="393"/>
      <c r="G756" s="4"/>
      <c r="H756" s="4"/>
      <c r="I756" s="4"/>
      <c r="J756" s="4"/>
      <c r="K756" s="4"/>
      <c r="L756" s="4"/>
      <c r="M756" s="394"/>
      <c r="N756" s="4"/>
      <c r="O756" s="4"/>
      <c r="P756" s="4"/>
    </row>
    <row r="757" spans="1:16">
      <c r="A757" s="4"/>
      <c r="C757" s="11"/>
      <c r="D757" s="11"/>
      <c r="E757" s="393"/>
      <c r="F757" s="393"/>
      <c r="G757" s="4"/>
      <c r="H757" s="4"/>
      <c r="I757" s="4"/>
      <c r="J757" s="4"/>
      <c r="K757" s="4"/>
      <c r="L757" s="4"/>
      <c r="M757" s="394"/>
      <c r="N757" s="4"/>
      <c r="O757" s="4"/>
      <c r="P757" s="4"/>
    </row>
    <row r="758" spans="1:16">
      <c r="A758" s="4"/>
      <c r="C758" s="11"/>
      <c r="D758" s="11"/>
      <c r="E758" s="393"/>
      <c r="F758" s="393"/>
      <c r="G758" s="4"/>
      <c r="H758" s="4"/>
      <c r="I758" s="4"/>
      <c r="J758" s="4"/>
      <c r="K758" s="4"/>
      <c r="L758" s="4"/>
      <c r="M758" s="394"/>
      <c r="N758" s="4"/>
      <c r="O758" s="4"/>
      <c r="P758" s="4"/>
    </row>
    <row r="759" spans="1:16">
      <c r="A759" s="4"/>
      <c r="C759" s="11"/>
      <c r="D759" s="11"/>
      <c r="E759" s="393"/>
      <c r="F759" s="393"/>
      <c r="G759" s="4"/>
      <c r="H759" s="4"/>
      <c r="I759" s="4"/>
      <c r="J759" s="4"/>
      <c r="K759" s="4"/>
      <c r="L759" s="4"/>
      <c r="M759" s="394"/>
      <c r="N759" s="4"/>
      <c r="O759" s="4"/>
      <c r="P759" s="4"/>
    </row>
    <row r="760" spans="1:16">
      <c r="A760" s="4"/>
      <c r="C760" s="11"/>
      <c r="D760" s="11"/>
      <c r="E760" s="393"/>
      <c r="F760" s="393"/>
      <c r="G760" s="4"/>
      <c r="H760" s="4"/>
      <c r="I760" s="4"/>
      <c r="J760" s="4"/>
      <c r="K760" s="4"/>
      <c r="L760" s="4"/>
      <c r="M760" s="394"/>
      <c r="N760" s="4"/>
      <c r="O760" s="4"/>
      <c r="P760" s="4"/>
    </row>
    <row r="761" spans="1:16">
      <c r="A761" s="4"/>
      <c r="C761" s="11"/>
      <c r="D761" s="11"/>
      <c r="E761" s="393"/>
      <c r="F761" s="393"/>
      <c r="G761" s="4"/>
      <c r="H761" s="4"/>
      <c r="I761" s="4"/>
      <c r="J761" s="4"/>
      <c r="K761" s="4"/>
      <c r="L761" s="4"/>
      <c r="M761" s="394"/>
      <c r="N761" s="4"/>
      <c r="O761" s="4"/>
      <c r="P761" s="4"/>
    </row>
    <row r="762" spans="1:16">
      <c r="A762" s="4"/>
      <c r="C762" s="11"/>
      <c r="D762" s="11"/>
      <c r="E762" s="393"/>
      <c r="F762" s="393"/>
      <c r="G762" s="4"/>
      <c r="H762" s="4"/>
      <c r="I762" s="4"/>
      <c r="J762" s="4"/>
      <c r="K762" s="4"/>
      <c r="L762" s="4"/>
      <c r="M762" s="394"/>
      <c r="N762" s="4"/>
      <c r="O762" s="4"/>
      <c r="P762" s="4"/>
    </row>
    <row r="763" spans="1:16">
      <c r="A763" s="4"/>
      <c r="C763" s="11"/>
      <c r="D763" s="11"/>
      <c r="E763" s="393"/>
      <c r="F763" s="393"/>
      <c r="G763" s="4"/>
      <c r="H763" s="4"/>
      <c r="I763" s="4"/>
      <c r="J763" s="4"/>
      <c r="K763" s="4"/>
      <c r="L763" s="4"/>
      <c r="M763" s="394"/>
      <c r="N763" s="4"/>
      <c r="O763" s="4"/>
      <c r="P763" s="4"/>
    </row>
    <row r="764" spans="1:16">
      <c r="A764" s="4"/>
      <c r="C764" s="11"/>
      <c r="D764" s="11"/>
      <c r="E764" s="393"/>
      <c r="F764" s="393"/>
      <c r="G764" s="4"/>
      <c r="H764" s="4"/>
      <c r="I764" s="4"/>
      <c r="J764" s="4"/>
      <c r="K764" s="4"/>
      <c r="L764" s="4"/>
      <c r="M764" s="394"/>
      <c r="N764" s="4"/>
      <c r="O764" s="4"/>
      <c r="P764" s="4"/>
    </row>
    <row r="765" spans="1:16">
      <c r="A765" s="4"/>
      <c r="C765" s="11"/>
      <c r="D765" s="11"/>
      <c r="E765" s="393"/>
      <c r="F765" s="393"/>
      <c r="G765" s="4"/>
      <c r="H765" s="4"/>
      <c r="I765" s="4"/>
      <c r="J765" s="4"/>
      <c r="K765" s="4"/>
      <c r="L765" s="4"/>
      <c r="M765" s="394"/>
      <c r="N765" s="4"/>
      <c r="O765" s="4"/>
      <c r="P765" s="4"/>
    </row>
    <row r="766" spans="1:16">
      <c r="A766" s="4"/>
      <c r="C766" s="11"/>
      <c r="D766" s="11"/>
      <c r="E766" s="393"/>
      <c r="F766" s="393"/>
      <c r="G766" s="4"/>
      <c r="H766" s="4"/>
      <c r="I766" s="4"/>
      <c r="J766" s="4"/>
      <c r="K766" s="4"/>
      <c r="L766" s="4"/>
      <c r="M766" s="394"/>
      <c r="N766" s="4"/>
      <c r="O766" s="4"/>
      <c r="P766" s="4"/>
    </row>
    <row r="767" spans="1:16">
      <c r="A767" s="4"/>
      <c r="C767" s="11"/>
      <c r="D767" s="11"/>
      <c r="E767" s="393"/>
      <c r="F767" s="393"/>
      <c r="G767" s="4"/>
      <c r="H767" s="4"/>
      <c r="I767" s="4"/>
      <c r="J767" s="4"/>
      <c r="K767" s="4"/>
      <c r="L767" s="4"/>
      <c r="M767" s="394"/>
      <c r="N767" s="4"/>
      <c r="O767" s="4"/>
      <c r="P767" s="4"/>
    </row>
    <row r="768" spans="1:16">
      <c r="A768" s="4"/>
      <c r="C768" s="11"/>
      <c r="D768" s="11"/>
      <c r="E768" s="393"/>
      <c r="F768" s="393"/>
      <c r="G768" s="4"/>
      <c r="H768" s="4"/>
      <c r="I768" s="4"/>
      <c r="J768" s="4"/>
      <c r="K768" s="4"/>
      <c r="L768" s="4"/>
      <c r="M768" s="394"/>
      <c r="N768" s="4"/>
      <c r="O768" s="4"/>
      <c r="P768" s="4"/>
    </row>
    <row r="769" spans="1:16">
      <c r="A769" s="4"/>
      <c r="C769" s="11"/>
      <c r="D769" s="11"/>
      <c r="E769" s="393"/>
      <c r="F769" s="393"/>
      <c r="G769" s="4"/>
      <c r="H769" s="4"/>
      <c r="I769" s="4"/>
      <c r="J769" s="4"/>
      <c r="K769" s="4"/>
      <c r="L769" s="4"/>
      <c r="M769" s="394"/>
      <c r="N769" s="4"/>
      <c r="O769" s="4"/>
      <c r="P769" s="4"/>
    </row>
    <row r="770" spans="1:16">
      <c r="A770" s="4"/>
      <c r="C770" s="11"/>
      <c r="D770" s="11"/>
      <c r="E770" s="393"/>
      <c r="F770" s="393"/>
      <c r="G770" s="4"/>
      <c r="H770" s="4"/>
      <c r="I770" s="4"/>
      <c r="J770" s="4"/>
      <c r="K770" s="4"/>
      <c r="L770" s="4"/>
      <c r="M770" s="394"/>
      <c r="N770" s="4"/>
      <c r="O770" s="4"/>
      <c r="P770" s="4"/>
    </row>
    <row r="771" spans="1:16">
      <c r="A771" s="4"/>
      <c r="C771" s="11"/>
      <c r="D771" s="11"/>
      <c r="E771" s="393"/>
      <c r="F771" s="393"/>
      <c r="G771" s="4"/>
      <c r="H771" s="4"/>
      <c r="I771" s="4"/>
      <c r="J771" s="4"/>
      <c r="K771" s="4"/>
      <c r="L771" s="4"/>
      <c r="M771" s="394"/>
      <c r="N771" s="4"/>
      <c r="O771" s="4"/>
      <c r="P771" s="4"/>
    </row>
    <row r="772" spans="1:16">
      <c r="A772" s="4"/>
      <c r="C772" s="11"/>
      <c r="D772" s="11"/>
      <c r="E772" s="393"/>
      <c r="F772" s="393"/>
      <c r="G772" s="4"/>
      <c r="H772" s="4"/>
      <c r="I772" s="4"/>
      <c r="J772" s="4"/>
      <c r="K772" s="4"/>
      <c r="L772" s="4"/>
      <c r="M772" s="394"/>
      <c r="N772" s="4"/>
      <c r="O772" s="4"/>
      <c r="P772" s="4"/>
    </row>
    <row r="773" spans="1:16">
      <c r="A773" s="4"/>
      <c r="C773" s="11"/>
      <c r="D773" s="11"/>
      <c r="E773" s="393"/>
      <c r="F773" s="393"/>
      <c r="G773" s="4"/>
      <c r="H773" s="4"/>
      <c r="I773" s="4"/>
      <c r="J773" s="4"/>
      <c r="K773" s="4"/>
      <c r="L773" s="4"/>
      <c r="M773" s="394"/>
      <c r="N773" s="4"/>
      <c r="O773" s="4"/>
      <c r="P773" s="4"/>
    </row>
    <row r="774" spans="1:16">
      <c r="A774" s="4"/>
      <c r="C774" s="11"/>
      <c r="D774" s="11"/>
      <c r="E774" s="393"/>
      <c r="F774" s="393"/>
      <c r="G774" s="4"/>
      <c r="H774" s="4"/>
      <c r="I774" s="4"/>
      <c r="J774" s="4"/>
      <c r="K774" s="4"/>
      <c r="L774" s="4"/>
      <c r="M774" s="394"/>
      <c r="N774" s="4"/>
      <c r="O774" s="4"/>
      <c r="P774" s="4"/>
    </row>
    <row r="775" spans="1:16">
      <c r="A775" s="4"/>
      <c r="C775" s="11"/>
      <c r="D775" s="11"/>
      <c r="E775" s="393"/>
      <c r="F775" s="393"/>
      <c r="G775" s="4"/>
      <c r="H775" s="4"/>
      <c r="I775" s="4"/>
      <c r="J775" s="4"/>
      <c r="K775" s="4"/>
      <c r="L775" s="4"/>
      <c r="M775" s="394"/>
      <c r="N775" s="4"/>
      <c r="O775" s="4"/>
      <c r="P775" s="4"/>
    </row>
    <row r="776" spans="1:16">
      <c r="A776" s="4"/>
      <c r="C776" s="11"/>
      <c r="D776" s="11"/>
      <c r="E776" s="393"/>
      <c r="F776" s="393"/>
      <c r="G776" s="4"/>
      <c r="H776" s="4"/>
      <c r="I776" s="4"/>
      <c r="J776" s="4"/>
      <c r="K776" s="4"/>
      <c r="L776" s="4"/>
      <c r="M776" s="394"/>
      <c r="N776" s="4"/>
      <c r="O776" s="4"/>
      <c r="P776" s="4"/>
    </row>
    <row r="777" spans="1:16">
      <c r="A777" s="4"/>
      <c r="C777" s="11"/>
      <c r="D777" s="11"/>
      <c r="E777" s="393"/>
      <c r="F777" s="393"/>
      <c r="G777" s="4"/>
      <c r="H777" s="4"/>
      <c r="I777" s="4"/>
      <c r="J777" s="4"/>
      <c r="K777" s="4"/>
      <c r="L777" s="4"/>
      <c r="M777" s="394"/>
      <c r="N777" s="4"/>
      <c r="O777" s="4"/>
      <c r="P777" s="4"/>
    </row>
    <row r="778" spans="1:16">
      <c r="A778" s="4"/>
      <c r="C778" s="11"/>
      <c r="D778" s="11"/>
      <c r="E778" s="393"/>
      <c r="F778" s="393"/>
      <c r="G778" s="4"/>
      <c r="H778" s="4"/>
      <c r="I778" s="4"/>
      <c r="J778" s="4"/>
      <c r="K778" s="4"/>
      <c r="L778" s="4"/>
      <c r="M778" s="394"/>
      <c r="N778" s="4"/>
      <c r="O778" s="4"/>
      <c r="P778" s="4"/>
    </row>
    <row r="779" spans="1:16">
      <c r="A779" s="4"/>
      <c r="C779" s="11"/>
      <c r="D779" s="11"/>
      <c r="E779" s="393"/>
      <c r="F779" s="393"/>
      <c r="G779" s="4"/>
      <c r="H779" s="4"/>
      <c r="I779" s="4"/>
      <c r="J779" s="4"/>
      <c r="K779" s="4"/>
      <c r="L779" s="4"/>
      <c r="M779" s="394"/>
      <c r="N779" s="4"/>
      <c r="O779" s="4"/>
      <c r="P779" s="4"/>
    </row>
    <row r="780" spans="1:16">
      <c r="A780" s="4"/>
      <c r="C780" s="11"/>
      <c r="D780" s="11"/>
      <c r="E780" s="393"/>
      <c r="F780" s="393"/>
      <c r="G780" s="4"/>
      <c r="H780" s="4"/>
      <c r="I780" s="4"/>
      <c r="J780" s="4"/>
      <c r="K780" s="4"/>
      <c r="L780" s="4"/>
      <c r="M780" s="394"/>
      <c r="N780" s="4"/>
      <c r="O780" s="4"/>
      <c r="P780" s="4"/>
    </row>
    <row r="781" spans="1:16">
      <c r="A781" s="4"/>
      <c r="C781" s="11"/>
      <c r="D781" s="11"/>
      <c r="E781" s="393"/>
      <c r="F781" s="393"/>
      <c r="G781" s="4"/>
      <c r="H781" s="4"/>
      <c r="I781" s="4"/>
      <c r="J781" s="4"/>
      <c r="K781" s="4"/>
      <c r="L781" s="4"/>
      <c r="M781" s="394"/>
      <c r="N781" s="4"/>
      <c r="O781" s="4"/>
      <c r="P781" s="4"/>
    </row>
    <row r="782" spans="1:16">
      <c r="A782" s="4"/>
      <c r="C782" s="11"/>
      <c r="D782" s="11"/>
      <c r="E782" s="393"/>
      <c r="F782" s="393"/>
      <c r="G782" s="4"/>
      <c r="H782" s="4"/>
      <c r="I782" s="4"/>
      <c r="J782" s="4"/>
      <c r="K782" s="4"/>
      <c r="L782" s="4"/>
      <c r="M782" s="394"/>
      <c r="N782" s="4"/>
      <c r="O782" s="4"/>
      <c r="P782" s="4"/>
    </row>
    <row r="783" spans="1:16">
      <c r="A783" s="4"/>
      <c r="C783" s="11"/>
      <c r="D783" s="11"/>
      <c r="E783" s="393"/>
      <c r="F783" s="393"/>
      <c r="G783" s="4"/>
      <c r="H783" s="4"/>
      <c r="I783" s="4"/>
      <c r="J783" s="4"/>
      <c r="K783" s="4"/>
      <c r="L783" s="4"/>
      <c r="M783" s="394"/>
      <c r="N783" s="4"/>
      <c r="O783" s="4"/>
      <c r="P783" s="4"/>
    </row>
    <row r="784" spans="1:16">
      <c r="A784" s="4"/>
      <c r="C784" s="11"/>
      <c r="D784" s="11"/>
      <c r="E784" s="393"/>
      <c r="F784" s="393"/>
      <c r="G784" s="4"/>
      <c r="H784" s="4"/>
      <c r="I784" s="4"/>
      <c r="J784" s="4"/>
      <c r="K784" s="4"/>
      <c r="L784" s="4"/>
      <c r="M784" s="394"/>
      <c r="N784" s="4"/>
      <c r="O784" s="4"/>
      <c r="P784" s="4"/>
    </row>
    <row r="785" spans="1:16">
      <c r="A785" s="4"/>
      <c r="C785" s="11"/>
      <c r="D785" s="11"/>
      <c r="E785" s="393"/>
      <c r="F785" s="393"/>
      <c r="G785" s="4"/>
      <c r="H785" s="4"/>
      <c r="I785" s="4"/>
      <c r="J785" s="4"/>
      <c r="K785" s="4"/>
      <c r="L785" s="4"/>
      <c r="M785" s="394"/>
      <c r="N785" s="4"/>
      <c r="O785" s="4"/>
      <c r="P785" s="4"/>
    </row>
    <row r="786" spans="1:16">
      <c r="A786" s="4"/>
      <c r="C786" s="11"/>
      <c r="D786" s="11"/>
      <c r="E786" s="393"/>
      <c r="F786" s="393"/>
      <c r="G786" s="4"/>
      <c r="H786" s="4"/>
      <c r="I786" s="4"/>
      <c r="J786" s="4"/>
      <c r="K786" s="4"/>
      <c r="L786" s="4"/>
      <c r="M786" s="394"/>
      <c r="N786" s="4"/>
      <c r="O786" s="4"/>
      <c r="P786" s="4"/>
    </row>
    <row r="787" spans="1:16">
      <c r="A787" s="4"/>
      <c r="C787" s="11"/>
      <c r="D787" s="11"/>
      <c r="E787" s="393"/>
      <c r="F787" s="393"/>
      <c r="G787" s="4"/>
      <c r="H787" s="4"/>
      <c r="I787" s="4"/>
      <c r="J787" s="4"/>
      <c r="K787" s="4"/>
      <c r="L787" s="4"/>
      <c r="M787" s="394"/>
      <c r="N787" s="4"/>
      <c r="O787" s="4"/>
      <c r="P787" s="4"/>
    </row>
    <row r="788" spans="1:16">
      <c r="A788" s="4"/>
      <c r="C788" s="11"/>
      <c r="D788" s="11"/>
      <c r="E788" s="393"/>
      <c r="F788" s="393"/>
      <c r="G788" s="4"/>
      <c r="H788" s="4"/>
      <c r="I788" s="4"/>
      <c r="J788" s="4"/>
      <c r="K788" s="4"/>
      <c r="L788" s="4"/>
      <c r="M788" s="394"/>
      <c r="N788" s="4"/>
      <c r="O788" s="4"/>
      <c r="P788" s="4"/>
    </row>
    <row r="789" spans="1:16">
      <c r="A789" s="4"/>
      <c r="C789" s="11"/>
      <c r="D789" s="11"/>
      <c r="E789" s="393"/>
      <c r="F789" s="393"/>
      <c r="G789" s="4"/>
      <c r="H789" s="4"/>
      <c r="I789" s="4"/>
      <c r="J789" s="4"/>
      <c r="K789" s="4"/>
      <c r="L789" s="4"/>
      <c r="M789" s="394"/>
      <c r="N789" s="4"/>
      <c r="O789" s="4"/>
      <c r="P789" s="4"/>
    </row>
    <row r="790" spans="1:16">
      <c r="A790" s="4"/>
      <c r="C790" s="11"/>
      <c r="D790" s="11"/>
      <c r="E790" s="393"/>
      <c r="F790" s="393"/>
      <c r="G790" s="4"/>
      <c r="H790" s="4"/>
      <c r="I790" s="4"/>
      <c r="J790" s="4"/>
      <c r="K790" s="4"/>
      <c r="L790" s="4"/>
      <c r="M790" s="394"/>
      <c r="N790" s="4"/>
      <c r="O790" s="4"/>
      <c r="P790" s="4"/>
    </row>
    <row r="791" spans="1:16">
      <c r="A791" s="4"/>
      <c r="C791" s="11"/>
      <c r="D791" s="11"/>
      <c r="E791" s="393"/>
      <c r="F791" s="393"/>
      <c r="G791" s="4"/>
      <c r="H791" s="4"/>
      <c r="I791" s="4"/>
      <c r="J791" s="4"/>
      <c r="K791" s="4"/>
      <c r="L791" s="4"/>
      <c r="M791" s="394"/>
      <c r="N791" s="4"/>
      <c r="O791" s="4"/>
      <c r="P791" s="4"/>
    </row>
    <row r="792" spans="1:16">
      <c r="A792" s="4"/>
      <c r="C792" s="11"/>
      <c r="D792" s="11"/>
      <c r="E792" s="393"/>
      <c r="F792" s="393"/>
      <c r="G792" s="4"/>
      <c r="H792" s="4"/>
      <c r="I792" s="4"/>
      <c r="J792" s="4"/>
      <c r="K792" s="4"/>
      <c r="L792" s="4"/>
      <c r="M792" s="394"/>
      <c r="N792" s="4"/>
      <c r="O792" s="4"/>
      <c r="P792" s="4"/>
    </row>
    <row r="793" spans="1:16">
      <c r="A793" s="4"/>
      <c r="C793" s="11"/>
      <c r="D793" s="11"/>
      <c r="E793" s="393"/>
      <c r="F793" s="393"/>
      <c r="G793" s="4"/>
      <c r="H793" s="4"/>
      <c r="I793" s="4"/>
      <c r="J793" s="4"/>
      <c r="K793" s="4"/>
      <c r="L793" s="4"/>
      <c r="M793" s="394"/>
      <c r="N793" s="4"/>
      <c r="O793" s="4"/>
      <c r="P793" s="4"/>
    </row>
    <row r="794" spans="1:16">
      <c r="A794" s="4"/>
      <c r="C794" s="11"/>
      <c r="D794" s="11"/>
      <c r="E794" s="393"/>
      <c r="F794" s="393"/>
      <c r="G794" s="4"/>
      <c r="H794" s="4"/>
      <c r="I794" s="4"/>
      <c r="J794" s="4"/>
      <c r="K794" s="4"/>
      <c r="L794" s="4"/>
      <c r="M794" s="394"/>
      <c r="N794" s="4"/>
      <c r="O794" s="4"/>
      <c r="P794" s="4"/>
    </row>
    <row r="795" spans="1:16">
      <c r="A795" s="4"/>
      <c r="C795" s="11"/>
      <c r="D795" s="11"/>
      <c r="E795" s="393"/>
      <c r="F795" s="393"/>
      <c r="G795" s="4"/>
      <c r="H795" s="4"/>
      <c r="I795" s="4"/>
      <c r="J795" s="4"/>
      <c r="K795" s="4"/>
      <c r="L795" s="4"/>
      <c r="M795" s="394"/>
      <c r="N795" s="4"/>
      <c r="O795" s="4"/>
      <c r="P795" s="4"/>
    </row>
    <row r="796" spans="1:16">
      <c r="A796" s="4"/>
      <c r="C796" s="11"/>
      <c r="D796" s="11"/>
      <c r="E796" s="393"/>
      <c r="F796" s="393"/>
      <c r="G796" s="4"/>
      <c r="H796" s="4"/>
      <c r="I796" s="4"/>
      <c r="J796" s="4"/>
      <c r="K796" s="4"/>
      <c r="L796" s="4"/>
      <c r="M796" s="394"/>
      <c r="N796" s="4"/>
      <c r="O796" s="4"/>
      <c r="P796" s="4"/>
    </row>
    <row r="797" spans="1:16">
      <c r="A797" s="4"/>
      <c r="C797" s="11"/>
      <c r="D797" s="11"/>
      <c r="E797" s="393"/>
      <c r="F797" s="393"/>
      <c r="G797" s="4"/>
      <c r="H797" s="4"/>
      <c r="I797" s="4"/>
      <c r="J797" s="4"/>
      <c r="K797" s="4"/>
      <c r="L797" s="4"/>
      <c r="M797" s="394"/>
      <c r="N797" s="4"/>
      <c r="O797" s="4"/>
      <c r="P797" s="4"/>
    </row>
    <row r="798" spans="1:16">
      <c r="A798" s="4"/>
      <c r="C798" s="11"/>
      <c r="D798" s="11"/>
      <c r="E798" s="393"/>
      <c r="F798" s="393"/>
      <c r="G798" s="4"/>
      <c r="H798" s="4"/>
      <c r="I798" s="4"/>
      <c r="J798" s="4"/>
      <c r="K798" s="4"/>
      <c r="L798" s="4"/>
      <c r="M798" s="394"/>
      <c r="N798" s="4"/>
      <c r="O798" s="4"/>
      <c r="P798" s="4"/>
    </row>
    <row r="799" spans="1:16">
      <c r="A799" s="4"/>
      <c r="C799" s="11"/>
      <c r="D799" s="11"/>
      <c r="E799" s="393"/>
      <c r="F799" s="393"/>
      <c r="G799" s="4"/>
      <c r="H799" s="4"/>
      <c r="I799" s="4"/>
      <c r="J799" s="4"/>
      <c r="K799" s="4"/>
      <c r="L799" s="4"/>
      <c r="M799" s="394"/>
      <c r="N799" s="4"/>
      <c r="O799" s="4"/>
      <c r="P799" s="4"/>
    </row>
    <row r="800" spans="1:16">
      <c r="A800" s="4"/>
      <c r="C800" s="11"/>
      <c r="D800" s="11"/>
      <c r="E800" s="393"/>
      <c r="F800" s="393"/>
      <c r="G800" s="4"/>
      <c r="H800" s="4"/>
      <c r="I800" s="4"/>
      <c r="J800" s="4"/>
      <c r="K800" s="4"/>
      <c r="L800" s="4"/>
      <c r="M800" s="394"/>
      <c r="N800" s="4"/>
      <c r="O800" s="4"/>
      <c r="P800" s="4"/>
    </row>
    <row r="801" spans="1:16">
      <c r="A801" s="4"/>
      <c r="C801" s="11"/>
      <c r="D801" s="11"/>
      <c r="E801" s="393"/>
      <c r="F801" s="393"/>
      <c r="G801" s="4"/>
      <c r="H801" s="4"/>
      <c r="I801" s="4"/>
      <c r="J801" s="4"/>
      <c r="K801" s="4"/>
      <c r="L801" s="4"/>
      <c r="M801" s="394"/>
      <c r="N801" s="4"/>
      <c r="O801" s="4"/>
      <c r="P801" s="4"/>
    </row>
    <row r="802" spans="1:16">
      <c r="A802" s="4"/>
      <c r="C802" s="11"/>
      <c r="D802" s="11"/>
      <c r="E802" s="393"/>
      <c r="F802" s="393"/>
      <c r="G802" s="4"/>
      <c r="H802" s="4"/>
      <c r="I802" s="4"/>
      <c r="J802" s="4"/>
      <c r="K802" s="4"/>
      <c r="L802" s="4"/>
      <c r="M802" s="394"/>
      <c r="N802" s="4"/>
      <c r="O802" s="4"/>
      <c r="P802" s="4"/>
    </row>
    <row r="803" spans="1:16">
      <c r="A803" s="4"/>
      <c r="C803" s="11"/>
      <c r="D803" s="11"/>
      <c r="E803" s="393"/>
      <c r="F803" s="393"/>
      <c r="G803" s="4"/>
      <c r="H803" s="4"/>
      <c r="I803" s="4"/>
      <c r="J803" s="4"/>
      <c r="K803" s="4"/>
      <c r="L803" s="4"/>
      <c r="M803" s="394"/>
      <c r="N803" s="4"/>
      <c r="O803" s="4"/>
      <c r="P803" s="4"/>
    </row>
    <row r="804" spans="1:16">
      <c r="A804" s="4"/>
      <c r="C804" s="11"/>
      <c r="D804" s="11"/>
      <c r="E804" s="393"/>
      <c r="F804" s="393"/>
      <c r="G804" s="4"/>
      <c r="H804" s="4"/>
      <c r="I804" s="4"/>
      <c r="J804" s="4"/>
      <c r="K804" s="4"/>
      <c r="L804" s="4"/>
      <c r="M804" s="394"/>
      <c r="N804" s="4"/>
      <c r="O804" s="4"/>
      <c r="P804" s="4"/>
    </row>
    <row r="805" spans="1:16">
      <c r="A805" s="4"/>
      <c r="C805" s="11"/>
      <c r="D805" s="11"/>
      <c r="E805" s="393"/>
      <c r="F805" s="393"/>
      <c r="G805" s="4"/>
      <c r="H805" s="4"/>
      <c r="I805" s="4"/>
      <c r="J805" s="4"/>
      <c r="K805" s="4"/>
      <c r="L805" s="4"/>
      <c r="M805" s="394"/>
      <c r="N805" s="4"/>
      <c r="O805" s="4"/>
      <c r="P805" s="4"/>
    </row>
    <row r="806" spans="1:16">
      <c r="A806" s="4"/>
      <c r="C806" s="11"/>
      <c r="D806" s="11"/>
      <c r="E806" s="393"/>
      <c r="F806" s="393"/>
      <c r="G806" s="4"/>
      <c r="H806" s="4"/>
      <c r="I806" s="4"/>
      <c r="J806" s="4"/>
      <c r="K806" s="4"/>
      <c r="L806" s="4"/>
      <c r="M806" s="394"/>
      <c r="N806" s="4"/>
      <c r="O806" s="4"/>
      <c r="P806" s="4"/>
    </row>
    <row r="807" spans="1:16">
      <c r="A807" s="4"/>
      <c r="C807" s="11"/>
      <c r="D807" s="11"/>
      <c r="E807" s="393"/>
      <c r="F807" s="393"/>
      <c r="G807" s="4"/>
      <c r="H807" s="4"/>
      <c r="I807" s="4"/>
      <c r="J807" s="4"/>
      <c r="K807" s="4"/>
      <c r="L807" s="4"/>
      <c r="M807" s="394"/>
      <c r="N807" s="4"/>
      <c r="O807" s="4"/>
      <c r="P807" s="4"/>
    </row>
    <row r="808" spans="1:16">
      <c r="A808" s="4"/>
      <c r="C808" s="11"/>
      <c r="D808" s="11"/>
      <c r="E808" s="393"/>
      <c r="F808" s="393"/>
      <c r="G808" s="4"/>
      <c r="H808" s="4"/>
      <c r="I808" s="4"/>
      <c r="J808" s="4"/>
      <c r="K808" s="4"/>
      <c r="L808" s="4"/>
      <c r="M808" s="394"/>
      <c r="N808" s="4"/>
      <c r="O808" s="4"/>
      <c r="P808" s="4"/>
    </row>
    <row r="809" spans="1:16">
      <c r="A809" s="4"/>
      <c r="C809" s="11"/>
      <c r="D809" s="11"/>
      <c r="E809" s="393"/>
      <c r="F809" s="393"/>
      <c r="G809" s="4"/>
      <c r="H809" s="4"/>
      <c r="I809" s="4"/>
      <c r="J809" s="4"/>
      <c r="K809" s="4"/>
      <c r="L809" s="4"/>
      <c r="M809" s="394"/>
      <c r="N809" s="4"/>
      <c r="O809" s="4"/>
      <c r="P809" s="4"/>
    </row>
    <row r="810" spans="1:16">
      <c r="A810" s="4"/>
      <c r="C810" s="11"/>
      <c r="D810" s="11"/>
      <c r="E810" s="393"/>
      <c r="F810" s="393"/>
      <c r="G810" s="4"/>
      <c r="H810" s="4"/>
      <c r="I810" s="4"/>
      <c r="J810" s="4"/>
      <c r="K810" s="4"/>
      <c r="L810" s="4"/>
      <c r="M810" s="394"/>
      <c r="N810" s="4"/>
      <c r="O810" s="4"/>
      <c r="P810" s="4"/>
    </row>
    <row r="811" spans="1:16">
      <c r="A811" s="4"/>
      <c r="C811" s="11"/>
      <c r="D811" s="11"/>
      <c r="E811" s="393"/>
      <c r="F811" s="393"/>
      <c r="G811" s="4"/>
      <c r="H811" s="4"/>
      <c r="I811" s="4"/>
      <c r="J811" s="4"/>
      <c r="K811" s="4"/>
      <c r="L811" s="4"/>
      <c r="M811" s="394"/>
      <c r="N811" s="4"/>
      <c r="O811" s="4"/>
      <c r="P811" s="4"/>
    </row>
    <row r="812" spans="1:16">
      <c r="A812" s="4"/>
      <c r="C812" s="11"/>
      <c r="D812" s="11"/>
      <c r="E812" s="393"/>
      <c r="F812" s="393"/>
      <c r="G812" s="4"/>
      <c r="H812" s="4"/>
      <c r="I812" s="4"/>
      <c r="J812" s="4"/>
      <c r="K812" s="4"/>
      <c r="L812" s="4"/>
      <c r="M812" s="394"/>
      <c r="N812" s="4"/>
      <c r="O812" s="4"/>
      <c r="P812" s="4"/>
    </row>
    <row r="813" spans="1:16">
      <c r="A813" s="4"/>
      <c r="C813" s="11"/>
      <c r="D813" s="11"/>
      <c r="E813" s="393"/>
      <c r="F813" s="393"/>
      <c r="G813" s="4"/>
      <c r="H813" s="4"/>
      <c r="I813" s="4"/>
      <c r="J813" s="4"/>
      <c r="K813" s="4"/>
      <c r="L813" s="4"/>
      <c r="M813" s="394"/>
      <c r="N813" s="4"/>
      <c r="O813" s="4"/>
      <c r="P813" s="4"/>
    </row>
    <row r="814" spans="1:16">
      <c r="A814" s="4"/>
      <c r="C814" s="11"/>
      <c r="D814" s="11"/>
      <c r="E814" s="393"/>
      <c r="F814" s="393"/>
      <c r="G814" s="4"/>
      <c r="H814" s="4"/>
      <c r="I814" s="4"/>
      <c r="J814" s="4"/>
      <c r="K814" s="4"/>
      <c r="L814" s="4"/>
      <c r="M814" s="394"/>
      <c r="N814" s="4"/>
      <c r="O814" s="4"/>
      <c r="P814" s="4"/>
    </row>
    <row r="815" spans="1:16">
      <c r="A815" s="4"/>
      <c r="C815" s="11"/>
      <c r="D815" s="11"/>
      <c r="E815" s="393"/>
      <c r="F815" s="393"/>
      <c r="G815" s="4"/>
      <c r="H815" s="4"/>
      <c r="I815" s="4"/>
      <c r="J815" s="4"/>
      <c r="K815" s="4"/>
      <c r="L815" s="4"/>
      <c r="M815" s="394"/>
      <c r="N815" s="4"/>
      <c r="O815" s="4"/>
      <c r="P815" s="4"/>
    </row>
    <row r="816" spans="1:16">
      <c r="A816" s="4"/>
      <c r="C816" s="11"/>
      <c r="D816" s="11"/>
      <c r="E816" s="393"/>
      <c r="F816" s="393"/>
      <c r="G816" s="4"/>
      <c r="H816" s="4"/>
      <c r="I816" s="4"/>
      <c r="J816" s="4"/>
      <c r="K816" s="4"/>
      <c r="L816" s="4"/>
      <c r="M816" s="394"/>
      <c r="N816" s="4"/>
      <c r="O816" s="4"/>
      <c r="P816" s="4"/>
    </row>
    <row r="817" spans="1:16">
      <c r="A817" s="4"/>
      <c r="C817" s="11"/>
      <c r="D817" s="11"/>
      <c r="E817" s="393"/>
      <c r="F817" s="393"/>
      <c r="G817" s="4"/>
      <c r="H817" s="4"/>
      <c r="I817" s="4"/>
      <c r="J817" s="4"/>
      <c r="K817" s="4"/>
      <c r="L817" s="4"/>
      <c r="M817" s="394"/>
      <c r="N817" s="4"/>
      <c r="O817" s="4"/>
      <c r="P817" s="4"/>
    </row>
    <row r="818" spans="1:16">
      <c r="A818" s="4"/>
      <c r="C818" s="11"/>
      <c r="D818" s="11"/>
      <c r="E818" s="393"/>
      <c r="F818" s="393"/>
      <c r="G818" s="4"/>
      <c r="H818" s="4"/>
      <c r="I818" s="4"/>
      <c r="J818" s="4"/>
      <c r="K818" s="4"/>
      <c r="L818" s="4"/>
      <c r="M818" s="394"/>
      <c r="N818" s="4"/>
      <c r="O818" s="4"/>
      <c r="P818" s="4"/>
    </row>
    <row r="819" spans="1:16">
      <c r="A819" s="4"/>
      <c r="C819" s="11"/>
      <c r="D819" s="11"/>
      <c r="E819" s="393"/>
      <c r="F819" s="393"/>
      <c r="G819" s="4"/>
      <c r="H819" s="4"/>
      <c r="I819" s="4"/>
      <c r="J819" s="4"/>
      <c r="K819" s="4"/>
      <c r="L819" s="4"/>
      <c r="M819" s="394"/>
      <c r="N819" s="4"/>
      <c r="O819" s="4"/>
      <c r="P819" s="4"/>
    </row>
    <row r="820" spans="1:16">
      <c r="A820" s="4"/>
      <c r="C820" s="11"/>
      <c r="D820" s="11"/>
      <c r="E820" s="393"/>
      <c r="F820" s="393"/>
      <c r="G820" s="4"/>
      <c r="H820" s="4"/>
      <c r="I820" s="4"/>
      <c r="J820" s="4"/>
      <c r="K820" s="4"/>
      <c r="L820" s="4"/>
      <c r="M820" s="394"/>
      <c r="N820" s="4"/>
      <c r="O820" s="4"/>
      <c r="P820" s="4"/>
    </row>
    <row r="821" spans="1:16">
      <c r="A821" s="4"/>
      <c r="C821" s="11"/>
      <c r="D821" s="11"/>
      <c r="E821" s="393"/>
      <c r="F821" s="393"/>
      <c r="G821" s="4"/>
      <c r="H821" s="4"/>
      <c r="I821" s="4"/>
      <c r="J821" s="4"/>
      <c r="K821" s="4"/>
      <c r="L821" s="4"/>
      <c r="M821" s="394"/>
      <c r="N821" s="4"/>
      <c r="O821" s="4"/>
      <c r="P821" s="4"/>
    </row>
    <row r="822" spans="1:16">
      <c r="A822" s="4"/>
      <c r="C822" s="11"/>
      <c r="D822" s="11"/>
      <c r="E822" s="393"/>
      <c r="F822" s="393"/>
      <c r="G822" s="4"/>
      <c r="H822" s="4"/>
      <c r="I822" s="4"/>
      <c r="J822" s="4"/>
      <c r="K822" s="4"/>
      <c r="L822" s="4"/>
      <c r="M822" s="394"/>
      <c r="N822" s="4"/>
      <c r="O822" s="4"/>
      <c r="P822" s="4"/>
    </row>
    <row r="823" spans="1:16">
      <c r="A823" s="4"/>
      <c r="C823" s="11"/>
      <c r="D823" s="11"/>
      <c r="E823" s="393"/>
      <c r="F823" s="393"/>
      <c r="G823" s="4"/>
      <c r="H823" s="4"/>
      <c r="I823" s="4"/>
      <c r="J823" s="4"/>
      <c r="K823" s="4"/>
      <c r="L823" s="4"/>
      <c r="M823" s="394"/>
      <c r="N823" s="4"/>
      <c r="O823" s="4"/>
      <c r="P823" s="4"/>
    </row>
    <row r="824" spans="1:16">
      <c r="A824" s="4"/>
      <c r="C824" s="11"/>
      <c r="D824" s="11"/>
      <c r="E824" s="393"/>
      <c r="F824" s="393"/>
      <c r="G824" s="4"/>
      <c r="H824" s="4"/>
      <c r="I824" s="4"/>
      <c r="J824" s="4"/>
      <c r="K824" s="4"/>
      <c r="L824" s="4"/>
      <c r="M824" s="394"/>
      <c r="N824" s="4"/>
      <c r="O824" s="4"/>
      <c r="P824" s="4"/>
    </row>
    <row r="825" spans="1:16">
      <c r="A825" s="4"/>
      <c r="C825" s="11"/>
      <c r="D825" s="11"/>
      <c r="E825" s="393"/>
      <c r="F825" s="393"/>
      <c r="G825" s="4"/>
      <c r="H825" s="4"/>
      <c r="I825" s="4"/>
      <c r="J825" s="4"/>
      <c r="K825" s="4"/>
      <c r="L825" s="4"/>
      <c r="M825" s="394"/>
      <c r="N825" s="4"/>
      <c r="O825" s="4"/>
      <c r="P825" s="4"/>
    </row>
    <row r="826" spans="1:16">
      <c r="A826" s="4"/>
      <c r="C826" s="11"/>
      <c r="D826" s="11"/>
      <c r="E826" s="393"/>
      <c r="F826" s="393"/>
      <c r="G826" s="4"/>
      <c r="H826" s="4"/>
      <c r="I826" s="4"/>
      <c r="J826" s="4"/>
      <c r="K826" s="4"/>
      <c r="L826" s="4"/>
      <c r="M826" s="394"/>
      <c r="N826" s="4"/>
      <c r="O826" s="4"/>
      <c r="P826" s="4"/>
    </row>
    <row r="827" spans="1:16">
      <c r="A827" s="4"/>
      <c r="C827" s="11"/>
      <c r="D827" s="11"/>
      <c r="E827" s="393"/>
      <c r="F827" s="393"/>
      <c r="G827" s="4"/>
      <c r="H827" s="4"/>
      <c r="I827" s="4"/>
      <c r="J827" s="4"/>
      <c r="K827" s="4"/>
      <c r="L827" s="4"/>
      <c r="M827" s="394"/>
      <c r="N827" s="4"/>
      <c r="O827" s="4"/>
      <c r="P827" s="4"/>
    </row>
    <row r="828" spans="1:16">
      <c r="A828" s="4"/>
      <c r="C828" s="11"/>
      <c r="D828" s="11"/>
      <c r="E828" s="393"/>
      <c r="F828" s="393"/>
      <c r="G828" s="4"/>
      <c r="H828" s="4"/>
      <c r="I828" s="4"/>
      <c r="J828" s="4"/>
      <c r="K828" s="4"/>
      <c r="L828" s="4"/>
      <c r="M828" s="394"/>
      <c r="N828" s="4"/>
      <c r="O828" s="4"/>
      <c r="P828" s="4"/>
    </row>
    <row r="829" spans="1:16">
      <c r="A829" s="4"/>
      <c r="C829" s="11"/>
      <c r="D829" s="11"/>
      <c r="E829" s="393"/>
      <c r="F829" s="393"/>
      <c r="G829" s="4"/>
      <c r="H829" s="4"/>
      <c r="I829" s="4"/>
      <c r="J829" s="4"/>
      <c r="K829" s="4"/>
      <c r="L829" s="4"/>
      <c r="M829" s="394"/>
      <c r="N829" s="4"/>
      <c r="O829" s="4"/>
      <c r="P829" s="4"/>
    </row>
    <row r="830" spans="1:16">
      <c r="A830" s="4"/>
      <c r="C830" s="11"/>
      <c r="D830" s="11"/>
      <c r="E830" s="393"/>
      <c r="F830" s="393"/>
      <c r="G830" s="4"/>
      <c r="H830" s="4"/>
      <c r="I830" s="4"/>
      <c r="J830" s="4"/>
      <c r="K830" s="4"/>
      <c r="L830" s="4"/>
      <c r="M830" s="394"/>
      <c r="N830" s="4"/>
      <c r="O830" s="4"/>
      <c r="P830" s="4"/>
    </row>
    <row r="831" spans="1:16">
      <c r="A831" s="4"/>
      <c r="C831" s="11"/>
      <c r="D831" s="11"/>
      <c r="E831" s="393"/>
      <c r="F831" s="393"/>
      <c r="G831" s="4"/>
      <c r="H831" s="4"/>
      <c r="I831" s="4"/>
      <c r="J831" s="4"/>
      <c r="K831" s="4"/>
      <c r="L831" s="4"/>
      <c r="M831" s="394"/>
      <c r="N831" s="4"/>
      <c r="O831" s="4"/>
      <c r="P831" s="4"/>
    </row>
    <row r="832" spans="1:16">
      <c r="A832" s="4"/>
      <c r="C832" s="11"/>
      <c r="D832" s="11"/>
      <c r="E832" s="393"/>
      <c r="F832" s="393"/>
      <c r="G832" s="4"/>
      <c r="H832" s="4"/>
      <c r="I832" s="4"/>
      <c r="J832" s="4"/>
      <c r="K832" s="4"/>
      <c r="L832" s="4"/>
      <c r="M832" s="394"/>
      <c r="N832" s="4"/>
      <c r="O832" s="4"/>
      <c r="P832" s="4"/>
    </row>
    <row r="833" spans="1:16">
      <c r="A833" s="4"/>
      <c r="C833" s="11"/>
      <c r="D833" s="11"/>
      <c r="E833" s="393"/>
      <c r="F833" s="393"/>
      <c r="G833" s="4"/>
      <c r="H833" s="4"/>
      <c r="I833" s="4"/>
      <c r="J833" s="4"/>
      <c r="K833" s="4"/>
      <c r="L833" s="4"/>
      <c r="M833" s="394"/>
      <c r="N833" s="4"/>
      <c r="O833" s="4"/>
      <c r="P833" s="4"/>
    </row>
    <row r="834" spans="1:16">
      <c r="A834" s="4"/>
      <c r="C834" s="11"/>
      <c r="D834" s="11"/>
      <c r="E834" s="393"/>
      <c r="F834" s="393"/>
      <c r="G834" s="4"/>
      <c r="H834" s="4"/>
      <c r="I834" s="4"/>
      <c r="J834" s="4"/>
      <c r="K834" s="4"/>
      <c r="L834" s="4"/>
      <c r="M834" s="394"/>
      <c r="N834" s="4"/>
      <c r="O834" s="4"/>
      <c r="P834" s="4"/>
    </row>
    <row r="835" spans="1:16">
      <c r="A835" s="4"/>
      <c r="C835" s="11"/>
      <c r="D835" s="11"/>
      <c r="E835" s="393"/>
      <c r="F835" s="393"/>
      <c r="G835" s="4"/>
      <c r="H835" s="4"/>
      <c r="I835" s="4"/>
      <c r="J835" s="4"/>
      <c r="K835" s="4"/>
      <c r="L835" s="4"/>
      <c r="M835" s="394"/>
      <c r="N835" s="4"/>
      <c r="O835" s="4"/>
      <c r="P835" s="4"/>
    </row>
    <row r="836" spans="1:16">
      <c r="A836" s="4"/>
      <c r="C836" s="11"/>
      <c r="D836" s="11"/>
      <c r="E836" s="393"/>
      <c r="F836" s="393"/>
      <c r="G836" s="4"/>
      <c r="H836" s="4"/>
      <c r="I836" s="4"/>
      <c r="J836" s="4"/>
      <c r="K836" s="4"/>
      <c r="L836" s="4"/>
      <c r="M836" s="394"/>
      <c r="N836" s="4"/>
      <c r="O836" s="4"/>
      <c r="P836" s="4"/>
    </row>
    <row r="837" spans="1:16">
      <c r="A837" s="4"/>
      <c r="C837" s="11"/>
      <c r="D837" s="11"/>
      <c r="E837" s="393"/>
      <c r="F837" s="393"/>
      <c r="G837" s="4"/>
      <c r="H837" s="4"/>
      <c r="I837" s="4"/>
      <c r="J837" s="4"/>
      <c r="K837" s="4"/>
      <c r="L837" s="4"/>
      <c r="M837" s="394"/>
      <c r="N837" s="4"/>
      <c r="O837" s="4"/>
      <c r="P837" s="4"/>
    </row>
    <row r="838" spans="1:16">
      <c r="A838" s="4"/>
      <c r="C838" s="11"/>
      <c r="D838" s="11"/>
      <c r="E838" s="393"/>
      <c r="F838" s="393"/>
      <c r="G838" s="4"/>
      <c r="H838" s="4"/>
      <c r="I838" s="4"/>
      <c r="J838" s="4"/>
      <c r="K838" s="4"/>
      <c r="L838" s="4"/>
      <c r="M838" s="394"/>
      <c r="N838" s="4"/>
      <c r="O838" s="4"/>
      <c r="P838" s="4"/>
    </row>
    <row r="839" spans="1:16">
      <c r="A839" s="4"/>
      <c r="C839" s="11"/>
      <c r="D839" s="11"/>
      <c r="E839" s="393"/>
      <c r="F839" s="393"/>
      <c r="G839" s="4"/>
      <c r="H839" s="4"/>
      <c r="I839" s="4"/>
      <c r="J839" s="4"/>
      <c r="K839" s="4"/>
      <c r="L839" s="4"/>
      <c r="M839" s="394"/>
      <c r="N839" s="4"/>
      <c r="O839" s="4"/>
      <c r="P839" s="4"/>
    </row>
    <row r="840" spans="1:16">
      <c r="A840" s="4"/>
      <c r="C840" s="11"/>
      <c r="D840" s="11"/>
      <c r="E840" s="393"/>
      <c r="F840" s="393"/>
      <c r="G840" s="4"/>
      <c r="H840" s="4"/>
      <c r="I840" s="4"/>
      <c r="J840" s="4"/>
      <c r="K840" s="4"/>
      <c r="L840" s="4"/>
      <c r="M840" s="394"/>
      <c r="N840" s="4"/>
      <c r="O840" s="4"/>
      <c r="P840" s="4"/>
    </row>
    <row r="841" spans="1:16">
      <c r="A841" s="4"/>
      <c r="C841" s="11"/>
      <c r="D841" s="11"/>
      <c r="E841" s="393"/>
      <c r="F841" s="393"/>
      <c r="G841" s="4"/>
      <c r="H841" s="4"/>
      <c r="I841" s="4"/>
      <c r="J841" s="4"/>
      <c r="K841" s="4"/>
      <c r="L841" s="4"/>
      <c r="M841" s="394"/>
      <c r="N841" s="4"/>
      <c r="O841" s="4"/>
      <c r="P841" s="4"/>
    </row>
    <row r="842" spans="1:16">
      <c r="A842" s="4"/>
      <c r="C842" s="11"/>
      <c r="D842" s="11"/>
      <c r="E842" s="393"/>
      <c r="F842" s="393"/>
      <c r="G842" s="4"/>
      <c r="H842" s="4"/>
      <c r="I842" s="4"/>
      <c r="J842" s="4"/>
      <c r="K842" s="4"/>
      <c r="L842" s="4"/>
      <c r="M842" s="394"/>
      <c r="N842" s="4"/>
      <c r="O842" s="4"/>
      <c r="P842" s="4"/>
    </row>
    <row r="843" spans="1:16">
      <c r="A843" s="4"/>
      <c r="C843" s="11"/>
      <c r="D843" s="11"/>
      <c r="E843" s="393"/>
      <c r="F843" s="393"/>
      <c r="G843" s="4"/>
      <c r="H843" s="4"/>
      <c r="I843" s="4"/>
      <c r="J843" s="4"/>
      <c r="K843" s="4"/>
      <c r="L843" s="4"/>
      <c r="M843" s="394"/>
      <c r="N843" s="4"/>
      <c r="O843" s="4"/>
      <c r="P843" s="4"/>
    </row>
    <row r="844" spans="1:16">
      <c r="A844" s="4"/>
      <c r="C844" s="11"/>
      <c r="D844" s="11"/>
      <c r="E844" s="393"/>
      <c r="F844" s="393"/>
      <c r="G844" s="4"/>
      <c r="H844" s="4"/>
      <c r="I844" s="4"/>
      <c r="J844" s="4"/>
      <c r="K844" s="4"/>
      <c r="L844" s="4"/>
      <c r="M844" s="394"/>
      <c r="N844" s="4"/>
      <c r="O844" s="4"/>
      <c r="P844" s="4"/>
    </row>
    <row r="845" spans="1:16">
      <c r="A845" s="4"/>
      <c r="C845" s="11"/>
      <c r="D845" s="11"/>
      <c r="E845" s="393"/>
      <c r="F845" s="393"/>
      <c r="G845" s="4"/>
      <c r="H845" s="4"/>
      <c r="I845" s="4"/>
      <c r="J845" s="4"/>
      <c r="K845" s="4"/>
      <c r="L845" s="4"/>
      <c r="M845" s="394"/>
      <c r="N845" s="4"/>
      <c r="O845" s="4"/>
      <c r="P845" s="4"/>
    </row>
    <row r="846" spans="1:16">
      <c r="A846" s="4"/>
      <c r="C846" s="11"/>
      <c r="D846" s="11"/>
      <c r="E846" s="393"/>
      <c r="F846" s="393"/>
      <c r="G846" s="4"/>
      <c r="H846" s="4"/>
      <c r="I846" s="4"/>
      <c r="J846" s="4"/>
      <c r="K846" s="4"/>
      <c r="L846" s="4"/>
      <c r="M846" s="394"/>
      <c r="N846" s="4"/>
      <c r="O846" s="4"/>
      <c r="P846" s="4"/>
    </row>
    <row r="847" spans="1:16">
      <c r="A847" s="4"/>
      <c r="C847" s="11"/>
      <c r="D847" s="11"/>
      <c r="E847" s="393"/>
      <c r="F847" s="393"/>
      <c r="G847" s="4"/>
      <c r="H847" s="4"/>
      <c r="I847" s="4"/>
      <c r="J847" s="4"/>
      <c r="K847" s="4"/>
      <c r="L847" s="4"/>
      <c r="M847" s="394"/>
      <c r="N847" s="4"/>
      <c r="O847" s="4"/>
      <c r="P847" s="4"/>
    </row>
    <row r="848" spans="1:16">
      <c r="A848" s="4"/>
      <c r="C848" s="11"/>
      <c r="D848" s="11"/>
      <c r="E848" s="393"/>
      <c r="F848" s="393"/>
      <c r="G848" s="4"/>
      <c r="H848" s="4"/>
      <c r="I848" s="4"/>
      <c r="J848" s="4"/>
      <c r="K848" s="4"/>
      <c r="L848" s="4"/>
      <c r="M848" s="394"/>
      <c r="N848" s="4"/>
      <c r="O848" s="4"/>
      <c r="P848" s="4"/>
    </row>
    <row r="849" spans="1:16">
      <c r="A849" s="4"/>
      <c r="C849" s="11"/>
      <c r="D849" s="11"/>
      <c r="E849" s="393"/>
      <c r="F849" s="393"/>
      <c r="G849" s="4"/>
      <c r="H849" s="4"/>
      <c r="I849" s="4"/>
      <c r="J849" s="4"/>
      <c r="K849" s="4"/>
      <c r="L849" s="4"/>
      <c r="M849" s="394"/>
      <c r="N849" s="4"/>
      <c r="O849" s="4"/>
      <c r="P849" s="4"/>
    </row>
    <row r="850" spans="1:16">
      <c r="A850" s="4"/>
      <c r="C850" s="11"/>
      <c r="D850" s="11"/>
      <c r="E850" s="393"/>
      <c r="F850" s="393"/>
      <c r="G850" s="4"/>
      <c r="H850" s="4"/>
      <c r="I850" s="4"/>
      <c r="J850" s="4"/>
      <c r="K850" s="4"/>
      <c r="L850" s="4"/>
      <c r="M850" s="394"/>
      <c r="N850" s="4"/>
      <c r="O850" s="4"/>
      <c r="P850" s="4"/>
    </row>
    <row r="851" spans="1:16">
      <c r="A851" s="4"/>
      <c r="C851" s="11"/>
      <c r="D851" s="11"/>
      <c r="E851" s="393"/>
      <c r="F851" s="393"/>
      <c r="G851" s="4"/>
      <c r="H851" s="4"/>
      <c r="I851" s="4"/>
      <c r="J851" s="4"/>
      <c r="K851" s="4"/>
      <c r="L851" s="4"/>
      <c r="M851" s="394"/>
      <c r="N851" s="4"/>
      <c r="O851" s="4"/>
      <c r="P851" s="4"/>
    </row>
    <row r="852" spans="1:16">
      <c r="A852" s="4"/>
      <c r="C852" s="11"/>
      <c r="D852" s="11"/>
      <c r="E852" s="393"/>
      <c r="F852" s="393"/>
      <c r="G852" s="4"/>
      <c r="H852" s="4"/>
      <c r="I852" s="4"/>
      <c r="J852" s="4"/>
      <c r="K852" s="4"/>
      <c r="L852" s="4"/>
      <c r="M852" s="394"/>
      <c r="N852" s="4"/>
      <c r="O852" s="4"/>
      <c r="P852" s="4"/>
    </row>
    <row r="853" spans="1:16">
      <c r="A853" s="4"/>
      <c r="C853" s="11"/>
      <c r="D853" s="11"/>
      <c r="E853" s="393"/>
      <c r="F853" s="393"/>
      <c r="G853" s="4"/>
      <c r="H853" s="4"/>
      <c r="I853" s="4"/>
      <c r="J853" s="4"/>
      <c r="K853" s="4"/>
      <c r="L853" s="4"/>
      <c r="M853" s="394"/>
      <c r="N853" s="4"/>
      <c r="O853" s="4"/>
      <c r="P853" s="4"/>
    </row>
    <row r="854" spans="1:16">
      <c r="A854" s="4"/>
      <c r="C854" s="11"/>
      <c r="D854" s="11"/>
      <c r="E854" s="393"/>
      <c r="F854" s="393"/>
      <c r="G854" s="4"/>
      <c r="H854" s="4"/>
      <c r="I854" s="4"/>
      <c r="J854" s="4"/>
      <c r="K854" s="4"/>
      <c r="L854" s="4"/>
      <c r="M854" s="394"/>
      <c r="N854" s="4"/>
      <c r="O854" s="4"/>
      <c r="P854" s="4"/>
    </row>
    <row r="855" spans="1:16">
      <c r="A855" s="4"/>
      <c r="C855" s="11"/>
      <c r="D855" s="11"/>
      <c r="E855" s="393"/>
      <c r="F855" s="393"/>
      <c r="G855" s="4"/>
      <c r="H855" s="4"/>
      <c r="I855" s="4"/>
      <c r="J855" s="4"/>
      <c r="K855" s="4"/>
      <c r="L855" s="4"/>
      <c r="M855" s="394"/>
      <c r="N855" s="4"/>
      <c r="O855" s="4"/>
      <c r="P855" s="4"/>
    </row>
    <row r="856" spans="1:16">
      <c r="A856" s="4"/>
      <c r="C856" s="11"/>
      <c r="D856" s="11"/>
      <c r="E856" s="393"/>
      <c r="F856" s="393"/>
      <c r="G856" s="4"/>
      <c r="H856" s="4"/>
      <c r="I856" s="4"/>
      <c r="J856" s="4"/>
      <c r="K856" s="4"/>
      <c r="L856" s="4"/>
      <c r="M856" s="394"/>
      <c r="N856" s="4"/>
      <c r="O856" s="4"/>
      <c r="P856" s="4"/>
    </row>
    <row r="857" spans="1:16">
      <c r="A857" s="4"/>
      <c r="C857" s="11"/>
      <c r="D857" s="11"/>
      <c r="E857" s="393"/>
      <c r="F857" s="393"/>
      <c r="G857" s="4"/>
      <c r="H857" s="4"/>
      <c r="I857" s="4"/>
      <c r="J857" s="4"/>
      <c r="K857" s="4"/>
      <c r="L857" s="4"/>
      <c r="M857" s="394"/>
      <c r="N857" s="4"/>
      <c r="O857" s="4"/>
      <c r="P857" s="4"/>
    </row>
    <row r="858" spans="1:16">
      <c r="A858" s="4"/>
      <c r="C858" s="11"/>
      <c r="D858" s="11"/>
      <c r="E858" s="393"/>
      <c r="F858" s="393"/>
      <c r="G858" s="4"/>
      <c r="H858" s="4"/>
      <c r="I858" s="4"/>
      <c r="J858" s="4"/>
      <c r="K858" s="4"/>
      <c r="L858" s="4"/>
      <c r="M858" s="394"/>
      <c r="N858" s="4"/>
      <c r="O858" s="4"/>
      <c r="P858" s="4"/>
    </row>
    <row r="859" spans="1:16">
      <c r="A859" s="4"/>
      <c r="C859" s="11"/>
      <c r="D859" s="11"/>
      <c r="E859" s="393"/>
      <c r="F859" s="393"/>
      <c r="G859" s="4"/>
      <c r="H859" s="4"/>
      <c r="I859" s="4"/>
      <c r="J859" s="4"/>
      <c r="K859" s="4"/>
      <c r="L859" s="4"/>
      <c r="M859" s="394"/>
      <c r="N859" s="4"/>
      <c r="O859" s="4"/>
      <c r="P859" s="4"/>
    </row>
    <row r="860" spans="1:16">
      <c r="A860" s="4"/>
      <c r="C860" s="11"/>
      <c r="D860" s="11"/>
      <c r="E860" s="393"/>
      <c r="F860" s="393"/>
      <c r="G860" s="4"/>
      <c r="H860" s="4"/>
      <c r="I860" s="4"/>
      <c r="J860" s="4"/>
      <c r="K860" s="4"/>
      <c r="L860" s="4"/>
      <c r="M860" s="394"/>
      <c r="N860" s="4"/>
      <c r="O860" s="4"/>
      <c r="P860" s="4"/>
    </row>
    <row r="861" spans="1:16">
      <c r="A861" s="4"/>
      <c r="C861" s="11"/>
      <c r="D861" s="11"/>
      <c r="E861" s="393"/>
      <c r="F861" s="393"/>
      <c r="G861" s="4"/>
      <c r="H861" s="4"/>
      <c r="I861" s="4"/>
      <c r="J861" s="4"/>
      <c r="K861" s="4"/>
      <c r="L861" s="4"/>
      <c r="M861" s="394"/>
      <c r="N861" s="4"/>
      <c r="O861" s="4"/>
      <c r="P861" s="4"/>
    </row>
    <row r="862" spans="1:16">
      <c r="A862" s="4"/>
      <c r="C862" s="11"/>
      <c r="D862" s="11"/>
      <c r="E862" s="393"/>
      <c r="F862" s="393"/>
      <c r="G862" s="4"/>
      <c r="H862" s="4"/>
      <c r="I862" s="4"/>
      <c r="J862" s="4"/>
      <c r="K862" s="4"/>
      <c r="L862" s="4"/>
      <c r="M862" s="394"/>
      <c r="N862" s="4"/>
      <c r="O862" s="4"/>
      <c r="P862" s="4"/>
    </row>
    <row r="863" spans="1:16">
      <c r="A863" s="4"/>
      <c r="C863" s="11"/>
      <c r="D863" s="11"/>
      <c r="E863" s="393"/>
      <c r="F863" s="393"/>
      <c r="G863" s="4"/>
      <c r="H863" s="4"/>
      <c r="I863" s="4"/>
      <c r="J863" s="4"/>
      <c r="K863" s="4"/>
      <c r="L863" s="4"/>
      <c r="M863" s="394"/>
      <c r="N863" s="4"/>
      <c r="O863" s="4"/>
      <c r="P863" s="4"/>
    </row>
    <row r="864" spans="1:16">
      <c r="A864" s="4"/>
      <c r="C864" s="11"/>
      <c r="D864" s="11"/>
      <c r="E864" s="393"/>
      <c r="F864" s="393"/>
      <c r="G864" s="4"/>
      <c r="H864" s="4"/>
      <c r="I864" s="4"/>
      <c r="J864" s="4"/>
      <c r="K864" s="4"/>
      <c r="L864" s="4"/>
      <c r="M864" s="394"/>
      <c r="N864" s="4"/>
      <c r="O864" s="4"/>
      <c r="P864" s="4"/>
    </row>
    <row r="865" spans="1:16">
      <c r="A865" s="4"/>
      <c r="C865" s="11"/>
      <c r="D865" s="11"/>
      <c r="E865" s="393"/>
      <c r="F865" s="393"/>
      <c r="G865" s="4"/>
      <c r="H865" s="4"/>
      <c r="I865" s="4"/>
      <c r="J865" s="4"/>
      <c r="K865" s="4"/>
      <c r="L865" s="4"/>
      <c r="M865" s="394"/>
      <c r="N865" s="4"/>
      <c r="O865" s="4"/>
      <c r="P865" s="4"/>
    </row>
    <row r="866" spans="1:16">
      <c r="A866" s="4"/>
      <c r="C866" s="11"/>
      <c r="D866" s="11"/>
      <c r="E866" s="393"/>
      <c r="F866" s="393"/>
      <c r="G866" s="4"/>
      <c r="H866" s="4"/>
      <c r="I866" s="4"/>
      <c r="J866" s="4"/>
      <c r="K866" s="4"/>
      <c r="L866" s="4"/>
      <c r="M866" s="394"/>
      <c r="N866" s="4"/>
      <c r="O866" s="4"/>
      <c r="P866" s="4"/>
    </row>
    <row r="867" spans="1:16">
      <c r="A867" s="4"/>
      <c r="C867" s="11"/>
      <c r="D867" s="11"/>
      <c r="E867" s="393"/>
      <c r="F867" s="393"/>
      <c r="G867" s="4"/>
      <c r="H867" s="4"/>
      <c r="I867" s="4"/>
      <c r="J867" s="4"/>
      <c r="K867" s="4"/>
      <c r="L867" s="4"/>
      <c r="M867" s="394"/>
      <c r="N867" s="4"/>
      <c r="O867" s="4"/>
      <c r="P867" s="4"/>
    </row>
    <row r="868" spans="1:16">
      <c r="A868" s="4"/>
      <c r="C868" s="11"/>
      <c r="D868" s="11"/>
      <c r="E868" s="393"/>
      <c r="F868" s="393"/>
      <c r="G868" s="4"/>
      <c r="H868" s="4"/>
      <c r="I868" s="4"/>
      <c r="J868" s="4"/>
      <c r="K868" s="4"/>
      <c r="L868" s="4"/>
      <c r="M868" s="394"/>
      <c r="N868" s="4"/>
      <c r="O868" s="4"/>
      <c r="P868" s="4"/>
    </row>
    <row r="869" spans="1:16">
      <c r="A869" s="4"/>
      <c r="C869" s="11"/>
      <c r="D869" s="11"/>
      <c r="E869" s="393"/>
      <c r="F869" s="393"/>
      <c r="G869" s="4"/>
      <c r="H869" s="4"/>
      <c r="I869" s="4"/>
      <c r="J869" s="4"/>
      <c r="K869" s="4"/>
      <c r="L869" s="4"/>
      <c r="M869" s="394"/>
      <c r="N869" s="4"/>
      <c r="O869" s="4"/>
      <c r="P869" s="4"/>
    </row>
    <row r="870" spans="1:16">
      <c r="A870" s="4"/>
      <c r="C870" s="11"/>
      <c r="D870" s="11"/>
      <c r="E870" s="393"/>
      <c r="F870" s="393"/>
      <c r="G870" s="4"/>
      <c r="H870" s="4"/>
      <c r="I870" s="4"/>
      <c r="J870" s="4"/>
      <c r="K870" s="4"/>
      <c r="L870" s="4"/>
      <c r="M870" s="394"/>
      <c r="N870" s="4"/>
      <c r="O870" s="4"/>
      <c r="P870" s="4"/>
    </row>
    <row r="871" spans="1:16">
      <c r="A871" s="4"/>
      <c r="C871" s="11"/>
      <c r="D871" s="11"/>
      <c r="E871" s="393"/>
      <c r="F871" s="393"/>
      <c r="G871" s="4"/>
      <c r="H871" s="4"/>
      <c r="I871" s="4"/>
      <c r="J871" s="4"/>
      <c r="K871" s="4"/>
      <c r="L871" s="4"/>
      <c r="M871" s="394"/>
      <c r="N871" s="4"/>
      <c r="O871" s="4"/>
      <c r="P871" s="4"/>
    </row>
    <row r="872" spans="1:16">
      <c r="A872" s="4"/>
      <c r="C872" s="11"/>
      <c r="D872" s="11"/>
      <c r="E872" s="393"/>
      <c r="F872" s="393"/>
      <c r="G872" s="4"/>
      <c r="H872" s="4"/>
      <c r="I872" s="4"/>
      <c r="J872" s="4"/>
      <c r="K872" s="4"/>
      <c r="L872" s="4"/>
      <c r="M872" s="394"/>
      <c r="N872" s="4"/>
      <c r="O872" s="4"/>
      <c r="P872" s="4"/>
    </row>
    <row r="873" spans="1:16">
      <c r="A873" s="4"/>
      <c r="C873" s="11"/>
      <c r="D873" s="11"/>
      <c r="E873" s="393"/>
      <c r="F873" s="393"/>
      <c r="G873" s="4"/>
      <c r="H873" s="4"/>
      <c r="I873" s="4"/>
      <c r="J873" s="4"/>
      <c r="K873" s="4"/>
      <c r="L873" s="4"/>
      <c r="M873" s="394"/>
      <c r="N873" s="4"/>
      <c r="O873" s="4"/>
      <c r="P873" s="4"/>
    </row>
    <row r="874" spans="1:16">
      <c r="A874" s="4"/>
      <c r="C874" s="11"/>
      <c r="D874" s="11"/>
      <c r="E874" s="393"/>
      <c r="F874" s="393"/>
      <c r="G874" s="4"/>
      <c r="H874" s="4"/>
      <c r="I874" s="4"/>
      <c r="J874" s="4"/>
      <c r="K874" s="4"/>
      <c r="L874" s="4"/>
      <c r="M874" s="394"/>
      <c r="N874" s="4"/>
      <c r="O874" s="4"/>
      <c r="P874" s="4"/>
    </row>
    <row r="875" spans="1:16">
      <c r="A875" s="4"/>
      <c r="C875" s="11"/>
      <c r="D875" s="11"/>
      <c r="E875" s="393"/>
      <c r="F875" s="393"/>
      <c r="G875" s="4"/>
      <c r="H875" s="4"/>
      <c r="I875" s="4"/>
      <c r="J875" s="4"/>
      <c r="K875" s="4"/>
      <c r="L875" s="4"/>
      <c r="M875" s="394"/>
      <c r="N875" s="4"/>
      <c r="O875" s="4"/>
      <c r="P875" s="4"/>
    </row>
    <row r="876" spans="1:16">
      <c r="A876" s="4"/>
      <c r="C876" s="11"/>
      <c r="D876" s="11"/>
      <c r="E876" s="393"/>
      <c r="F876" s="393"/>
      <c r="G876" s="4"/>
      <c r="H876" s="4"/>
      <c r="I876" s="4"/>
      <c r="J876" s="4"/>
      <c r="K876" s="4"/>
      <c r="L876" s="4"/>
      <c r="M876" s="394"/>
      <c r="N876" s="4"/>
      <c r="O876" s="4"/>
      <c r="P876" s="4"/>
    </row>
    <row r="877" spans="1:16">
      <c r="A877" s="4"/>
      <c r="C877" s="11"/>
      <c r="D877" s="11"/>
      <c r="E877" s="393"/>
      <c r="F877" s="393"/>
      <c r="G877" s="4"/>
      <c r="H877" s="4"/>
      <c r="I877" s="4"/>
      <c r="J877" s="4"/>
      <c r="K877" s="4"/>
      <c r="L877" s="4"/>
      <c r="M877" s="394"/>
      <c r="N877" s="4"/>
      <c r="O877" s="4"/>
      <c r="P877" s="4"/>
    </row>
    <row r="878" spans="1:16">
      <c r="A878" s="4"/>
      <c r="C878" s="11"/>
      <c r="D878" s="11"/>
      <c r="E878" s="393"/>
      <c r="F878" s="393"/>
      <c r="G878" s="4"/>
      <c r="H878" s="4"/>
      <c r="I878" s="4"/>
      <c r="J878" s="4"/>
      <c r="K878" s="4"/>
      <c r="L878" s="4"/>
      <c r="M878" s="394"/>
      <c r="N878" s="4"/>
      <c r="O878" s="4"/>
      <c r="P878" s="4"/>
    </row>
    <row r="879" spans="1:16">
      <c r="A879" s="4"/>
      <c r="C879" s="11"/>
      <c r="D879" s="11"/>
      <c r="E879" s="393"/>
      <c r="F879" s="393"/>
      <c r="G879" s="4"/>
      <c r="H879" s="4"/>
      <c r="I879" s="4"/>
      <c r="J879" s="4"/>
      <c r="K879" s="4"/>
      <c r="L879" s="4"/>
      <c r="M879" s="394"/>
      <c r="N879" s="4"/>
      <c r="O879" s="4"/>
      <c r="P879" s="4"/>
    </row>
    <row r="880" spans="1:16">
      <c r="A880" s="4"/>
      <c r="C880" s="11"/>
      <c r="D880" s="11"/>
      <c r="E880" s="393"/>
      <c r="F880" s="393"/>
      <c r="G880" s="4"/>
      <c r="H880" s="4"/>
      <c r="I880" s="4"/>
      <c r="J880" s="4"/>
      <c r="K880" s="4"/>
      <c r="L880" s="4"/>
      <c r="M880" s="394"/>
      <c r="N880" s="4"/>
      <c r="O880" s="4"/>
      <c r="P880" s="4"/>
    </row>
    <row r="881" spans="1:16">
      <c r="A881" s="4"/>
      <c r="C881" s="11"/>
      <c r="D881" s="11"/>
      <c r="E881" s="393"/>
      <c r="F881" s="393"/>
      <c r="G881" s="4"/>
      <c r="H881" s="4"/>
      <c r="I881" s="4"/>
      <c r="J881" s="4"/>
      <c r="K881" s="4"/>
      <c r="L881" s="4"/>
      <c r="M881" s="394"/>
      <c r="N881" s="4"/>
      <c r="O881" s="4"/>
      <c r="P881" s="4"/>
    </row>
    <row r="882" spans="1:16">
      <c r="A882" s="4"/>
      <c r="C882" s="11"/>
      <c r="D882" s="11"/>
      <c r="E882" s="393"/>
      <c r="F882" s="393"/>
      <c r="G882" s="4"/>
      <c r="H882" s="4"/>
      <c r="I882" s="4"/>
      <c r="J882" s="4"/>
      <c r="K882" s="4"/>
      <c r="L882" s="4"/>
      <c r="M882" s="394"/>
      <c r="N882" s="4"/>
      <c r="O882" s="4"/>
      <c r="P882" s="4"/>
    </row>
    <row r="883" spans="1:16">
      <c r="A883" s="4"/>
      <c r="C883" s="11"/>
      <c r="D883" s="11"/>
      <c r="E883" s="393"/>
      <c r="F883" s="393"/>
      <c r="G883" s="4"/>
      <c r="H883" s="4"/>
      <c r="I883" s="4"/>
      <c r="J883" s="4"/>
      <c r="K883" s="4"/>
      <c r="L883" s="4"/>
      <c r="M883" s="394"/>
      <c r="N883" s="4"/>
      <c r="O883" s="4"/>
      <c r="P883" s="4"/>
    </row>
    <row r="884" spans="1:16">
      <c r="A884" s="4"/>
      <c r="C884" s="11"/>
      <c r="D884" s="11"/>
      <c r="E884" s="393"/>
      <c r="F884" s="393"/>
      <c r="G884" s="4"/>
      <c r="H884" s="4"/>
      <c r="I884" s="4"/>
      <c r="J884" s="4"/>
      <c r="K884" s="4"/>
      <c r="L884" s="4"/>
      <c r="M884" s="394"/>
      <c r="N884" s="4"/>
      <c r="O884" s="4"/>
      <c r="P884" s="4"/>
    </row>
    <row r="885" spans="1:16">
      <c r="A885" s="4"/>
      <c r="C885" s="11"/>
      <c r="D885" s="11"/>
      <c r="E885" s="393"/>
      <c r="F885" s="393"/>
      <c r="G885" s="4"/>
      <c r="H885" s="4"/>
      <c r="I885" s="4"/>
      <c r="J885" s="4"/>
      <c r="K885" s="4"/>
      <c r="L885" s="4"/>
      <c r="M885" s="394"/>
      <c r="N885" s="4"/>
      <c r="O885" s="4"/>
      <c r="P885" s="4"/>
    </row>
    <row r="886" spans="1:16">
      <c r="A886" s="4"/>
      <c r="C886" s="11"/>
      <c r="D886" s="11"/>
      <c r="E886" s="393"/>
      <c r="F886" s="393"/>
      <c r="G886" s="4"/>
      <c r="H886" s="4"/>
      <c r="I886" s="4"/>
      <c r="J886" s="4"/>
      <c r="K886" s="4"/>
      <c r="L886" s="4"/>
      <c r="M886" s="394"/>
      <c r="N886" s="4"/>
      <c r="O886" s="4"/>
      <c r="P886" s="4"/>
    </row>
    <row r="887" spans="1:16">
      <c r="A887" s="4"/>
      <c r="C887" s="11"/>
      <c r="D887" s="11"/>
      <c r="E887" s="393"/>
      <c r="F887" s="393"/>
      <c r="G887" s="4"/>
      <c r="H887" s="4"/>
      <c r="I887" s="4"/>
      <c r="J887" s="4"/>
      <c r="K887" s="4"/>
      <c r="L887" s="4"/>
      <c r="M887" s="394"/>
      <c r="N887" s="4"/>
      <c r="O887" s="4"/>
      <c r="P887" s="4"/>
    </row>
    <row r="888" spans="1:16">
      <c r="A888" s="4"/>
      <c r="C888" s="11"/>
      <c r="D888" s="11"/>
      <c r="E888" s="393"/>
      <c r="F888" s="393"/>
      <c r="G888" s="4"/>
      <c r="H888" s="4"/>
      <c r="I888" s="4"/>
      <c r="J888" s="4"/>
      <c r="K888" s="4"/>
      <c r="L888" s="4"/>
      <c r="M888" s="394"/>
      <c r="N888" s="4"/>
      <c r="O888" s="4"/>
      <c r="P888" s="4"/>
    </row>
    <row r="889" spans="1:16">
      <c r="A889" s="4"/>
      <c r="C889" s="11"/>
      <c r="D889" s="11"/>
      <c r="E889" s="393"/>
      <c r="F889" s="393"/>
      <c r="G889" s="4"/>
      <c r="H889" s="4"/>
      <c r="I889" s="4"/>
      <c r="J889" s="4"/>
      <c r="K889" s="4"/>
      <c r="L889" s="4"/>
      <c r="M889" s="394"/>
      <c r="N889" s="4"/>
      <c r="O889" s="4"/>
      <c r="P889" s="4"/>
    </row>
    <row r="890" spans="1:16">
      <c r="A890" s="4"/>
      <c r="C890" s="11"/>
      <c r="D890" s="11"/>
      <c r="E890" s="393"/>
      <c r="F890" s="393"/>
      <c r="G890" s="4"/>
      <c r="H890" s="4"/>
      <c r="I890" s="4"/>
      <c r="J890" s="4"/>
      <c r="K890" s="4"/>
      <c r="L890" s="4"/>
      <c r="M890" s="394"/>
      <c r="N890" s="4"/>
      <c r="O890" s="4"/>
      <c r="P890" s="4"/>
    </row>
    <row r="891" spans="1:16">
      <c r="A891" s="4"/>
      <c r="C891" s="11"/>
      <c r="D891" s="11"/>
      <c r="E891" s="393"/>
      <c r="F891" s="393"/>
      <c r="G891" s="4"/>
      <c r="H891" s="4"/>
      <c r="I891" s="4"/>
      <c r="J891" s="4"/>
      <c r="K891" s="4"/>
      <c r="L891" s="4"/>
      <c r="M891" s="394"/>
      <c r="N891" s="4"/>
      <c r="O891" s="4"/>
      <c r="P891" s="4"/>
    </row>
    <row r="892" spans="1:16">
      <c r="A892" s="4"/>
      <c r="C892" s="11"/>
      <c r="D892" s="11"/>
      <c r="E892" s="393"/>
      <c r="F892" s="393"/>
      <c r="G892" s="4"/>
      <c r="H892" s="4"/>
      <c r="I892" s="4"/>
      <c r="J892" s="4"/>
      <c r="K892" s="4"/>
      <c r="L892" s="4"/>
      <c r="M892" s="394"/>
      <c r="N892" s="4"/>
      <c r="O892" s="4"/>
      <c r="P892" s="4"/>
    </row>
    <row r="893" spans="1:16">
      <c r="A893" s="4"/>
      <c r="C893" s="11"/>
      <c r="D893" s="11"/>
      <c r="E893" s="393"/>
      <c r="F893" s="393"/>
      <c r="G893" s="4"/>
      <c r="H893" s="4"/>
      <c r="I893" s="4"/>
      <c r="J893" s="4"/>
      <c r="K893" s="4"/>
      <c r="L893" s="4"/>
      <c r="M893" s="394"/>
      <c r="N893" s="4"/>
      <c r="O893" s="4"/>
      <c r="P893" s="4"/>
    </row>
    <row r="894" spans="1:16">
      <c r="A894" s="4"/>
      <c r="C894" s="11"/>
      <c r="D894" s="11"/>
      <c r="E894" s="393"/>
      <c r="F894" s="393"/>
      <c r="G894" s="4"/>
      <c r="H894" s="4"/>
      <c r="I894" s="4"/>
      <c r="J894" s="4"/>
      <c r="K894" s="4"/>
      <c r="L894" s="4"/>
      <c r="M894" s="394"/>
      <c r="N894" s="4"/>
      <c r="O894" s="4"/>
      <c r="P894" s="4"/>
    </row>
    <row r="895" spans="1:16">
      <c r="A895" s="4"/>
      <c r="C895" s="11"/>
      <c r="D895" s="11"/>
      <c r="E895" s="393"/>
      <c r="F895" s="393"/>
      <c r="G895" s="4"/>
      <c r="H895" s="4"/>
      <c r="I895" s="4"/>
      <c r="J895" s="4"/>
      <c r="K895" s="4"/>
      <c r="L895" s="4"/>
      <c r="M895" s="394"/>
      <c r="N895" s="4"/>
      <c r="O895" s="4"/>
      <c r="P895" s="4"/>
    </row>
    <row r="896" spans="1:16">
      <c r="A896" s="4"/>
      <c r="C896" s="11"/>
      <c r="D896" s="11"/>
      <c r="E896" s="393"/>
      <c r="F896" s="393"/>
      <c r="G896" s="4"/>
      <c r="H896" s="4"/>
      <c r="I896" s="4"/>
      <c r="J896" s="4"/>
      <c r="K896" s="4"/>
      <c r="L896" s="4"/>
      <c r="M896" s="394"/>
      <c r="N896" s="4"/>
      <c r="O896" s="4"/>
      <c r="P896" s="4"/>
    </row>
    <row r="897" spans="1:16">
      <c r="A897" s="4"/>
      <c r="C897" s="11"/>
      <c r="D897" s="11"/>
      <c r="E897" s="393"/>
      <c r="F897" s="393"/>
      <c r="G897" s="4"/>
      <c r="H897" s="4"/>
      <c r="I897" s="4"/>
      <c r="J897" s="4"/>
      <c r="K897" s="4"/>
      <c r="L897" s="4"/>
      <c r="M897" s="394"/>
      <c r="N897" s="4"/>
      <c r="O897" s="4"/>
      <c r="P897" s="4"/>
    </row>
    <row r="898" spans="1:16">
      <c r="A898" s="4"/>
      <c r="C898" s="11"/>
      <c r="D898" s="11"/>
      <c r="E898" s="393"/>
      <c r="F898" s="393"/>
      <c r="G898" s="4"/>
      <c r="H898" s="4"/>
      <c r="I898" s="4"/>
      <c r="J898" s="4"/>
      <c r="K898" s="4"/>
      <c r="L898" s="4"/>
      <c r="M898" s="394"/>
      <c r="N898" s="4"/>
      <c r="O898" s="4"/>
      <c r="P898" s="4"/>
    </row>
    <row r="899" spans="1:16">
      <c r="A899" s="4"/>
      <c r="C899" s="11"/>
      <c r="D899" s="11"/>
      <c r="E899" s="393"/>
      <c r="F899" s="393"/>
      <c r="G899" s="4"/>
      <c r="H899" s="4"/>
      <c r="I899" s="4"/>
      <c r="J899" s="4"/>
      <c r="K899" s="4"/>
      <c r="L899" s="4"/>
      <c r="M899" s="394"/>
      <c r="N899" s="4"/>
      <c r="O899" s="4"/>
      <c r="P899" s="4"/>
    </row>
    <row r="900" spans="1:16">
      <c r="A900" s="4"/>
      <c r="C900" s="11"/>
      <c r="D900" s="11"/>
      <c r="E900" s="393"/>
      <c r="F900" s="393"/>
      <c r="G900" s="4"/>
      <c r="H900" s="4"/>
      <c r="I900" s="4"/>
      <c r="J900" s="4"/>
      <c r="K900" s="4"/>
      <c r="L900" s="4"/>
      <c r="M900" s="394"/>
      <c r="N900" s="4"/>
      <c r="O900" s="4"/>
      <c r="P900" s="4"/>
    </row>
    <row r="901" spans="1:16">
      <c r="A901" s="4"/>
      <c r="C901" s="11"/>
      <c r="D901" s="11"/>
      <c r="E901" s="393"/>
      <c r="F901" s="393"/>
      <c r="G901" s="4"/>
      <c r="H901" s="4"/>
      <c r="I901" s="4"/>
      <c r="J901" s="4"/>
      <c r="K901" s="4"/>
      <c r="L901" s="4"/>
      <c r="M901" s="394"/>
      <c r="N901" s="4"/>
      <c r="O901" s="4"/>
      <c r="P901" s="4"/>
    </row>
    <row r="902" spans="1:16">
      <c r="A902" s="4"/>
      <c r="C902" s="11"/>
      <c r="D902" s="11"/>
      <c r="E902" s="393"/>
      <c r="F902" s="393"/>
      <c r="G902" s="4"/>
      <c r="H902" s="4"/>
      <c r="I902" s="4"/>
      <c r="J902" s="4"/>
      <c r="K902" s="4"/>
      <c r="L902" s="4"/>
      <c r="M902" s="394"/>
      <c r="N902" s="4"/>
      <c r="O902" s="4"/>
      <c r="P902" s="4"/>
    </row>
    <row r="903" spans="1:16">
      <c r="A903" s="4"/>
      <c r="C903" s="11"/>
      <c r="D903" s="11"/>
      <c r="E903" s="393"/>
      <c r="F903" s="393"/>
      <c r="G903" s="4"/>
      <c r="H903" s="4"/>
      <c r="I903" s="4"/>
      <c r="J903" s="4"/>
      <c r="K903" s="4"/>
      <c r="L903" s="4"/>
      <c r="M903" s="394"/>
      <c r="N903" s="4"/>
      <c r="O903" s="4"/>
      <c r="P903" s="4"/>
    </row>
    <row r="904" spans="1:16">
      <c r="A904" s="4"/>
      <c r="C904" s="11"/>
      <c r="D904" s="11"/>
      <c r="E904" s="393"/>
      <c r="F904" s="393"/>
      <c r="G904" s="4"/>
      <c r="H904" s="4"/>
      <c r="I904" s="4"/>
      <c r="J904" s="4"/>
      <c r="K904" s="4"/>
      <c r="L904" s="4"/>
      <c r="M904" s="394"/>
      <c r="N904" s="4"/>
      <c r="O904" s="4"/>
      <c r="P904" s="4"/>
    </row>
    <row r="905" spans="1:16">
      <c r="A905" s="4"/>
      <c r="C905" s="11"/>
      <c r="D905" s="11"/>
      <c r="E905" s="393"/>
      <c r="F905" s="393"/>
      <c r="G905" s="4"/>
      <c r="H905" s="4"/>
      <c r="I905" s="4"/>
      <c r="J905" s="4"/>
      <c r="K905" s="4"/>
      <c r="L905" s="4"/>
      <c r="M905" s="394"/>
      <c r="N905" s="4"/>
      <c r="O905" s="4"/>
      <c r="P905" s="4"/>
    </row>
    <row r="906" spans="1:16">
      <c r="A906" s="4"/>
      <c r="C906" s="11"/>
      <c r="D906" s="11"/>
      <c r="E906" s="393"/>
      <c r="F906" s="393"/>
      <c r="G906" s="4"/>
      <c r="H906" s="4"/>
      <c r="I906" s="4"/>
      <c r="J906" s="4"/>
      <c r="K906" s="4"/>
      <c r="L906" s="4"/>
      <c r="M906" s="394"/>
      <c r="N906" s="4"/>
      <c r="O906" s="4"/>
      <c r="P906" s="4"/>
    </row>
    <row r="907" spans="1:16">
      <c r="A907" s="4"/>
      <c r="C907" s="11"/>
      <c r="D907" s="11"/>
      <c r="E907" s="393"/>
      <c r="F907" s="393"/>
      <c r="G907" s="4"/>
      <c r="H907" s="4"/>
      <c r="I907" s="4"/>
      <c r="J907" s="4"/>
      <c r="K907" s="4"/>
      <c r="L907" s="4"/>
      <c r="M907" s="394"/>
      <c r="N907" s="4"/>
      <c r="O907" s="4"/>
      <c r="P907" s="4"/>
    </row>
    <row r="908" spans="1:16">
      <c r="A908" s="4"/>
      <c r="C908" s="11"/>
      <c r="D908" s="11"/>
      <c r="E908" s="393"/>
      <c r="F908" s="393"/>
      <c r="G908" s="4"/>
      <c r="H908" s="4"/>
      <c r="I908" s="4"/>
      <c r="J908" s="4"/>
      <c r="K908" s="4"/>
      <c r="L908" s="4"/>
      <c r="M908" s="394"/>
      <c r="N908" s="4"/>
      <c r="O908" s="4"/>
      <c r="P908" s="4"/>
    </row>
    <row r="909" spans="1:16">
      <c r="A909" s="4"/>
      <c r="C909" s="11"/>
      <c r="D909" s="11"/>
      <c r="E909" s="393"/>
      <c r="F909" s="393"/>
      <c r="G909" s="4"/>
      <c r="H909" s="4"/>
      <c r="I909" s="4"/>
      <c r="J909" s="4"/>
      <c r="K909" s="4"/>
      <c r="L909" s="4"/>
      <c r="M909" s="394"/>
      <c r="N909" s="4"/>
      <c r="O909" s="4"/>
      <c r="P909" s="4"/>
    </row>
    <row r="910" spans="1:16">
      <c r="A910" s="4"/>
      <c r="C910" s="11"/>
      <c r="D910" s="11"/>
      <c r="E910" s="393"/>
      <c r="F910" s="393"/>
      <c r="G910" s="4"/>
      <c r="H910" s="4"/>
      <c r="I910" s="4"/>
      <c r="J910" s="4"/>
      <c r="K910" s="4"/>
      <c r="L910" s="4"/>
      <c r="M910" s="394"/>
      <c r="N910" s="4"/>
      <c r="O910" s="4"/>
      <c r="P910" s="4"/>
    </row>
    <row r="911" spans="1:16">
      <c r="A911" s="4"/>
      <c r="C911" s="11"/>
      <c r="D911" s="11"/>
      <c r="E911" s="393"/>
      <c r="F911" s="393"/>
      <c r="G911" s="4"/>
      <c r="H911" s="4"/>
      <c r="I911" s="4"/>
      <c r="J911" s="4"/>
      <c r="K911" s="4"/>
      <c r="L911" s="4"/>
      <c r="M911" s="394"/>
      <c r="N911" s="4"/>
      <c r="O911" s="4"/>
      <c r="P911" s="4"/>
    </row>
    <row r="912" spans="1:16">
      <c r="A912" s="4"/>
      <c r="C912" s="11"/>
      <c r="D912" s="11"/>
      <c r="E912" s="393"/>
      <c r="F912" s="393"/>
      <c r="G912" s="4"/>
      <c r="H912" s="4"/>
      <c r="I912" s="4"/>
      <c r="J912" s="4"/>
      <c r="K912" s="4"/>
      <c r="L912" s="4"/>
      <c r="M912" s="394"/>
      <c r="N912" s="4"/>
      <c r="O912" s="4"/>
      <c r="P912" s="4"/>
    </row>
    <row r="913" spans="1:16">
      <c r="A913" s="4"/>
      <c r="C913" s="11"/>
      <c r="D913" s="11"/>
      <c r="E913" s="393"/>
      <c r="F913" s="393"/>
      <c r="G913" s="4"/>
      <c r="H913" s="4"/>
      <c r="I913" s="4"/>
      <c r="J913" s="4"/>
      <c r="K913" s="4"/>
      <c r="L913" s="4"/>
      <c r="M913" s="394"/>
      <c r="N913" s="4"/>
      <c r="O913" s="4"/>
      <c r="P913" s="4"/>
    </row>
    <row r="914" spans="1:16">
      <c r="A914" s="4"/>
      <c r="C914" s="11"/>
      <c r="D914" s="11"/>
      <c r="E914" s="393"/>
      <c r="F914" s="393"/>
      <c r="G914" s="4"/>
      <c r="H914" s="4"/>
      <c r="I914" s="4"/>
      <c r="J914" s="4"/>
      <c r="K914" s="4"/>
      <c r="L914" s="4"/>
      <c r="M914" s="394"/>
      <c r="N914" s="4"/>
      <c r="O914" s="4"/>
      <c r="P914" s="4"/>
    </row>
    <row r="915" spans="1:16">
      <c r="A915" s="4"/>
      <c r="C915" s="11"/>
      <c r="D915" s="11"/>
      <c r="E915" s="393"/>
      <c r="F915" s="393"/>
      <c r="G915" s="4"/>
      <c r="H915" s="4"/>
      <c r="I915" s="4"/>
      <c r="J915" s="4"/>
      <c r="K915" s="4"/>
      <c r="L915" s="4"/>
      <c r="M915" s="394"/>
      <c r="N915" s="4"/>
      <c r="O915" s="4"/>
      <c r="P915" s="4"/>
    </row>
    <row r="916" spans="1:16">
      <c r="A916" s="4"/>
      <c r="C916" s="11"/>
      <c r="D916" s="11"/>
      <c r="E916" s="393"/>
      <c r="F916" s="393"/>
      <c r="G916" s="4"/>
      <c r="H916" s="4"/>
      <c r="I916" s="4"/>
      <c r="J916" s="4"/>
      <c r="K916" s="4"/>
      <c r="L916" s="4"/>
      <c r="M916" s="394"/>
      <c r="N916" s="4"/>
      <c r="O916" s="4"/>
      <c r="P916" s="4"/>
    </row>
    <row r="917" spans="1:16">
      <c r="A917" s="4"/>
      <c r="C917" s="11"/>
      <c r="D917" s="11"/>
      <c r="E917" s="393"/>
      <c r="F917" s="393"/>
      <c r="G917" s="4"/>
      <c r="H917" s="4"/>
      <c r="I917" s="4"/>
      <c r="J917" s="4"/>
      <c r="K917" s="4"/>
      <c r="L917" s="4"/>
      <c r="M917" s="394"/>
      <c r="N917" s="4"/>
      <c r="O917" s="4"/>
      <c r="P917" s="4"/>
    </row>
    <row r="918" spans="1:16">
      <c r="A918" s="4"/>
      <c r="C918" s="11"/>
      <c r="D918" s="11"/>
      <c r="E918" s="393"/>
      <c r="F918" s="393"/>
      <c r="G918" s="4"/>
      <c r="H918" s="4"/>
      <c r="I918" s="4"/>
      <c r="J918" s="4"/>
      <c r="K918" s="4"/>
      <c r="L918" s="4"/>
      <c r="M918" s="394"/>
      <c r="N918" s="4"/>
      <c r="O918" s="4"/>
      <c r="P918" s="4"/>
    </row>
    <row r="919" spans="1:16">
      <c r="A919" s="4"/>
      <c r="C919" s="11"/>
      <c r="D919" s="11"/>
      <c r="E919" s="393"/>
      <c r="F919" s="393"/>
      <c r="G919" s="4"/>
      <c r="H919" s="4"/>
      <c r="I919" s="4"/>
      <c r="J919" s="4"/>
      <c r="K919" s="4"/>
      <c r="L919" s="4"/>
      <c r="M919" s="394"/>
      <c r="N919" s="4"/>
      <c r="O919" s="4"/>
      <c r="P919" s="4"/>
    </row>
    <row r="920" spans="1:16">
      <c r="A920" s="4"/>
      <c r="C920" s="11"/>
      <c r="D920" s="11"/>
      <c r="E920" s="393"/>
      <c r="F920" s="393"/>
      <c r="G920" s="4"/>
      <c r="H920" s="4"/>
      <c r="I920" s="4"/>
      <c r="J920" s="4"/>
      <c r="K920" s="4"/>
      <c r="L920" s="4"/>
      <c r="M920" s="394"/>
      <c r="N920" s="4"/>
      <c r="O920" s="4"/>
      <c r="P920" s="4"/>
    </row>
    <row r="921" spans="1:16">
      <c r="A921" s="4"/>
      <c r="C921" s="11"/>
      <c r="D921" s="11"/>
      <c r="E921" s="393"/>
      <c r="F921" s="393"/>
      <c r="G921" s="4"/>
      <c r="H921" s="4"/>
      <c r="I921" s="4"/>
      <c r="J921" s="4"/>
      <c r="K921" s="4"/>
      <c r="L921" s="4"/>
      <c r="M921" s="394"/>
      <c r="N921" s="4"/>
      <c r="O921" s="4"/>
      <c r="P921" s="4"/>
    </row>
    <row r="922" spans="1:16">
      <c r="A922" s="4"/>
      <c r="C922" s="11"/>
      <c r="D922" s="11"/>
      <c r="E922" s="393"/>
      <c r="F922" s="393"/>
      <c r="G922" s="4"/>
      <c r="H922" s="4"/>
      <c r="I922" s="4"/>
      <c r="J922" s="4"/>
      <c r="K922" s="4"/>
      <c r="L922" s="4"/>
      <c r="M922" s="394"/>
      <c r="N922" s="4"/>
      <c r="O922" s="4"/>
      <c r="P922" s="4"/>
    </row>
    <row r="923" spans="1:16">
      <c r="A923" s="4"/>
      <c r="C923" s="11"/>
      <c r="D923" s="11"/>
      <c r="E923" s="393"/>
      <c r="F923" s="393"/>
      <c r="G923" s="4"/>
      <c r="H923" s="4"/>
      <c r="I923" s="4"/>
      <c r="J923" s="4"/>
      <c r="K923" s="4"/>
      <c r="L923" s="4"/>
      <c r="M923" s="394"/>
      <c r="N923" s="4"/>
      <c r="O923" s="4"/>
      <c r="P923" s="4"/>
    </row>
    <row r="924" spans="1:16">
      <c r="A924" s="4"/>
      <c r="C924" s="11"/>
      <c r="D924" s="11"/>
      <c r="E924" s="393"/>
      <c r="F924" s="393"/>
      <c r="G924" s="4"/>
      <c r="H924" s="4"/>
      <c r="I924" s="4"/>
      <c r="J924" s="4"/>
      <c r="K924" s="4"/>
      <c r="L924" s="4"/>
      <c r="M924" s="394"/>
      <c r="N924" s="4"/>
      <c r="O924" s="4"/>
      <c r="P924" s="4"/>
    </row>
    <row r="925" spans="1:16">
      <c r="A925" s="4"/>
      <c r="C925" s="11"/>
      <c r="D925" s="11"/>
      <c r="E925" s="393"/>
      <c r="F925" s="393"/>
      <c r="G925" s="4"/>
      <c r="H925" s="4"/>
      <c r="I925" s="4"/>
      <c r="J925" s="4"/>
      <c r="K925" s="4"/>
      <c r="L925" s="4"/>
      <c r="M925" s="394"/>
      <c r="N925" s="4"/>
      <c r="O925" s="4"/>
      <c r="P925" s="4"/>
    </row>
    <row r="926" spans="1:16">
      <c r="A926" s="4"/>
      <c r="C926" s="11"/>
      <c r="D926" s="11"/>
      <c r="E926" s="393"/>
      <c r="F926" s="393"/>
      <c r="G926" s="4"/>
      <c r="H926" s="4"/>
      <c r="I926" s="4"/>
      <c r="J926" s="4"/>
      <c r="K926" s="4"/>
      <c r="L926" s="4"/>
      <c r="M926" s="394"/>
      <c r="N926" s="4"/>
      <c r="O926" s="4"/>
      <c r="P926" s="4"/>
    </row>
    <row r="927" spans="1:16">
      <c r="A927" s="4"/>
      <c r="C927" s="11"/>
      <c r="D927" s="11"/>
      <c r="E927" s="393"/>
      <c r="F927" s="393"/>
      <c r="G927" s="4"/>
      <c r="H927" s="4"/>
      <c r="I927" s="4"/>
      <c r="J927" s="4"/>
      <c r="K927" s="4"/>
      <c r="L927" s="4"/>
      <c r="M927" s="394"/>
      <c r="N927" s="4"/>
      <c r="O927" s="4"/>
      <c r="P927" s="4"/>
    </row>
  </sheetData>
  <sheetProtection algorithmName="SHA-512" hashValue="MgZuYFfd64uYBh1wd06rf1R80ze2ZKfyp5k1LNuN7LqsPv1Tu8CSlcTb3nsp+0ZNhgnZNX6RlvPOjpTEFRg8ew==" saltValue="m7HKyubpi3lBMZoDdLC94A==" spinCount="100000" sheet="1" formatCells="0" formatColumns="0" formatRows="0" insertColumns="0" insertRows="0" insertHyperlinks="0" deleteColumns="0" deleteRows="0" sort="0" autoFilter="0" pivotTables="0"/>
  <mergeCells count="114">
    <mergeCell ref="B3:R3"/>
    <mergeCell ref="B4:R4"/>
    <mergeCell ref="I5:R5"/>
    <mergeCell ref="B66:P68"/>
    <mergeCell ref="C62:G62"/>
    <mergeCell ref="H62:J62"/>
    <mergeCell ref="L62:N62"/>
    <mergeCell ref="O62:P62"/>
    <mergeCell ref="B63:G63"/>
    <mergeCell ref="H63:J63"/>
    <mergeCell ref="K63:M63"/>
    <mergeCell ref="N45:N46"/>
    <mergeCell ref="O45:O46"/>
    <mergeCell ref="P45:P46"/>
    <mergeCell ref="G46:I46"/>
    <mergeCell ref="M45:M46"/>
    <mergeCell ref="C56:D59"/>
    <mergeCell ref="E56:F59"/>
    <mergeCell ref="G56:I56"/>
    <mergeCell ref="G57:I57"/>
    <mergeCell ref="G58:I58"/>
    <mergeCell ref="G59:I59"/>
    <mergeCell ref="C53:D55"/>
    <mergeCell ref="E53:F53"/>
    <mergeCell ref="G53:I53"/>
    <mergeCell ref="E54:F54"/>
    <mergeCell ref="G54:I54"/>
    <mergeCell ref="E55:F55"/>
    <mergeCell ref="G55:I55"/>
    <mergeCell ref="G37:I37"/>
    <mergeCell ref="G38:I38"/>
    <mergeCell ref="E39:F41"/>
    <mergeCell ref="G39:I39"/>
    <mergeCell ref="G40:I40"/>
    <mergeCell ref="G41:I41"/>
    <mergeCell ref="C47:D52"/>
    <mergeCell ref="E47:F47"/>
    <mergeCell ref="G47:I47"/>
    <mergeCell ref="E48:F49"/>
    <mergeCell ref="G48:I48"/>
    <mergeCell ref="G49:I49"/>
    <mergeCell ref="E42:F46"/>
    <mergeCell ref="G42:I42"/>
    <mergeCell ref="G43:I43"/>
    <mergeCell ref="G44:I44"/>
    <mergeCell ref="G45:I45"/>
    <mergeCell ref="E50:F50"/>
    <mergeCell ref="G50:I50"/>
    <mergeCell ref="E51:F51"/>
    <mergeCell ref="G51:I51"/>
    <mergeCell ref="E52:F52"/>
    <mergeCell ref="G52:I52"/>
    <mergeCell ref="G36:I36"/>
    <mergeCell ref="U26:U27"/>
    <mergeCell ref="G27:I28"/>
    <mergeCell ref="E29:F34"/>
    <mergeCell ref="G29:I29"/>
    <mergeCell ref="J29:J34"/>
    <mergeCell ref="K29:K34"/>
    <mergeCell ref="L29:L34"/>
    <mergeCell ref="M29:M34"/>
    <mergeCell ref="G30:I30"/>
    <mergeCell ref="N30:N34"/>
    <mergeCell ref="Q26:Q27"/>
    <mergeCell ref="T26:T27"/>
    <mergeCell ref="O30:O34"/>
    <mergeCell ref="I6:R8"/>
    <mergeCell ref="N20:N21"/>
    <mergeCell ref="P20:P21"/>
    <mergeCell ref="G21:I21"/>
    <mergeCell ref="G22:I22"/>
    <mergeCell ref="G23:I23"/>
    <mergeCell ref="G24:I24"/>
    <mergeCell ref="C18:D18"/>
    <mergeCell ref="E18:F18"/>
    <mergeCell ref="G18:I18"/>
    <mergeCell ref="C19:D46"/>
    <mergeCell ref="E19:F28"/>
    <mergeCell ref="G19:I19"/>
    <mergeCell ref="G20:I20"/>
    <mergeCell ref="G25:I25"/>
    <mergeCell ref="G26:I26"/>
    <mergeCell ref="E35:F38"/>
    <mergeCell ref="P30:P31"/>
    <mergeCell ref="G31:I31"/>
    <mergeCell ref="G32:I32"/>
    <mergeCell ref="P32:P34"/>
    <mergeCell ref="G33:I33"/>
    <mergeCell ref="G34:I34"/>
    <mergeCell ref="G35:I35"/>
    <mergeCell ref="B65:G65"/>
    <mergeCell ref="B64:G64"/>
    <mergeCell ref="B5:C5"/>
    <mergeCell ref="D5:G5"/>
    <mergeCell ref="B6:C6"/>
    <mergeCell ref="D6:G6"/>
    <mergeCell ref="H6:H8"/>
    <mergeCell ref="B7:C8"/>
    <mergeCell ref="G13:I13"/>
    <mergeCell ref="G14:I14"/>
    <mergeCell ref="E15:F17"/>
    <mergeCell ref="G15:I15"/>
    <mergeCell ref="G16:I16"/>
    <mergeCell ref="G17:I17"/>
    <mergeCell ref="D7:G8"/>
    <mergeCell ref="B9:P9"/>
    <mergeCell ref="C10:D10"/>
    <mergeCell ref="E10:F10"/>
    <mergeCell ref="G10:I10"/>
    <mergeCell ref="C11:D17"/>
    <mergeCell ref="E11:F12"/>
    <mergeCell ref="G11:I11"/>
    <mergeCell ref="G12:I12"/>
    <mergeCell ref="E13:F14"/>
  </mergeCells>
  <dataValidations count="1">
    <dataValidation allowBlank="1" showErrorMessage="1" sqref="J10:J13 K11 J14:K14" xr:uid="{00000000-0002-0000-0100-000000000000}">
      <formula1>0</formula1>
      <formula2>0</formula2>
    </dataValidation>
  </dataValidations>
  <hyperlinks>
    <hyperlink ref="S34" r:id="rId1" location="overlay-context=" display="https://www.subredsur.gov.co/?q=content/rendici%C3%B3n-de-cuentas-2021#overlay-context=" xr:uid="{00000000-0004-0000-0100-000000000000}"/>
    <hyperlink ref="S35" r:id="rId2" location="overlay-context=" display="https://www.subredsur.gov.co/?q=content/rendici%C3%B3n-de-cuentas-2021#overlay-context=" xr:uid="{00000000-0004-0000-0100-000001000000}"/>
  </hyperlinks>
  <pageMargins left="0.7" right="0.7" top="0.75" bottom="0.75" header="0.3" footer="0.3"/>
  <pageSetup orientation="portrait" r:id="rId3"/>
  <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2"/>
  <dimension ref="A1:IV78"/>
  <sheetViews>
    <sheetView topLeftCell="T8" zoomScale="70" zoomScaleNormal="70" workbookViewId="0">
      <selection activeCell="AF53" sqref="AF53"/>
    </sheetView>
  </sheetViews>
  <sheetFormatPr baseColWidth="10" defaultColWidth="11.42578125" defaultRowHeight="15"/>
  <cols>
    <col min="1" max="1" width="1.85546875" style="3" customWidth="1"/>
    <col min="2" max="2" width="19" style="12" customWidth="1"/>
    <col min="3" max="3" width="17.42578125" style="9" customWidth="1"/>
    <col min="4" max="4" width="9.85546875" style="9" customWidth="1"/>
    <col min="5" max="5" width="11.42578125" style="3" customWidth="1"/>
    <col min="6" max="6" width="11.85546875" style="3" customWidth="1"/>
    <col min="7" max="7" width="23.28515625" style="3" customWidth="1"/>
    <col min="8" max="8" width="22.85546875" style="3" customWidth="1"/>
    <col min="9" max="9" width="49.42578125" style="3" customWidth="1"/>
    <col min="10" max="10" width="18.140625" style="12" customWidth="1"/>
    <col min="11" max="11" width="19.140625" style="12" customWidth="1"/>
    <col min="12" max="12" width="18.85546875" style="12" bestFit="1" customWidth="1"/>
    <col min="13" max="13" width="47.140625" style="12" customWidth="1"/>
    <col min="14" max="14" width="46.85546875" style="3" customWidth="1"/>
    <col min="15" max="15" width="36.140625" style="3" customWidth="1"/>
    <col min="16" max="16" width="51.42578125" style="3" customWidth="1"/>
    <col min="17" max="17" width="11.42578125" style="4"/>
    <col min="18" max="18" width="27" style="84" customWidth="1"/>
    <col min="19" max="19" width="90.28515625" style="4" customWidth="1"/>
    <col min="20" max="20" width="36.85546875" style="4" customWidth="1"/>
    <col min="21" max="21" width="26.5703125" style="4" customWidth="1"/>
    <col min="22" max="23" width="18.42578125" style="4" customWidth="1"/>
    <col min="24" max="24" width="2.140625" style="157" customWidth="1"/>
    <col min="25" max="25" width="47.5703125" style="4" customWidth="1"/>
    <col min="26" max="26" width="24.28515625" style="4" customWidth="1"/>
    <col min="27" max="28" width="22.85546875" style="4" customWidth="1"/>
    <col min="29" max="29" width="2.85546875" style="4" customWidth="1"/>
    <col min="30" max="30" width="48" style="4" customWidth="1"/>
    <col min="31" max="31" width="24.5703125" style="4" customWidth="1"/>
    <col min="32" max="32" width="88.7109375" style="4" customWidth="1"/>
    <col min="33" max="33" width="11.140625" style="4" customWidth="1"/>
    <col min="34" max="16384" width="11.42578125" style="4"/>
  </cols>
  <sheetData>
    <row r="1" spans="2:256">
      <c r="X1" s="4"/>
    </row>
    <row r="2" spans="2:256" ht="15.75" thickBot="1">
      <c r="X2" s="4"/>
    </row>
    <row r="3" spans="2:256" ht="120" customHeight="1" thickBot="1">
      <c r="B3" s="687" t="s">
        <v>0</v>
      </c>
      <c r="C3" s="688"/>
      <c r="D3" s="688"/>
      <c r="E3" s="688"/>
      <c r="F3" s="688"/>
      <c r="G3" s="688"/>
      <c r="H3" s="688"/>
      <c r="I3" s="688"/>
      <c r="J3" s="688"/>
      <c r="K3" s="688"/>
      <c r="L3" s="688"/>
      <c r="M3" s="688"/>
      <c r="N3" s="688"/>
      <c r="O3" s="688"/>
      <c r="P3" s="689"/>
      <c r="X3" s="4"/>
    </row>
    <row r="4" spans="2:256" ht="30.75" thickBot="1">
      <c r="B4" s="690" t="s">
        <v>341</v>
      </c>
      <c r="C4" s="691"/>
      <c r="D4" s="691"/>
      <c r="E4" s="691"/>
      <c r="F4" s="691"/>
      <c r="G4" s="691"/>
      <c r="H4" s="691"/>
      <c r="I4" s="691"/>
      <c r="J4" s="691"/>
      <c r="K4" s="691"/>
      <c r="L4" s="691"/>
      <c r="M4" s="691"/>
      <c r="N4" s="691"/>
      <c r="O4" s="691"/>
      <c r="P4" s="692"/>
      <c r="X4" s="4"/>
    </row>
    <row r="5" spans="2:256" ht="75.75" customHeight="1" thickBot="1">
      <c r="B5" s="699" t="s">
        <v>7</v>
      </c>
      <c r="C5" s="700"/>
      <c r="D5" s="693" t="s">
        <v>58</v>
      </c>
      <c r="E5" s="693"/>
      <c r="F5" s="693"/>
      <c r="G5" s="693"/>
      <c r="H5" s="19" t="s">
        <v>3</v>
      </c>
      <c r="I5" s="693" t="s">
        <v>40</v>
      </c>
      <c r="J5" s="693"/>
      <c r="K5" s="693"/>
      <c r="L5" s="693"/>
      <c r="M5" s="693"/>
      <c r="N5" s="693"/>
      <c r="O5" s="693"/>
      <c r="P5" s="694"/>
      <c r="X5" s="4"/>
    </row>
    <row r="6" spans="2:256" ht="48" customHeight="1" thickBot="1">
      <c r="B6" s="701" t="s">
        <v>1</v>
      </c>
      <c r="C6" s="702"/>
      <c r="D6" s="695" t="s">
        <v>253</v>
      </c>
      <c r="E6" s="695"/>
      <c r="F6" s="695"/>
      <c r="G6" s="695"/>
      <c r="H6" s="707" t="s">
        <v>4</v>
      </c>
      <c r="I6" s="695" t="s">
        <v>5</v>
      </c>
      <c r="J6" s="695"/>
      <c r="K6" s="695"/>
      <c r="L6" s="695"/>
      <c r="M6" s="695"/>
      <c r="N6" s="695"/>
      <c r="O6" s="695"/>
      <c r="P6" s="696"/>
      <c r="S6" s="568" t="s">
        <v>548</v>
      </c>
      <c r="T6" s="569"/>
      <c r="U6" s="569"/>
      <c r="V6" s="569"/>
      <c r="W6" s="569"/>
      <c r="X6" s="569"/>
      <c r="Y6" s="569"/>
      <c r="Z6" s="569"/>
      <c r="AA6" s="570"/>
    </row>
    <row r="7" spans="2:256" ht="30" customHeight="1">
      <c r="B7" s="703" t="s">
        <v>2</v>
      </c>
      <c r="C7" s="704"/>
      <c r="D7" s="695" t="s">
        <v>254</v>
      </c>
      <c r="E7" s="695"/>
      <c r="F7" s="695"/>
      <c r="G7" s="695"/>
      <c r="H7" s="707"/>
      <c r="I7" s="695"/>
      <c r="J7" s="695"/>
      <c r="K7" s="695"/>
      <c r="L7" s="695"/>
      <c r="M7" s="695"/>
      <c r="N7" s="695"/>
      <c r="O7" s="695"/>
      <c r="P7" s="696"/>
      <c r="X7" s="4"/>
    </row>
    <row r="8" spans="2:256" ht="27" customHeight="1" thickBot="1">
      <c r="B8" s="705"/>
      <c r="C8" s="706"/>
      <c r="D8" s="697"/>
      <c r="E8" s="697"/>
      <c r="F8" s="697"/>
      <c r="G8" s="697"/>
      <c r="H8" s="708"/>
      <c r="I8" s="697"/>
      <c r="J8" s="697"/>
      <c r="K8" s="697"/>
      <c r="L8" s="697"/>
      <c r="M8" s="697"/>
      <c r="N8" s="697"/>
      <c r="O8" s="697"/>
      <c r="P8" s="698"/>
      <c r="X8" s="4"/>
    </row>
    <row r="9" spans="2:256" ht="36.75" customHeight="1" thickBot="1">
      <c r="B9" s="742"/>
      <c r="C9" s="743"/>
      <c r="D9" s="743"/>
      <c r="E9" s="743"/>
      <c r="F9" s="743"/>
      <c r="G9" s="743"/>
      <c r="H9" s="743"/>
      <c r="I9" s="743"/>
      <c r="J9" s="743"/>
      <c r="K9" s="743"/>
      <c r="L9" s="743"/>
      <c r="M9" s="743"/>
      <c r="N9" s="743"/>
      <c r="O9" s="743"/>
      <c r="P9" s="744"/>
      <c r="R9" s="581" t="s">
        <v>342</v>
      </c>
      <c r="S9" s="582"/>
      <c r="T9" s="582"/>
      <c r="U9" s="582"/>
      <c r="V9" s="582"/>
      <c r="W9" s="583"/>
      <c r="X9" s="85"/>
      <c r="Y9" s="581" t="s">
        <v>343</v>
      </c>
      <c r="Z9" s="582"/>
      <c r="AA9" s="582"/>
      <c r="AB9" s="583"/>
      <c r="AD9" s="715" t="s">
        <v>539</v>
      </c>
      <c r="AE9" s="582"/>
      <c r="AF9" s="582"/>
      <c r="AG9" s="583"/>
    </row>
    <row r="10" spans="2:256" s="9" customFormat="1" ht="65.25" customHeight="1" thickBot="1">
      <c r="B10" s="20" t="s">
        <v>8</v>
      </c>
      <c r="C10" s="648" t="s">
        <v>9</v>
      </c>
      <c r="D10" s="648"/>
      <c r="E10" s="662" t="s">
        <v>10</v>
      </c>
      <c r="F10" s="663"/>
      <c r="G10" s="648" t="s">
        <v>11</v>
      </c>
      <c r="H10" s="648"/>
      <c r="I10" s="648"/>
      <c r="J10" s="21" t="s">
        <v>6</v>
      </c>
      <c r="K10" s="21" t="s">
        <v>12</v>
      </c>
      <c r="L10" s="21" t="s">
        <v>16</v>
      </c>
      <c r="M10" s="21" t="s">
        <v>17</v>
      </c>
      <c r="N10" s="21" t="s">
        <v>18</v>
      </c>
      <c r="O10" s="21" t="s">
        <v>19</v>
      </c>
      <c r="P10" s="21" t="s">
        <v>20</v>
      </c>
      <c r="Q10" s="11"/>
      <c r="R10" s="86" t="s">
        <v>344</v>
      </c>
      <c r="S10" s="78" t="s">
        <v>345</v>
      </c>
      <c r="T10" s="78" t="s">
        <v>346</v>
      </c>
      <c r="U10" s="78" t="s">
        <v>347</v>
      </c>
      <c r="V10" s="87" t="s">
        <v>348</v>
      </c>
      <c r="W10" s="264" t="s">
        <v>484</v>
      </c>
      <c r="X10" s="85"/>
      <c r="Y10" s="88" t="s">
        <v>345</v>
      </c>
      <c r="Z10" s="78" t="s">
        <v>347</v>
      </c>
      <c r="AA10" s="87" t="s">
        <v>348</v>
      </c>
      <c r="AB10" s="264" t="s">
        <v>484</v>
      </c>
      <c r="AC10" s="11"/>
      <c r="AD10" s="88" t="s">
        <v>346</v>
      </c>
      <c r="AE10" s="78" t="s">
        <v>347</v>
      </c>
      <c r="AF10" s="87" t="s">
        <v>486</v>
      </c>
      <c r="AG10" s="264" t="s">
        <v>484</v>
      </c>
      <c r="AH10" s="11"/>
      <c r="AI10" s="11"/>
      <c r="AJ10" s="11"/>
      <c r="AK10" s="11"/>
      <c r="AL10" s="11"/>
      <c r="AM10" s="11"/>
      <c r="AN10" s="11"/>
      <c r="AO10" s="11"/>
      <c r="AP10" s="11"/>
      <c r="AQ10" s="11"/>
      <c r="AR10" s="11"/>
      <c r="AS10" s="11"/>
      <c r="AT10" s="11"/>
      <c r="AU10" s="11"/>
      <c r="AV10" s="11"/>
      <c r="AW10" s="11"/>
      <c r="AX10" s="11"/>
      <c r="AY10" s="11"/>
      <c r="AZ10" s="11"/>
      <c r="BA10" s="11"/>
      <c r="BB10" s="11"/>
      <c r="BC10" s="11"/>
      <c r="BD10" s="11"/>
      <c r="BE10" s="11"/>
      <c r="BF10" s="11"/>
      <c r="BG10" s="11"/>
      <c r="BH10" s="11"/>
      <c r="BI10" s="11"/>
      <c r="BJ10" s="11"/>
      <c r="BK10" s="11"/>
      <c r="BL10" s="11"/>
      <c r="BM10" s="11"/>
      <c r="BN10" s="11"/>
      <c r="BO10" s="11"/>
      <c r="BP10" s="11"/>
      <c r="BQ10" s="11"/>
      <c r="BR10" s="11"/>
      <c r="BS10" s="11"/>
      <c r="BT10" s="11"/>
      <c r="BU10" s="11"/>
      <c r="BV10" s="11"/>
      <c r="BW10" s="11"/>
      <c r="BX10" s="11"/>
      <c r="BY10" s="11"/>
      <c r="BZ10" s="11"/>
      <c r="CA10" s="11"/>
      <c r="CB10" s="11"/>
      <c r="CC10" s="11"/>
      <c r="CD10" s="11"/>
      <c r="CE10" s="11"/>
      <c r="CF10" s="11"/>
      <c r="CG10" s="11"/>
      <c r="CH10" s="11"/>
      <c r="CI10" s="11"/>
      <c r="CJ10" s="11"/>
      <c r="CK10" s="11"/>
      <c r="CL10" s="11"/>
      <c r="CM10" s="11"/>
      <c r="CN10" s="11"/>
      <c r="CO10" s="11"/>
      <c r="CP10" s="11"/>
      <c r="CQ10" s="11"/>
      <c r="CR10" s="11"/>
      <c r="CS10" s="11"/>
      <c r="CT10" s="11"/>
      <c r="CU10" s="11"/>
      <c r="CV10" s="11"/>
      <c r="CW10" s="11"/>
      <c r="CX10" s="11"/>
      <c r="CY10" s="11"/>
      <c r="CZ10" s="11"/>
      <c r="DA10" s="11"/>
      <c r="DB10" s="11"/>
      <c r="DC10" s="11"/>
      <c r="DD10" s="11"/>
      <c r="DE10" s="11"/>
      <c r="DF10" s="11"/>
      <c r="DG10" s="11"/>
      <c r="DH10" s="11"/>
      <c r="DI10" s="11"/>
      <c r="DJ10" s="11"/>
      <c r="DK10" s="11"/>
      <c r="DL10" s="11"/>
      <c r="DM10" s="11"/>
      <c r="DN10" s="11"/>
      <c r="DO10" s="11"/>
      <c r="DP10" s="11"/>
      <c r="DQ10" s="11"/>
      <c r="DR10" s="11"/>
      <c r="DS10" s="11"/>
      <c r="DT10" s="11"/>
      <c r="DU10" s="11"/>
      <c r="DV10" s="11"/>
      <c r="DW10" s="11"/>
      <c r="DX10" s="11"/>
      <c r="DY10" s="11"/>
      <c r="DZ10" s="11"/>
      <c r="EA10" s="11"/>
      <c r="EB10" s="11"/>
      <c r="EC10" s="11"/>
      <c r="ED10" s="11"/>
      <c r="EE10" s="11"/>
      <c r="EF10" s="11"/>
      <c r="EG10" s="11"/>
      <c r="EH10" s="11"/>
      <c r="EI10" s="11"/>
      <c r="EJ10" s="11"/>
      <c r="EK10" s="11"/>
      <c r="EL10" s="11"/>
      <c r="EM10" s="11"/>
      <c r="EN10" s="11"/>
      <c r="EO10" s="11"/>
      <c r="EP10" s="11"/>
      <c r="EQ10" s="11"/>
      <c r="ER10" s="11"/>
      <c r="ES10" s="11"/>
      <c r="ET10" s="11"/>
      <c r="EU10" s="11"/>
      <c r="EV10" s="11"/>
      <c r="EW10" s="11"/>
      <c r="EX10" s="11"/>
      <c r="EY10" s="11"/>
      <c r="EZ10" s="11"/>
      <c r="FA10" s="11"/>
      <c r="FB10" s="11"/>
      <c r="FC10" s="11"/>
      <c r="FD10" s="11"/>
      <c r="FE10" s="11"/>
      <c r="FF10" s="11"/>
      <c r="FG10" s="11"/>
      <c r="FH10" s="11"/>
      <c r="FI10" s="11"/>
      <c r="FJ10" s="11"/>
      <c r="FK10" s="11"/>
      <c r="FL10" s="11"/>
      <c r="FM10" s="11"/>
      <c r="FN10" s="11"/>
      <c r="FO10" s="11"/>
      <c r="FP10" s="11"/>
      <c r="FQ10" s="11"/>
      <c r="FR10" s="11"/>
      <c r="FS10" s="11"/>
      <c r="FT10" s="11"/>
      <c r="FU10" s="11"/>
      <c r="FV10" s="11"/>
      <c r="FW10" s="11"/>
      <c r="FX10" s="11"/>
      <c r="FY10" s="11"/>
      <c r="FZ10" s="11"/>
      <c r="GA10" s="11"/>
      <c r="GB10" s="11"/>
      <c r="GC10" s="11"/>
      <c r="GD10" s="11"/>
      <c r="GE10" s="11"/>
      <c r="GF10" s="11"/>
      <c r="GG10" s="11"/>
      <c r="GH10" s="11"/>
      <c r="GI10" s="11"/>
      <c r="GJ10" s="11"/>
      <c r="GK10" s="11"/>
      <c r="GL10" s="11"/>
      <c r="GM10" s="11"/>
      <c r="GN10" s="11"/>
      <c r="GO10" s="11"/>
      <c r="GP10" s="11"/>
      <c r="GQ10" s="11"/>
      <c r="GR10" s="11"/>
      <c r="GS10" s="11"/>
      <c r="GT10" s="11"/>
      <c r="GU10" s="11"/>
      <c r="GV10" s="11"/>
      <c r="GW10" s="11"/>
      <c r="GX10" s="11"/>
      <c r="GY10" s="11"/>
      <c r="GZ10" s="11"/>
      <c r="HA10" s="11"/>
      <c r="HB10" s="11"/>
      <c r="HC10" s="11"/>
      <c r="HD10" s="11"/>
      <c r="HE10" s="11"/>
      <c r="HF10" s="11"/>
      <c r="HG10" s="11"/>
      <c r="HH10" s="11"/>
      <c r="HI10" s="11"/>
      <c r="HJ10" s="11"/>
      <c r="HK10" s="11"/>
      <c r="HL10" s="11"/>
      <c r="HM10" s="11"/>
      <c r="HN10" s="11"/>
      <c r="HO10" s="11"/>
      <c r="HP10" s="11"/>
      <c r="HQ10" s="11"/>
      <c r="HR10" s="11"/>
      <c r="HS10" s="11"/>
      <c r="HT10" s="11"/>
      <c r="HU10" s="11"/>
      <c r="HV10" s="11"/>
      <c r="HW10" s="11"/>
      <c r="HX10" s="11"/>
      <c r="HY10" s="11"/>
      <c r="HZ10" s="11"/>
      <c r="IA10" s="11"/>
      <c r="IB10" s="11"/>
      <c r="IC10" s="11"/>
      <c r="ID10" s="11"/>
      <c r="IE10" s="11"/>
      <c r="IF10" s="11"/>
      <c r="IG10" s="11"/>
      <c r="IH10" s="11"/>
      <c r="II10" s="11"/>
      <c r="IJ10" s="11"/>
      <c r="IK10" s="11"/>
      <c r="IL10" s="11"/>
      <c r="IM10" s="11"/>
      <c r="IN10" s="11"/>
      <c r="IO10" s="11"/>
      <c r="IP10" s="11"/>
      <c r="IQ10" s="11"/>
      <c r="IR10" s="11"/>
      <c r="IS10" s="11"/>
      <c r="IT10" s="11"/>
      <c r="IU10" s="11"/>
      <c r="IV10" s="11"/>
    </row>
    <row r="11" spans="2:256" ht="105.75" customHeight="1" thickBot="1">
      <c r="B11" s="23">
        <v>1</v>
      </c>
      <c r="C11" s="618" t="s">
        <v>27</v>
      </c>
      <c r="D11" s="619"/>
      <c r="E11" s="664" t="s">
        <v>13</v>
      </c>
      <c r="F11" s="665"/>
      <c r="G11" s="652" t="s">
        <v>101</v>
      </c>
      <c r="H11" s="652"/>
      <c r="I11" s="652"/>
      <c r="J11" s="24">
        <v>44197</v>
      </c>
      <c r="K11" s="24">
        <v>44227</v>
      </c>
      <c r="L11" s="22" t="s">
        <v>57</v>
      </c>
      <c r="M11" s="25" t="s">
        <v>55</v>
      </c>
      <c r="N11" s="26" t="s">
        <v>79</v>
      </c>
      <c r="O11" s="26" t="s">
        <v>56</v>
      </c>
      <c r="P11" s="27" t="s">
        <v>54</v>
      </c>
      <c r="R11" s="89" t="s">
        <v>349</v>
      </c>
      <c r="S11" s="90" t="s">
        <v>350</v>
      </c>
      <c r="T11" s="90" t="s">
        <v>351</v>
      </c>
      <c r="U11" s="91">
        <v>0.4</v>
      </c>
      <c r="V11" s="92">
        <v>0.4</v>
      </c>
      <c r="W11" s="576">
        <f>AVERAGE(U11:U16)</f>
        <v>0.9</v>
      </c>
      <c r="X11" s="93"/>
      <c r="Y11" s="164" t="s">
        <v>352</v>
      </c>
      <c r="Z11" s="91">
        <v>0.4</v>
      </c>
      <c r="AA11" s="92">
        <v>0.4</v>
      </c>
      <c r="AB11" s="576">
        <f>AVERAGE(Z11:Z16)</f>
        <v>0.9</v>
      </c>
      <c r="AD11" s="164" t="s">
        <v>352</v>
      </c>
      <c r="AE11" s="91">
        <v>0</v>
      </c>
      <c r="AF11" s="265" t="s">
        <v>544</v>
      </c>
      <c r="AG11" s="576">
        <f>+AVERAGE(AE11:AE16)</f>
        <v>0.36499999999999999</v>
      </c>
    </row>
    <row r="12" spans="2:256" ht="106.5" customHeight="1" thickBot="1">
      <c r="B12" s="28">
        <f>1+B11</f>
        <v>2</v>
      </c>
      <c r="C12" s="620"/>
      <c r="D12" s="621"/>
      <c r="E12" s="650" t="s">
        <v>14</v>
      </c>
      <c r="F12" s="651"/>
      <c r="G12" s="667" t="s">
        <v>100</v>
      </c>
      <c r="H12" s="668"/>
      <c r="I12" s="669"/>
      <c r="J12" s="72">
        <v>43862</v>
      </c>
      <c r="K12" s="29">
        <v>44561</v>
      </c>
      <c r="L12" s="30" t="s">
        <v>36</v>
      </c>
      <c r="M12" s="31" t="s">
        <v>61</v>
      </c>
      <c r="N12" s="32" t="s">
        <v>80</v>
      </c>
      <c r="O12" s="32" t="s">
        <v>62</v>
      </c>
      <c r="P12" s="33" t="s">
        <v>72</v>
      </c>
      <c r="R12" s="95" t="s">
        <v>349</v>
      </c>
      <c r="S12" s="96" t="s">
        <v>353</v>
      </c>
      <c r="T12" s="97" t="s">
        <v>354</v>
      </c>
      <c r="U12" s="98">
        <v>1</v>
      </c>
      <c r="V12" s="99">
        <f>+U12/3</f>
        <v>0.33333333333333331</v>
      </c>
      <c r="W12" s="577"/>
      <c r="X12" s="1"/>
      <c r="Y12" s="169" t="s">
        <v>415</v>
      </c>
      <c r="Z12" s="98">
        <v>1</v>
      </c>
      <c r="AA12" s="99">
        <f>+Z12/3</f>
        <v>0.33333333333333331</v>
      </c>
      <c r="AB12" s="577"/>
      <c r="AD12" s="164" t="s">
        <v>507</v>
      </c>
      <c r="AE12" s="91">
        <v>0.33</v>
      </c>
      <c r="AF12" s="265" t="s">
        <v>508</v>
      </c>
      <c r="AG12" s="577"/>
    </row>
    <row r="13" spans="2:256" ht="83.25" customHeight="1" thickBot="1">
      <c r="B13" s="28">
        <f>1+B12</f>
        <v>3</v>
      </c>
      <c r="C13" s="620"/>
      <c r="D13" s="621"/>
      <c r="E13" s="620"/>
      <c r="F13" s="621"/>
      <c r="G13" s="667" t="s">
        <v>245</v>
      </c>
      <c r="H13" s="668"/>
      <c r="I13" s="669"/>
      <c r="J13" s="72">
        <v>43862</v>
      </c>
      <c r="K13" s="29">
        <v>44561</v>
      </c>
      <c r="L13" s="30" t="s">
        <v>34</v>
      </c>
      <c r="M13" s="34" t="s">
        <v>60</v>
      </c>
      <c r="N13" s="32" t="s">
        <v>251</v>
      </c>
      <c r="O13" s="32" t="s">
        <v>250</v>
      </c>
      <c r="P13" s="33" t="s">
        <v>252</v>
      </c>
      <c r="R13" s="95" t="s">
        <v>349</v>
      </c>
      <c r="S13" s="100" t="s">
        <v>355</v>
      </c>
      <c r="T13" s="101" t="s">
        <v>356</v>
      </c>
      <c r="U13" s="98">
        <v>1</v>
      </c>
      <c r="V13" s="99">
        <f>+U13/4</f>
        <v>0.25</v>
      </c>
      <c r="W13" s="577"/>
      <c r="X13" s="102"/>
      <c r="Y13" s="169" t="s">
        <v>357</v>
      </c>
      <c r="Z13" s="98">
        <v>1</v>
      </c>
      <c r="AA13" s="99">
        <f>+Z13/4</f>
        <v>0.25</v>
      </c>
      <c r="AB13" s="577"/>
      <c r="AD13" s="164" t="s">
        <v>511</v>
      </c>
      <c r="AE13" s="91">
        <v>1</v>
      </c>
      <c r="AF13" s="265" t="s">
        <v>509</v>
      </c>
      <c r="AG13" s="577"/>
    </row>
    <row r="14" spans="2:256" ht="84" customHeight="1" thickBot="1">
      <c r="B14" s="28">
        <f>1+B13</f>
        <v>4</v>
      </c>
      <c r="C14" s="620"/>
      <c r="D14" s="621"/>
      <c r="E14" s="683" t="s">
        <v>15</v>
      </c>
      <c r="F14" s="684"/>
      <c r="G14" s="649" t="s">
        <v>78</v>
      </c>
      <c r="H14" s="649"/>
      <c r="I14" s="649"/>
      <c r="J14" s="29">
        <v>44197</v>
      </c>
      <c r="K14" s="29">
        <v>44561</v>
      </c>
      <c r="L14" s="35" t="s">
        <v>36</v>
      </c>
      <c r="M14" s="36" t="s">
        <v>59</v>
      </c>
      <c r="N14" s="32" t="s">
        <v>102</v>
      </c>
      <c r="O14" s="32" t="s">
        <v>63</v>
      </c>
      <c r="P14" s="33" t="s">
        <v>105</v>
      </c>
      <c r="R14" s="95" t="s">
        <v>349</v>
      </c>
      <c r="S14" s="96" t="s">
        <v>358</v>
      </c>
      <c r="T14" s="101" t="s">
        <v>359</v>
      </c>
      <c r="U14" s="98">
        <v>1</v>
      </c>
      <c r="V14" s="99">
        <f>+U14/4</f>
        <v>0.25</v>
      </c>
      <c r="W14" s="577"/>
      <c r="X14" s="1"/>
      <c r="Y14" s="169" t="s">
        <v>417</v>
      </c>
      <c r="Z14" s="98">
        <v>1</v>
      </c>
      <c r="AA14" s="99">
        <f>+Z14/4</f>
        <v>0.25</v>
      </c>
      <c r="AB14" s="577"/>
      <c r="AD14" s="164" t="s">
        <v>510</v>
      </c>
      <c r="AE14" s="91">
        <v>0.17</v>
      </c>
      <c r="AF14" s="265" t="s">
        <v>545</v>
      </c>
      <c r="AG14" s="577"/>
    </row>
    <row r="15" spans="2:256" ht="87.75" customHeight="1" thickBot="1">
      <c r="B15" s="28">
        <f>1+B14</f>
        <v>5</v>
      </c>
      <c r="C15" s="620"/>
      <c r="D15" s="621"/>
      <c r="E15" s="685"/>
      <c r="F15" s="686"/>
      <c r="G15" s="649" t="s">
        <v>116</v>
      </c>
      <c r="H15" s="649"/>
      <c r="I15" s="649"/>
      <c r="J15" s="29">
        <v>44197</v>
      </c>
      <c r="K15" s="29">
        <v>44561</v>
      </c>
      <c r="L15" s="35" t="s">
        <v>36</v>
      </c>
      <c r="M15" s="36" t="s">
        <v>59</v>
      </c>
      <c r="N15" s="32" t="s">
        <v>103</v>
      </c>
      <c r="O15" s="32" t="s">
        <v>248</v>
      </c>
      <c r="P15" s="33" t="s">
        <v>106</v>
      </c>
      <c r="R15" s="95" t="s">
        <v>349</v>
      </c>
      <c r="S15" s="96" t="s">
        <v>476</v>
      </c>
      <c r="T15" s="101" t="s">
        <v>475</v>
      </c>
      <c r="U15" s="98">
        <v>1</v>
      </c>
      <c r="V15" s="99">
        <f>+U15/3</f>
        <v>0.33333333333333331</v>
      </c>
      <c r="W15" s="577"/>
      <c r="X15" s="1"/>
      <c r="Y15" s="103" t="s">
        <v>477</v>
      </c>
      <c r="Z15" s="98">
        <v>1</v>
      </c>
      <c r="AA15" s="99">
        <f>+Z15/3</f>
        <v>0.33333333333333331</v>
      </c>
      <c r="AB15" s="577"/>
      <c r="AD15" s="164" t="s">
        <v>512</v>
      </c>
      <c r="AE15" s="91">
        <v>0.52</v>
      </c>
      <c r="AF15" s="265" t="s">
        <v>546</v>
      </c>
      <c r="AG15" s="577"/>
    </row>
    <row r="16" spans="2:256" ht="105.75" customHeight="1" thickBot="1">
      <c r="B16" s="42">
        <v>6</v>
      </c>
      <c r="C16" s="620"/>
      <c r="D16" s="621"/>
      <c r="E16" s="685"/>
      <c r="F16" s="686"/>
      <c r="G16" s="659" t="s">
        <v>246</v>
      </c>
      <c r="H16" s="660"/>
      <c r="I16" s="661"/>
      <c r="J16" s="43">
        <v>44197</v>
      </c>
      <c r="K16" s="43">
        <v>44561</v>
      </c>
      <c r="L16" s="44" t="s">
        <v>36</v>
      </c>
      <c r="M16" s="45" t="s">
        <v>59</v>
      </c>
      <c r="N16" s="46" t="s">
        <v>247</v>
      </c>
      <c r="O16" s="47" t="s">
        <v>104</v>
      </c>
      <c r="P16" s="48" t="s">
        <v>249</v>
      </c>
      <c r="R16" s="104" t="s">
        <v>349</v>
      </c>
      <c r="S16" s="194" t="s">
        <v>416</v>
      </c>
      <c r="T16" s="101" t="s">
        <v>360</v>
      </c>
      <c r="U16" s="126">
        <v>1</v>
      </c>
      <c r="V16" s="127">
        <f>+U16/3</f>
        <v>0.33333333333333331</v>
      </c>
      <c r="W16" s="578"/>
      <c r="X16" s="1"/>
      <c r="Y16" s="195" t="s">
        <v>478</v>
      </c>
      <c r="Z16" s="170">
        <v>1</v>
      </c>
      <c r="AA16" s="171">
        <f>+Z16/3</f>
        <v>0.33333333333333331</v>
      </c>
      <c r="AB16" s="578"/>
      <c r="AD16" s="164" t="s">
        <v>514</v>
      </c>
      <c r="AE16" s="91">
        <v>0.17</v>
      </c>
      <c r="AF16" s="265" t="s">
        <v>513</v>
      </c>
      <c r="AG16" s="578"/>
    </row>
    <row r="17" spans="2:256" s="49" customFormat="1" ht="356.25" customHeight="1" thickBot="1">
      <c r="B17" s="23">
        <v>7</v>
      </c>
      <c r="C17" s="618" t="s">
        <v>255</v>
      </c>
      <c r="D17" s="619"/>
      <c r="E17" s="654" t="s">
        <v>256</v>
      </c>
      <c r="F17" s="654"/>
      <c r="G17" s="657" t="s">
        <v>258</v>
      </c>
      <c r="H17" s="657"/>
      <c r="I17" s="657"/>
      <c r="J17" s="50">
        <v>44197</v>
      </c>
      <c r="K17" s="50">
        <v>44561</v>
      </c>
      <c r="L17" s="51" t="s">
        <v>269</v>
      </c>
      <c r="M17" s="22" t="s">
        <v>259</v>
      </c>
      <c r="N17" s="26" t="s">
        <v>262</v>
      </c>
      <c r="O17" s="26" t="s">
        <v>260</v>
      </c>
      <c r="P17" s="27" t="s">
        <v>271</v>
      </c>
      <c r="Q17" s="52"/>
      <c r="R17" s="89" t="s">
        <v>361</v>
      </c>
      <c r="S17" s="105" t="s">
        <v>419</v>
      </c>
      <c r="T17" s="105" t="s">
        <v>483</v>
      </c>
      <c r="U17" s="91">
        <v>1</v>
      </c>
      <c r="V17" s="92">
        <v>0.25</v>
      </c>
      <c r="W17" s="579">
        <f>AVERAGE(U17:U22)</f>
        <v>1</v>
      </c>
      <c r="X17" s="93"/>
      <c r="Y17" s="106" t="s">
        <v>418</v>
      </c>
      <c r="Z17" s="107">
        <v>1</v>
      </c>
      <c r="AA17" s="108">
        <v>0.25</v>
      </c>
      <c r="AB17" s="579">
        <f>AVERAGE(Z17:Z22)</f>
        <v>1</v>
      </c>
      <c r="AC17" s="52"/>
      <c r="AD17" s="164" t="s">
        <v>541</v>
      </c>
      <c r="AE17" s="91"/>
      <c r="AF17" s="270" t="s">
        <v>543</v>
      </c>
      <c r="AG17" s="266"/>
      <c r="AH17" s="52"/>
      <c r="AI17" s="52"/>
      <c r="AJ17" s="52"/>
      <c r="AK17" s="52"/>
      <c r="AL17" s="52"/>
      <c r="AM17" s="52"/>
      <c r="AN17" s="52"/>
      <c r="AO17" s="52"/>
      <c r="AP17" s="52"/>
      <c r="AQ17" s="52"/>
      <c r="AR17" s="52"/>
      <c r="AS17" s="52"/>
      <c r="AT17" s="52"/>
      <c r="AU17" s="52"/>
      <c r="AV17" s="52"/>
      <c r="AW17" s="52"/>
      <c r="AX17" s="52"/>
      <c r="AY17" s="52"/>
      <c r="AZ17" s="52"/>
      <c r="BA17" s="52"/>
      <c r="BB17" s="52"/>
      <c r="BC17" s="52"/>
      <c r="BD17" s="52"/>
      <c r="BE17" s="52"/>
      <c r="BF17" s="52"/>
      <c r="BG17" s="52"/>
      <c r="BH17" s="52"/>
      <c r="BI17" s="52"/>
      <c r="BJ17" s="52"/>
      <c r="BK17" s="52"/>
      <c r="BL17" s="52"/>
      <c r="BM17" s="52"/>
      <c r="BN17" s="52"/>
      <c r="BO17" s="52"/>
      <c r="BP17" s="52"/>
      <c r="BQ17" s="52"/>
      <c r="BR17" s="52"/>
      <c r="BS17" s="52"/>
      <c r="BT17" s="52"/>
      <c r="BU17" s="52"/>
      <c r="BV17" s="52"/>
      <c r="BW17" s="52"/>
      <c r="BX17" s="52"/>
      <c r="BY17" s="52"/>
      <c r="BZ17" s="52"/>
      <c r="CA17" s="52"/>
      <c r="CB17" s="52"/>
      <c r="CC17" s="52"/>
      <c r="CD17" s="52"/>
      <c r="CE17" s="52"/>
      <c r="CF17" s="52"/>
      <c r="CG17" s="52"/>
      <c r="CH17" s="52"/>
      <c r="CI17" s="52"/>
      <c r="CJ17" s="52"/>
      <c r="CK17" s="52"/>
      <c r="CL17" s="52"/>
      <c r="CM17" s="52"/>
      <c r="CN17" s="52"/>
      <c r="CO17" s="52"/>
      <c r="CP17" s="52"/>
      <c r="CQ17" s="52"/>
      <c r="CR17" s="52"/>
      <c r="CS17" s="52"/>
      <c r="CT17" s="52"/>
      <c r="CU17" s="52"/>
      <c r="CV17" s="52"/>
      <c r="CW17" s="52"/>
      <c r="CX17" s="52"/>
      <c r="CY17" s="52"/>
      <c r="CZ17" s="52"/>
      <c r="DA17" s="52"/>
      <c r="DB17" s="52"/>
      <c r="DC17" s="52"/>
      <c r="DD17" s="52"/>
      <c r="DE17" s="52"/>
      <c r="DF17" s="52"/>
      <c r="DG17" s="52"/>
      <c r="DH17" s="52"/>
      <c r="DI17" s="52"/>
      <c r="DJ17" s="52"/>
      <c r="DK17" s="52"/>
      <c r="DL17" s="52"/>
      <c r="DM17" s="52"/>
      <c r="DN17" s="52"/>
      <c r="DO17" s="52"/>
      <c r="DP17" s="52"/>
      <c r="DQ17" s="52"/>
      <c r="DR17" s="52"/>
      <c r="DS17" s="52"/>
      <c r="DT17" s="52"/>
      <c r="DU17" s="52"/>
      <c r="DV17" s="52"/>
      <c r="DW17" s="52"/>
      <c r="DX17" s="52"/>
      <c r="DY17" s="52"/>
      <c r="DZ17" s="52"/>
      <c r="EA17" s="52"/>
      <c r="EB17" s="52"/>
      <c r="EC17" s="52"/>
      <c r="ED17" s="52"/>
      <c r="EE17" s="52"/>
      <c r="EF17" s="52"/>
      <c r="EG17" s="52"/>
      <c r="EH17" s="52"/>
      <c r="EI17" s="52"/>
      <c r="EJ17" s="52"/>
      <c r="EK17" s="52"/>
      <c r="EL17" s="52"/>
      <c r="EM17" s="52"/>
      <c r="EN17" s="52"/>
      <c r="EO17" s="52"/>
      <c r="EP17" s="52"/>
      <c r="EQ17" s="52"/>
      <c r="ER17" s="52"/>
      <c r="ES17" s="52"/>
      <c r="ET17" s="52"/>
      <c r="EU17" s="52"/>
      <c r="EV17" s="52"/>
      <c r="EW17" s="52"/>
      <c r="EX17" s="52"/>
      <c r="EY17" s="52"/>
      <c r="EZ17" s="52"/>
      <c r="FA17" s="52"/>
      <c r="FB17" s="52"/>
      <c r="FC17" s="52"/>
      <c r="FD17" s="52"/>
      <c r="FE17" s="52"/>
      <c r="FF17" s="52"/>
      <c r="FG17" s="52"/>
      <c r="FH17" s="52"/>
      <c r="FI17" s="52"/>
      <c r="FJ17" s="52"/>
      <c r="FK17" s="52"/>
      <c r="FL17" s="52"/>
      <c r="FM17" s="52"/>
      <c r="FN17" s="52"/>
      <c r="FO17" s="52"/>
      <c r="FP17" s="52"/>
      <c r="FQ17" s="52"/>
      <c r="FR17" s="52"/>
      <c r="FS17" s="52"/>
      <c r="FT17" s="52"/>
      <c r="FU17" s="52"/>
      <c r="FV17" s="52"/>
      <c r="FW17" s="52"/>
      <c r="FX17" s="52"/>
      <c r="FY17" s="52"/>
      <c r="FZ17" s="52"/>
      <c r="GA17" s="52"/>
      <c r="GB17" s="52"/>
      <c r="GC17" s="52"/>
      <c r="GD17" s="52"/>
      <c r="GE17" s="52"/>
      <c r="GF17" s="52"/>
      <c r="GG17" s="52"/>
      <c r="GH17" s="52"/>
      <c r="GI17" s="52"/>
      <c r="GJ17" s="52"/>
      <c r="GK17" s="52"/>
      <c r="GL17" s="52"/>
      <c r="GM17" s="52"/>
      <c r="GN17" s="52"/>
      <c r="GO17" s="52"/>
      <c r="GP17" s="52"/>
      <c r="GQ17" s="52"/>
      <c r="GR17" s="52"/>
      <c r="GS17" s="52"/>
      <c r="GT17" s="52"/>
      <c r="GU17" s="52"/>
      <c r="GV17" s="52"/>
      <c r="GW17" s="52"/>
      <c r="GX17" s="52"/>
      <c r="GY17" s="52"/>
      <c r="GZ17" s="52"/>
      <c r="HA17" s="52"/>
      <c r="HB17" s="52"/>
      <c r="HC17" s="52"/>
      <c r="HD17" s="52"/>
      <c r="HE17" s="52"/>
      <c r="HF17" s="52"/>
      <c r="HG17" s="52"/>
      <c r="HH17" s="52"/>
      <c r="HI17" s="52"/>
      <c r="HJ17" s="52"/>
      <c r="HK17" s="52"/>
      <c r="HL17" s="52"/>
      <c r="HM17" s="52"/>
      <c r="HN17" s="52"/>
      <c r="HO17" s="52"/>
      <c r="HP17" s="52"/>
      <c r="HQ17" s="52"/>
      <c r="HR17" s="52"/>
      <c r="HS17" s="52"/>
      <c r="HT17" s="52"/>
      <c r="HU17" s="52"/>
      <c r="HV17" s="52"/>
      <c r="HW17" s="52"/>
      <c r="HX17" s="52"/>
      <c r="HY17" s="52"/>
      <c r="HZ17" s="52"/>
      <c r="IA17" s="52"/>
      <c r="IB17" s="52"/>
      <c r="IC17" s="52"/>
      <c r="ID17" s="52"/>
      <c r="IE17" s="52"/>
      <c r="IF17" s="52"/>
      <c r="IG17" s="52"/>
      <c r="IH17" s="52"/>
      <c r="II17" s="52"/>
      <c r="IJ17" s="52"/>
      <c r="IK17" s="52"/>
      <c r="IL17" s="52"/>
      <c r="IM17" s="52"/>
      <c r="IN17" s="52"/>
      <c r="IO17" s="52"/>
      <c r="IP17" s="52"/>
      <c r="IQ17" s="52"/>
      <c r="IR17" s="52"/>
      <c r="IS17" s="52"/>
      <c r="IT17" s="52"/>
      <c r="IU17" s="52"/>
      <c r="IV17" s="52"/>
    </row>
    <row r="18" spans="2:256" s="49" customFormat="1" ht="87.75" customHeight="1" thickBot="1">
      <c r="B18" s="28">
        <v>8</v>
      </c>
      <c r="C18" s="620"/>
      <c r="D18" s="621"/>
      <c r="E18" s="655"/>
      <c r="F18" s="655"/>
      <c r="G18" s="658" t="s">
        <v>257</v>
      </c>
      <c r="H18" s="658"/>
      <c r="I18" s="658"/>
      <c r="J18" s="29">
        <v>44197</v>
      </c>
      <c r="K18" s="29">
        <v>44561</v>
      </c>
      <c r="L18" s="35" t="s">
        <v>35</v>
      </c>
      <c r="M18" s="15" t="s">
        <v>261</v>
      </c>
      <c r="N18" s="53" t="s">
        <v>264</v>
      </c>
      <c r="O18" s="54" t="s">
        <v>267</v>
      </c>
      <c r="P18" s="55" t="s">
        <v>263</v>
      </c>
      <c r="Q18" s="52"/>
      <c r="R18" s="95" t="s">
        <v>361</v>
      </c>
      <c r="S18" s="109" t="s">
        <v>479</v>
      </c>
      <c r="T18" s="110"/>
      <c r="U18" s="111"/>
      <c r="V18" s="112"/>
      <c r="W18" s="584"/>
      <c r="X18" s="113"/>
      <c r="Y18" s="176" t="s">
        <v>479</v>
      </c>
      <c r="Z18" s="114"/>
      <c r="AA18" s="115"/>
      <c r="AB18" s="584"/>
      <c r="AC18" s="52"/>
      <c r="AD18" s="164" t="s">
        <v>541</v>
      </c>
      <c r="AE18" s="91"/>
      <c r="AF18" s="270" t="s">
        <v>543</v>
      </c>
      <c r="AG18" s="266"/>
      <c r="AH18" s="52"/>
      <c r="AI18" s="52"/>
      <c r="AJ18" s="52"/>
      <c r="AK18" s="52"/>
      <c r="AL18" s="52"/>
      <c r="AM18" s="52"/>
      <c r="AN18" s="52"/>
      <c r="AO18" s="52"/>
      <c r="AP18" s="52"/>
      <c r="AQ18" s="52"/>
      <c r="AR18" s="52"/>
      <c r="AS18" s="52"/>
      <c r="AT18" s="52"/>
      <c r="AU18" s="52"/>
      <c r="AV18" s="52"/>
      <c r="AW18" s="52"/>
      <c r="AX18" s="52"/>
      <c r="AY18" s="52"/>
      <c r="AZ18" s="52"/>
      <c r="BA18" s="52"/>
      <c r="BB18" s="52"/>
      <c r="BC18" s="52"/>
      <c r="BD18" s="52"/>
      <c r="BE18" s="52"/>
      <c r="BF18" s="52"/>
      <c r="BG18" s="52"/>
      <c r="BH18" s="52"/>
      <c r="BI18" s="52"/>
      <c r="BJ18" s="52"/>
      <c r="BK18" s="52"/>
      <c r="BL18" s="52"/>
      <c r="BM18" s="52"/>
      <c r="BN18" s="52"/>
      <c r="BO18" s="52"/>
      <c r="BP18" s="52"/>
      <c r="BQ18" s="52"/>
      <c r="BR18" s="52"/>
      <c r="BS18" s="52"/>
      <c r="BT18" s="52"/>
      <c r="BU18" s="52"/>
      <c r="BV18" s="52"/>
      <c r="BW18" s="52"/>
      <c r="BX18" s="52"/>
      <c r="BY18" s="52"/>
      <c r="BZ18" s="52"/>
      <c r="CA18" s="52"/>
      <c r="CB18" s="52"/>
      <c r="CC18" s="52"/>
      <c r="CD18" s="52"/>
      <c r="CE18" s="52"/>
      <c r="CF18" s="52"/>
      <c r="CG18" s="52"/>
      <c r="CH18" s="52"/>
      <c r="CI18" s="52"/>
      <c r="CJ18" s="52"/>
      <c r="CK18" s="52"/>
      <c r="CL18" s="52"/>
      <c r="CM18" s="52"/>
      <c r="CN18" s="52"/>
      <c r="CO18" s="52"/>
      <c r="CP18" s="52"/>
      <c r="CQ18" s="52"/>
      <c r="CR18" s="52"/>
      <c r="CS18" s="52"/>
      <c r="CT18" s="52"/>
      <c r="CU18" s="52"/>
      <c r="CV18" s="52"/>
      <c r="CW18" s="52"/>
      <c r="CX18" s="52"/>
      <c r="CY18" s="52"/>
      <c r="CZ18" s="52"/>
      <c r="DA18" s="52"/>
      <c r="DB18" s="52"/>
      <c r="DC18" s="52"/>
      <c r="DD18" s="52"/>
      <c r="DE18" s="52"/>
      <c r="DF18" s="52"/>
      <c r="DG18" s="52"/>
      <c r="DH18" s="52"/>
      <c r="DI18" s="52"/>
      <c r="DJ18" s="52"/>
      <c r="DK18" s="52"/>
      <c r="DL18" s="52"/>
      <c r="DM18" s="52"/>
      <c r="DN18" s="52"/>
      <c r="DO18" s="52"/>
      <c r="DP18" s="52"/>
      <c r="DQ18" s="52"/>
      <c r="DR18" s="52"/>
      <c r="DS18" s="52"/>
      <c r="DT18" s="52"/>
      <c r="DU18" s="52"/>
      <c r="DV18" s="52"/>
      <c r="DW18" s="52"/>
      <c r="DX18" s="52"/>
      <c r="DY18" s="52"/>
      <c r="DZ18" s="52"/>
      <c r="EA18" s="52"/>
      <c r="EB18" s="52"/>
      <c r="EC18" s="52"/>
      <c r="ED18" s="52"/>
      <c r="EE18" s="52"/>
      <c r="EF18" s="52"/>
      <c r="EG18" s="52"/>
      <c r="EH18" s="52"/>
      <c r="EI18" s="52"/>
      <c r="EJ18" s="52"/>
      <c r="EK18" s="52"/>
      <c r="EL18" s="52"/>
      <c r="EM18" s="52"/>
      <c r="EN18" s="52"/>
      <c r="EO18" s="52"/>
      <c r="EP18" s="52"/>
      <c r="EQ18" s="52"/>
      <c r="ER18" s="52"/>
      <c r="ES18" s="52"/>
      <c r="ET18" s="52"/>
      <c r="EU18" s="52"/>
      <c r="EV18" s="52"/>
      <c r="EW18" s="52"/>
      <c r="EX18" s="52"/>
      <c r="EY18" s="52"/>
      <c r="EZ18" s="52"/>
      <c r="FA18" s="52"/>
      <c r="FB18" s="52"/>
      <c r="FC18" s="52"/>
      <c r="FD18" s="52"/>
      <c r="FE18" s="52"/>
      <c r="FF18" s="52"/>
      <c r="FG18" s="52"/>
      <c r="FH18" s="52"/>
      <c r="FI18" s="52"/>
      <c r="FJ18" s="52"/>
      <c r="FK18" s="52"/>
      <c r="FL18" s="52"/>
      <c r="FM18" s="52"/>
      <c r="FN18" s="52"/>
      <c r="FO18" s="52"/>
      <c r="FP18" s="52"/>
      <c r="FQ18" s="52"/>
      <c r="FR18" s="52"/>
      <c r="FS18" s="52"/>
      <c r="FT18" s="52"/>
      <c r="FU18" s="52"/>
      <c r="FV18" s="52"/>
      <c r="FW18" s="52"/>
      <c r="FX18" s="52"/>
      <c r="FY18" s="52"/>
      <c r="FZ18" s="52"/>
      <c r="GA18" s="52"/>
      <c r="GB18" s="52"/>
      <c r="GC18" s="52"/>
      <c r="GD18" s="52"/>
      <c r="GE18" s="52"/>
      <c r="GF18" s="52"/>
      <c r="GG18" s="52"/>
      <c r="GH18" s="52"/>
      <c r="GI18" s="52"/>
      <c r="GJ18" s="52"/>
      <c r="GK18" s="52"/>
      <c r="GL18" s="52"/>
      <c r="GM18" s="52"/>
      <c r="GN18" s="52"/>
      <c r="GO18" s="52"/>
      <c r="GP18" s="52"/>
      <c r="GQ18" s="52"/>
      <c r="GR18" s="52"/>
      <c r="GS18" s="52"/>
      <c r="GT18" s="52"/>
      <c r="GU18" s="52"/>
      <c r="GV18" s="52"/>
      <c r="GW18" s="52"/>
      <c r="GX18" s="52"/>
      <c r="GY18" s="52"/>
      <c r="GZ18" s="52"/>
      <c r="HA18" s="52"/>
      <c r="HB18" s="52"/>
      <c r="HC18" s="52"/>
      <c r="HD18" s="52"/>
      <c r="HE18" s="52"/>
      <c r="HF18" s="52"/>
      <c r="HG18" s="52"/>
      <c r="HH18" s="52"/>
      <c r="HI18" s="52"/>
      <c r="HJ18" s="52"/>
      <c r="HK18" s="52"/>
      <c r="HL18" s="52"/>
      <c r="HM18" s="52"/>
      <c r="HN18" s="52"/>
      <c r="HO18" s="52"/>
      <c r="HP18" s="52"/>
      <c r="HQ18" s="52"/>
      <c r="HR18" s="52"/>
      <c r="HS18" s="52"/>
      <c r="HT18" s="52"/>
      <c r="HU18" s="52"/>
      <c r="HV18" s="52"/>
      <c r="HW18" s="52"/>
      <c r="HX18" s="52"/>
      <c r="HY18" s="52"/>
      <c r="HZ18" s="52"/>
      <c r="IA18" s="52"/>
      <c r="IB18" s="52"/>
      <c r="IC18" s="52"/>
      <c r="ID18" s="52"/>
      <c r="IE18" s="52"/>
      <c r="IF18" s="52"/>
      <c r="IG18" s="52"/>
      <c r="IH18" s="52"/>
      <c r="II18" s="52"/>
      <c r="IJ18" s="52"/>
      <c r="IK18" s="52"/>
      <c r="IL18" s="52"/>
      <c r="IM18" s="52"/>
      <c r="IN18" s="52"/>
      <c r="IO18" s="52"/>
      <c r="IP18" s="52"/>
      <c r="IQ18" s="52"/>
      <c r="IR18" s="52"/>
      <c r="IS18" s="52"/>
      <c r="IT18" s="52"/>
      <c r="IU18" s="52"/>
      <c r="IV18" s="52"/>
    </row>
    <row r="19" spans="2:256" s="49" customFormat="1" ht="87.75" customHeight="1" thickBot="1">
      <c r="B19" s="28">
        <v>9</v>
      </c>
      <c r="C19" s="620"/>
      <c r="D19" s="621"/>
      <c r="E19" s="656"/>
      <c r="F19" s="656"/>
      <c r="G19" s="653" t="s">
        <v>265</v>
      </c>
      <c r="H19" s="653"/>
      <c r="I19" s="653"/>
      <c r="J19" s="71">
        <v>44197</v>
      </c>
      <c r="K19" s="71">
        <v>44561</v>
      </c>
      <c r="L19" s="76" t="s">
        <v>269</v>
      </c>
      <c r="M19" s="57" t="s">
        <v>261</v>
      </c>
      <c r="N19" s="70" t="s">
        <v>266</v>
      </c>
      <c r="O19" s="70" t="s">
        <v>270</v>
      </c>
      <c r="P19" s="69" t="s">
        <v>268</v>
      </c>
      <c r="Q19" s="52"/>
      <c r="R19" s="95" t="s">
        <v>361</v>
      </c>
      <c r="S19" s="105" t="s">
        <v>362</v>
      </c>
      <c r="T19" s="105" t="s">
        <v>363</v>
      </c>
      <c r="U19" s="98">
        <v>1</v>
      </c>
      <c r="V19" s="116">
        <v>0.25</v>
      </c>
      <c r="W19" s="584"/>
      <c r="X19" s="93"/>
      <c r="Y19" s="256" t="s">
        <v>364</v>
      </c>
      <c r="Z19" s="229">
        <v>1</v>
      </c>
      <c r="AA19" s="230">
        <v>0.25</v>
      </c>
      <c r="AB19" s="584"/>
      <c r="AC19" s="52"/>
      <c r="AD19" s="164" t="s">
        <v>541</v>
      </c>
      <c r="AE19" s="91"/>
      <c r="AF19" s="270" t="s">
        <v>543</v>
      </c>
      <c r="AG19" s="266"/>
      <c r="AH19" s="52"/>
      <c r="AI19" s="52"/>
      <c r="AJ19" s="52"/>
      <c r="AK19" s="52"/>
      <c r="AL19" s="52"/>
      <c r="AM19" s="52"/>
      <c r="AN19" s="52"/>
      <c r="AO19" s="52"/>
      <c r="AP19" s="52"/>
      <c r="AQ19" s="52"/>
      <c r="AR19" s="52"/>
      <c r="AS19" s="52"/>
      <c r="AT19" s="52"/>
      <c r="AU19" s="52"/>
      <c r="AV19" s="52"/>
      <c r="AW19" s="52"/>
      <c r="AX19" s="52"/>
      <c r="AY19" s="52"/>
      <c r="AZ19" s="52"/>
      <c r="BA19" s="52"/>
      <c r="BB19" s="52"/>
      <c r="BC19" s="52"/>
      <c r="BD19" s="52"/>
      <c r="BE19" s="52"/>
      <c r="BF19" s="52"/>
      <c r="BG19" s="52"/>
      <c r="BH19" s="52"/>
      <c r="BI19" s="52"/>
      <c r="BJ19" s="52"/>
      <c r="BK19" s="52"/>
      <c r="BL19" s="52"/>
      <c r="BM19" s="52"/>
      <c r="BN19" s="52"/>
      <c r="BO19" s="52"/>
      <c r="BP19" s="52"/>
      <c r="BQ19" s="52"/>
      <c r="BR19" s="52"/>
      <c r="BS19" s="52"/>
      <c r="BT19" s="52"/>
      <c r="BU19" s="52"/>
      <c r="BV19" s="52"/>
      <c r="BW19" s="52"/>
      <c r="BX19" s="52"/>
      <c r="BY19" s="52"/>
      <c r="BZ19" s="52"/>
      <c r="CA19" s="52"/>
      <c r="CB19" s="52"/>
      <c r="CC19" s="52"/>
      <c r="CD19" s="52"/>
      <c r="CE19" s="52"/>
      <c r="CF19" s="52"/>
      <c r="CG19" s="52"/>
      <c r="CH19" s="52"/>
      <c r="CI19" s="52"/>
      <c r="CJ19" s="52"/>
      <c r="CK19" s="52"/>
      <c r="CL19" s="52"/>
      <c r="CM19" s="52"/>
      <c r="CN19" s="52"/>
      <c r="CO19" s="52"/>
      <c r="CP19" s="52"/>
      <c r="CQ19" s="52"/>
      <c r="CR19" s="52"/>
      <c r="CS19" s="52"/>
      <c r="CT19" s="52"/>
      <c r="CU19" s="52"/>
      <c r="CV19" s="52"/>
      <c r="CW19" s="52"/>
      <c r="CX19" s="52"/>
      <c r="CY19" s="52"/>
      <c r="CZ19" s="52"/>
      <c r="DA19" s="52"/>
      <c r="DB19" s="52"/>
      <c r="DC19" s="52"/>
      <c r="DD19" s="52"/>
      <c r="DE19" s="52"/>
      <c r="DF19" s="52"/>
      <c r="DG19" s="52"/>
      <c r="DH19" s="52"/>
      <c r="DI19" s="52"/>
      <c r="DJ19" s="52"/>
      <c r="DK19" s="52"/>
      <c r="DL19" s="52"/>
      <c r="DM19" s="52"/>
      <c r="DN19" s="52"/>
      <c r="DO19" s="52"/>
      <c r="DP19" s="52"/>
      <c r="DQ19" s="52"/>
      <c r="DR19" s="52"/>
      <c r="DS19" s="52"/>
      <c r="DT19" s="52"/>
      <c r="DU19" s="52"/>
      <c r="DV19" s="52"/>
      <c r="DW19" s="52"/>
      <c r="DX19" s="52"/>
      <c r="DY19" s="52"/>
      <c r="DZ19" s="52"/>
      <c r="EA19" s="52"/>
      <c r="EB19" s="52"/>
      <c r="EC19" s="52"/>
      <c r="ED19" s="52"/>
      <c r="EE19" s="52"/>
      <c r="EF19" s="52"/>
      <c r="EG19" s="52"/>
      <c r="EH19" s="52"/>
      <c r="EI19" s="52"/>
      <c r="EJ19" s="52"/>
      <c r="EK19" s="52"/>
      <c r="EL19" s="52"/>
      <c r="EM19" s="52"/>
      <c r="EN19" s="52"/>
      <c r="EO19" s="52"/>
      <c r="EP19" s="52"/>
      <c r="EQ19" s="52"/>
      <c r="ER19" s="52"/>
      <c r="ES19" s="52"/>
      <c r="ET19" s="52"/>
      <c r="EU19" s="52"/>
      <c r="EV19" s="52"/>
      <c r="EW19" s="52"/>
      <c r="EX19" s="52"/>
      <c r="EY19" s="52"/>
      <c r="EZ19" s="52"/>
      <c r="FA19" s="52"/>
      <c r="FB19" s="52"/>
      <c r="FC19" s="52"/>
      <c r="FD19" s="52"/>
      <c r="FE19" s="52"/>
      <c r="FF19" s="52"/>
      <c r="FG19" s="52"/>
      <c r="FH19" s="52"/>
      <c r="FI19" s="52"/>
      <c r="FJ19" s="52"/>
      <c r="FK19" s="52"/>
      <c r="FL19" s="52"/>
      <c r="FM19" s="52"/>
      <c r="FN19" s="52"/>
      <c r="FO19" s="52"/>
      <c r="FP19" s="52"/>
      <c r="FQ19" s="52"/>
      <c r="FR19" s="52"/>
      <c r="FS19" s="52"/>
      <c r="FT19" s="52"/>
      <c r="FU19" s="52"/>
      <c r="FV19" s="52"/>
      <c r="FW19" s="52"/>
      <c r="FX19" s="52"/>
      <c r="FY19" s="52"/>
      <c r="FZ19" s="52"/>
      <c r="GA19" s="52"/>
      <c r="GB19" s="52"/>
      <c r="GC19" s="52"/>
      <c r="GD19" s="52"/>
      <c r="GE19" s="52"/>
      <c r="GF19" s="52"/>
      <c r="GG19" s="52"/>
      <c r="GH19" s="52"/>
      <c r="GI19" s="52"/>
      <c r="GJ19" s="52"/>
      <c r="GK19" s="52"/>
      <c r="GL19" s="52"/>
      <c r="GM19" s="52"/>
      <c r="GN19" s="52"/>
      <c r="GO19" s="52"/>
      <c r="GP19" s="52"/>
      <c r="GQ19" s="52"/>
      <c r="GR19" s="52"/>
      <c r="GS19" s="52"/>
      <c r="GT19" s="52"/>
      <c r="GU19" s="52"/>
      <c r="GV19" s="52"/>
      <c r="GW19" s="52"/>
      <c r="GX19" s="52"/>
      <c r="GY19" s="52"/>
      <c r="GZ19" s="52"/>
      <c r="HA19" s="52"/>
      <c r="HB19" s="52"/>
      <c r="HC19" s="52"/>
      <c r="HD19" s="52"/>
      <c r="HE19" s="52"/>
      <c r="HF19" s="52"/>
      <c r="HG19" s="52"/>
      <c r="HH19" s="52"/>
      <c r="HI19" s="52"/>
      <c r="HJ19" s="52"/>
      <c r="HK19" s="52"/>
      <c r="HL19" s="52"/>
      <c r="HM19" s="52"/>
      <c r="HN19" s="52"/>
      <c r="HO19" s="52"/>
      <c r="HP19" s="52"/>
      <c r="HQ19" s="52"/>
      <c r="HR19" s="52"/>
      <c r="HS19" s="52"/>
      <c r="HT19" s="52"/>
      <c r="HU19" s="52"/>
      <c r="HV19" s="52"/>
      <c r="HW19" s="52"/>
      <c r="HX19" s="52"/>
      <c r="HY19" s="52"/>
      <c r="HZ19" s="52"/>
      <c r="IA19" s="52"/>
      <c r="IB19" s="52"/>
      <c r="IC19" s="52"/>
      <c r="ID19" s="52"/>
      <c r="IE19" s="52"/>
      <c r="IF19" s="52"/>
      <c r="IG19" s="52"/>
      <c r="IH19" s="52"/>
      <c r="II19" s="52"/>
      <c r="IJ19" s="52"/>
      <c r="IK19" s="52"/>
      <c r="IL19" s="52"/>
      <c r="IM19" s="52"/>
      <c r="IN19" s="52"/>
      <c r="IO19" s="52"/>
      <c r="IP19" s="52"/>
      <c r="IQ19" s="52"/>
      <c r="IR19" s="52"/>
      <c r="IS19" s="52"/>
      <c r="IT19" s="52"/>
      <c r="IU19" s="52"/>
      <c r="IV19" s="52"/>
    </row>
    <row r="20" spans="2:256" s="49" customFormat="1" ht="175.5" customHeight="1" thickBot="1">
      <c r="B20" s="28">
        <v>10</v>
      </c>
      <c r="C20" s="620"/>
      <c r="D20" s="736"/>
      <c r="E20" s="679" t="s">
        <v>272</v>
      </c>
      <c r="F20" s="654"/>
      <c r="G20" s="657" t="s">
        <v>274</v>
      </c>
      <c r="H20" s="657"/>
      <c r="I20" s="657"/>
      <c r="J20" s="50">
        <v>44197</v>
      </c>
      <c r="K20" s="50">
        <v>44561</v>
      </c>
      <c r="L20" s="51" t="s">
        <v>269</v>
      </c>
      <c r="M20" s="22" t="s">
        <v>261</v>
      </c>
      <c r="N20" s="77" t="s">
        <v>275</v>
      </c>
      <c r="O20" s="609" t="s">
        <v>270</v>
      </c>
      <c r="P20" s="745" t="s">
        <v>339</v>
      </c>
      <c r="Q20" s="52"/>
      <c r="R20" s="95" t="s">
        <v>365</v>
      </c>
      <c r="S20" s="179" t="s">
        <v>424</v>
      </c>
      <c r="T20" s="147" t="s">
        <v>425</v>
      </c>
      <c r="U20" s="117">
        <v>1</v>
      </c>
      <c r="V20" s="118">
        <v>0.25</v>
      </c>
      <c r="W20" s="584"/>
      <c r="X20" s="119"/>
      <c r="Y20" s="257" t="s">
        <v>426</v>
      </c>
      <c r="Z20" s="258">
        <v>1</v>
      </c>
      <c r="AA20" s="259">
        <v>0.25</v>
      </c>
      <c r="AB20" s="584"/>
      <c r="AC20" s="52"/>
      <c r="AD20" s="164" t="s">
        <v>541</v>
      </c>
      <c r="AE20" s="91"/>
      <c r="AF20" s="270" t="s">
        <v>543</v>
      </c>
      <c r="AG20" s="266"/>
      <c r="AH20" s="52"/>
      <c r="AI20" s="52"/>
      <c r="AJ20" s="52"/>
      <c r="AK20" s="52"/>
      <c r="AL20" s="52"/>
      <c r="AM20" s="52"/>
      <c r="AN20" s="52"/>
      <c r="AO20" s="52"/>
      <c r="AP20" s="52"/>
      <c r="AQ20" s="52"/>
      <c r="AR20" s="52"/>
      <c r="AS20" s="52"/>
      <c r="AT20" s="52"/>
      <c r="AU20" s="52"/>
      <c r="AV20" s="52"/>
      <c r="AW20" s="52"/>
      <c r="AX20" s="52"/>
      <c r="AY20" s="52"/>
      <c r="AZ20" s="52"/>
      <c r="BA20" s="52"/>
      <c r="BB20" s="52"/>
      <c r="BC20" s="52"/>
      <c r="BD20" s="52"/>
      <c r="BE20" s="52"/>
      <c r="BF20" s="52"/>
      <c r="BG20" s="52"/>
      <c r="BH20" s="52"/>
      <c r="BI20" s="52"/>
      <c r="BJ20" s="52"/>
      <c r="BK20" s="52"/>
      <c r="BL20" s="52"/>
      <c r="BM20" s="52"/>
      <c r="BN20" s="52"/>
      <c r="BO20" s="52"/>
      <c r="BP20" s="52"/>
      <c r="BQ20" s="52"/>
      <c r="BR20" s="52"/>
      <c r="BS20" s="52"/>
      <c r="BT20" s="52"/>
      <c r="BU20" s="52"/>
      <c r="BV20" s="52"/>
      <c r="BW20" s="52"/>
      <c r="BX20" s="52"/>
      <c r="BY20" s="52"/>
      <c r="BZ20" s="52"/>
      <c r="CA20" s="52"/>
      <c r="CB20" s="52"/>
      <c r="CC20" s="52"/>
      <c r="CD20" s="52"/>
      <c r="CE20" s="52"/>
      <c r="CF20" s="52"/>
      <c r="CG20" s="52"/>
      <c r="CH20" s="52"/>
      <c r="CI20" s="52"/>
      <c r="CJ20" s="52"/>
      <c r="CK20" s="52"/>
      <c r="CL20" s="52"/>
      <c r="CM20" s="52"/>
      <c r="CN20" s="52"/>
      <c r="CO20" s="52"/>
      <c r="CP20" s="52"/>
      <c r="CQ20" s="52"/>
      <c r="CR20" s="52"/>
      <c r="CS20" s="52"/>
      <c r="CT20" s="52"/>
      <c r="CU20" s="52"/>
      <c r="CV20" s="52"/>
      <c r="CW20" s="52"/>
      <c r="CX20" s="52"/>
      <c r="CY20" s="52"/>
      <c r="CZ20" s="52"/>
      <c r="DA20" s="52"/>
      <c r="DB20" s="52"/>
      <c r="DC20" s="52"/>
      <c r="DD20" s="52"/>
      <c r="DE20" s="52"/>
      <c r="DF20" s="52"/>
      <c r="DG20" s="52"/>
      <c r="DH20" s="52"/>
      <c r="DI20" s="52"/>
      <c r="DJ20" s="52"/>
      <c r="DK20" s="52"/>
      <c r="DL20" s="52"/>
      <c r="DM20" s="52"/>
      <c r="DN20" s="52"/>
      <c r="DO20" s="52"/>
      <c r="DP20" s="52"/>
      <c r="DQ20" s="52"/>
      <c r="DR20" s="52"/>
      <c r="DS20" s="52"/>
      <c r="DT20" s="52"/>
      <c r="DU20" s="52"/>
      <c r="DV20" s="52"/>
      <c r="DW20" s="52"/>
      <c r="DX20" s="52"/>
      <c r="DY20" s="52"/>
      <c r="DZ20" s="52"/>
      <c r="EA20" s="52"/>
      <c r="EB20" s="52"/>
      <c r="EC20" s="52"/>
      <c r="ED20" s="52"/>
      <c r="EE20" s="52"/>
      <c r="EF20" s="52"/>
      <c r="EG20" s="52"/>
      <c r="EH20" s="52"/>
      <c r="EI20" s="52"/>
      <c r="EJ20" s="52"/>
      <c r="EK20" s="52"/>
      <c r="EL20" s="52"/>
      <c r="EM20" s="52"/>
      <c r="EN20" s="52"/>
      <c r="EO20" s="52"/>
      <c r="EP20" s="52"/>
      <c r="EQ20" s="52"/>
      <c r="ER20" s="52"/>
      <c r="ES20" s="52"/>
      <c r="ET20" s="52"/>
      <c r="EU20" s="52"/>
      <c r="EV20" s="52"/>
      <c r="EW20" s="52"/>
      <c r="EX20" s="52"/>
      <c r="EY20" s="52"/>
      <c r="EZ20" s="52"/>
      <c r="FA20" s="52"/>
      <c r="FB20" s="52"/>
      <c r="FC20" s="52"/>
      <c r="FD20" s="52"/>
      <c r="FE20" s="52"/>
      <c r="FF20" s="52"/>
      <c r="FG20" s="52"/>
      <c r="FH20" s="52"/>
      <c r="FI20" s="52"/>
      <c r="FJ20" s="52"/>
      <c r="FK20" s="52"/>
      <c r="FL20" s="52"/>
      <c r="FM20" s="52"/>
      <c r="FN20" s="52"/>
      <c r="FO20" s="52"/>
      <c r="FP20" s="52"/>
      <c r="FQ20" s="52"/>
      <c r="FR20" s="52"/>
      <c r="FS20" s="52"/>
      <c r="FT20" s="52"/>
      <c r="FU20" s="52"/>
      <c r="FV20" s="52"/>
      <c r="FW20" s="52"/>
      <c r="FX20" s="52"/>
      <c r="FY20" s="52"/>
      <c r="FZ20" s="52"/>
      <c r="GA20" s="52"/>
      <c r="GB20" s="52"/>
      <c r="GC20" s="52"/>
      <c r="GD20" s="52"/>
      <c r="GE20" s="52"/>
      <c r="GF20" s="52"/>
      <c r="GG20" s="52"/>
      <c r="GH20" s="52"/>
      <c r="GI20" s="52"/>
      <c r="GJ20" s="52"/>
      <c r="GK20" s="52"/>
      <c r="GL20" s="52"/>
      <c r="GM20" s="52"/>
      <c r="GN20" s="52"/>
      <c r="GO20" s="52"/>
      <c r="GP20" s="52"/>
      <c r="GQ20" s="52"/>
      <c r="GR20" s="52"/>
      <c r="GS20" s="52"/>
      <c r="GT20" s="52"/>
      <c r="GU20" s="52"/>
      <c r="GV20" s="52"/>
      <c r="GW20" s="52"/>
      <c r="GX20" s="52"/>
      <c r="GY20" s="52"/>
      <c r="GZ20" s="52"/>
      <c r="HA20" s="52"/>
      <c r="HB20" s="52"/>
      <c r="HC20" s="52"/>
      <c r="HD20" s="52"/>
      <c r="HE20" s="52"/>
      <c r="HF20" s="52"/>
      <c r="HG20" s="52"/>
      <c r="HH20" s="52"/>
      <c r="HI20" s="52"/>
      <c r="HJ20" s="52"/>
      <c r="HK20" s="52"/>
      <c r="HL20" s="52"/>
      <c r="HM20" s="52"/>
      <c r="HN20" s="52"/>
      <c r="HO20" s="52"/>
      <c r="HP20" s="52"/>
      <c r="HQ20" s="52"/>
      <c r="HR20" s="52"/>
      <c r="HS20" s="52"/>
      <c r="HT20" s="52"/>
      <c r="HU20" s="52"/>
      <c r="HV20" s="52"/>
      <c r="HW20" s="52"/>
      <c r="HX20" s="52"/>
      <c r="HY20" s="52"/>
      <c r="HZ20" s="52"/>
      <c r="IA20" s="52"/>
      <c r="IB20" s="52"/>
      <c r="IC20" s="52"/>
      <c r="ID20" s="52"/>
      <c r="IE20" s="52"/>
      <c r="IF20" s="52"/>
      <c r="IG20" s="52"/>
      <c r="IH20" s="52"/>
      <c r="II20" s="52"/>
      <c r="IJ20" s="52"/>
      <c r="IK20" s="52"/>
      <c r="IL20" s="52"/>
      <c r="IM20" s="52"/>
      <c r="IN20" s="52"/>
      <c r="IO20" s="52"/>
      <c r="IP20" s="52"/>
      <c r="IQ20" s="52"/>
      <c r="IR20" s="52"/>
      <c r="IS20" s="52"/>
      <c r="IT20" s="52"/>
      <c r="IU20" s="52"/>
      <c r="IV20" s="52"/>
    </row>
    <row r="21" spans="2:256" s="49" customFormat="1" ht="148.5" customHeight="1" thickBot="1">
      <c r="B21" s="37">
        <v>11</v>
      </c>
      <c r="C21" s="620"/>
      <c r="D21" s="736"/>
      <c r="E21" s="680"/>
      <c r="F21" s="655"/>
      <c r="G21" s="658" t="s">
        <v>273</v>
      </c>
      <c r="H21" s="658"/>
      <c r="I21" s="658"/>
      <c r="J21" s="72">
        <v>44197</v>
      </c>
      <c r="K21" s="72">
        <v>44561</v>
      </c>
      <c r="L21" s="75" t="s">
        <v>269</v>
      </c>
      <c r="M21" s="74" t="s">
        <v>261</v>
      </c>
      <c r="N21" s="54" t="s">
        <v>276</v>
      </c>
      <c r="O21" s="610"/>
      <c r="P21" s="746"/>
      <c r="Q21" s="52"/>
      <c r="R21" s="95" t="s">
        <v>365</v>
      </c>
      <c r="S21" s="179" t="s">
        <v>427</v>
      </c>
      <c r="T21" s="147" t="s">
        <v>428</v>
      </c>
      <c r="U21" s="117">
        <v>1</v>
      </c>
      <c r="V21" s="118">
        <v>0.25</v>
      </c>
      <c r="W21" s="584"/>
      <c r="X21" s="119"/>
      <c r="Y21" s="103" t="s">
        <v>429</v>
      </c>
      <c r="Z21" s="117">
        <v>1</v>
      </c>
      <c r="AA21" s="118">
        <v>0.25</v>
      </c>
      <c r="AB21" s="584"/>
      <c r="AC21" s="52"/>
      <c r="AD21" s="164" t="s">
        <v>541</v>
      </c>
      <c r="AE21" s="91"/>
      <c r="AF21" s="269" t="s">
        <v>540</v>
      </c>
      <c r="AG21" s="266"/>
      <c r="AH21" s="52"/>
      <c r="AI21" s="52"/>
      <c r="AJ21" s="52"/>
      <c r="AK21" s="52"/>
      <c r="AL21" s="52"/>
      <c r="AM21" s="52"/>
      <c r="AN21" s="52"/>
      <c r="AO21" s="52"/>
      <c r="AP21" s="52"/>
      <c r="AQ21" s="52"/>
      <c r="AR21" s="52"/>
      <c r="AS21" s="52"/>
      <c r="AT21" s="52"/>
      <c r="AU21" s="52"/>
      <c r="AV21" s="52"/>
      <c r="AW21" s="52"/>
      <c r="AX21" s="52"/>
      <c r="AY21" s="52"/>
      <c r="AZ21" s="52"/>
      <c r="BA21" s="52"/>
      <c r="BB21" s="52"/>
      <c r="BC21" s="52"/>
      <c r="BD21" s="52"/>
      <c r="BE21" s="52"/>
      <c r="BF21" s="52"/>
      <c r="BG21" s="52"/>
      <c r="BH21" s="52"/>
      <c r="BI21" s="52"/>
      <c r="BJ21" s="52"/>
      <c r="BK21" s="52"/>
      <c r="BL21" s="52"/>
      <c r="BM21" s="52"/>
      <c r="BN21" s="52"/>
      <c r="BO21" s="52"/>
      <c r="BP21" s="52"/>
      <c r="BQ21" s="52"/>
      <c r="BR21" s="52"/>
      <c r="BS21" s="52"/>
      <c r="BT21" s="52"/>
      <c r="BU21" s="52"/>
      <c r="BV21" s="52"/>
      <c r="BW21" s="52"/>
      <c r="BX21" s="52"/>
      <c r="BY21" s="52"/>
      <c r="BZ21" s="52"/>
      <c r="CA21" s="52"/>
      <c r="CB21" s="52"/>
      <c r="CC21" s="52"/>
      <c r="CD21" s="52"/>
      <c r="CE21" s="52"/>
      <c r="CF21" s="52"/>
      <c r="CG21" s="52"/>
      <c r="CH21" s="52"/>
      <c r="CI21" s="52"/>
      <c r="CJ21" s="52"/>
      <c r="CK21" s="52"/>
      <c r="CL21" s="52"/>
      <c r="CM21" s="52"/>
      <c r="CN21" s="52"/>
      <c r="CO21" s="52"/>
      <c r="CP21" s="52"/>
      <c r="CQ21" s="52"/>
      <c r="CR21" s="52"/>
      <c r="CS21" s="52"/>
      <c r="CT21" s="52"/>
      <c r="CU21" s="52"/>
      <c r="CV21" s="52"/>
      <c r="CW21" s="52"/>
      <c r="CX21" s="52"/>
      <c r="CY21" s="52"/>
      <c r="CZ21" s="52"/>
      <c r="DA21" s="52"/>
      <c r="DB21" s="52"/>
      <c r="DC21" s="52"/>
      <c r="DD21" s="52"/>
      <c r="DE21" s="52"/>
      <c r="DF21" s="52"/>
      <c r="DG21" s="52"/>
      <c r="DH21" s="52"/>
      <c r="DI21" s="52"/>
      <c r="DJ21" s="52"/>
      <c r="DK21" s="52"/>
      <c r="DL21" s="52"/>
      <c r="DM21" s="52"/>
      <c r="DN21" s="52"/>
      <c r="DO21" s="52"/>
      <c r="DP21" s="52"/>
      <c r="DQ21" s="52"/>
      <c r="DR21" s="52"/>
      <c r="DS21" s="52"/>
      <c r="DT21" s="52"/>
      <c r="DU21" s="52"/>
      <c r="DV21" s="52"/>
      <c r="DW21" s="52"/>
      <c r="DX21" s="52"/>
      <c r="DY21" s="52"/>
      <c r="DZ21" s="52"/>
      <c r="EA21" s="52"/>
      <c r="EB21" s="52"/>
      <c r="EC21" s="52"/>
      <c r="ED21" s="52"/>
      <c r="EE21" s="52"/>
      <c r="EF21" s="52"/>
      <c r="EG21" s="52"/>
      <c r="EH21" s="52"/>
      <c r="EI21" s="52"/>
      <c r="EJ21" s="52"/>
      <c r="EK21" s="52"/>
      <c r="EL21" s="52"/>
      <c r="EM21" s="52"/>
      <c r="EN21" s="52"/>
      <c r="EO21" s="52"/>
      <c r="EP21" s="52"/>
      <c r="EQ21" s="52"/>
      <c r="ER21" s="52"/>
      <c r="ES21" s="52"/>
      <c r="ET21" s="52"/>
      <c r="EU21" s="52"/>
      <c r="EV21" s="52"/>
      <c r="EW21" s="52"/>
      <c r="EX21" s="52"/>
      <c r="EY21" s="52"/>
      <c r="EZ21" s="52"/>
      <c r="FA21" s="52"/>
      <c r="FB21" s="52"/>
      <c r="FC21" s="52"/>
      <c r="FD21" s="52"/>
      <c r="FE21" s="52"/>
      <c r="FF21" s="52"/>
      <c r="FG21" s="52"/>
      <c r="FH21" s="52"/>
      <c r="FI21" s="52"/>
      <c r="FJ21" s="52"/>
      <c r="FK21" s="52"/>
      <c r="FL21" s="52"/>
      <c r="FM21" s="52"/>
      <c r="FN21" s="52"/>
      <c r="FO21" s="52"/>
      <c r="FP21" s="52"/>
      <c r="FQ21" s="52"/>
      <c r="FR21" s="52"/>
      <c r="FS21" s="52"/>
      <c r="FT21" s="52"/>
      <c r="FU21" s="52"/>
      <c r="FV21" s="52"/>
      <c r="FW21" s="52"/>
      <c r="FX21" s="52"/>
      <c r="FY21" s="52"/>
      <c r="FZ21" s="52"/>
      <c r="GA21" s="52"/>
      <c r="GB21" s="52"/>
      <c r="GC21" s="52"/>
      <c r="GD21" s="52"/>
      <c r="GE21" s="52"/>
      <c r="GF21" s="52"/>
      <c r="GG21" s="52"/>
      <c r="GH21" s="52"/>
      <c r="GI21" s="52"/>
      <c r="GJ21" s="52"/>
      <c r="GK21" s="52"/>
      <c r="GL21" s="52"/>
      <c r="GM21" s="52"/>
      <c r="GN21" s="52"/>
      <c r="GO21" s="52"/>
      <c r="GP21" s="52"/>
      <c r="GQ21" s="52"/>
      <c r="GR21" s="52"/>
      <c r="GS21" s="52"/>
      <c r="GT21" s="52"/>
      <c r="GU21" s="52"/>
      <c r="GV21" s="52"/>
      <c r="GW21" s="52"/>
      <c r="GX21" s="52"/>
      <c r="GY21" s="52"/>
      <c r="GZ21" s="52"/>
      <c r="HA21" s="52"/>
      <c r="HB21" s="52"/>
      <c r="HC21" s="52"/>
      <c r="HD21" s="52"/>
      <c r="HE21" s="52"/>
      <c r="HF21" s="52"/>
      <c r="HG21" s="52"/>
      <c r="HH21" s="52"/>
      <c r="HI21" s="52"/>
      <c r="HJ21" s="52"/>
      <c r="HK21" s="52"/>
      <c r="HL21" s="52"/>
      <c r="HM21" s="52"/>
      <c r="HN21" s="52"/>
      <c r="HO21" s="52"/>
      <c r="HP21" s="52"/>
      <c r="HQ21" s="52"/>
      <c r="HR21" s="52"/>
      <c r="HS21" s="52"/>
      <c r="HT21" s="52"/>
      <c r="HU21" s="52"/>
      <c r="HV21" s="52"/>
      <c r="HW21" s="52"/>
      <c r="HX21" s="52"/>
      <c r="HY21" s="52"/>
      <c r="HZ21" s="52"/>
      <c r="IA21" s="52"/>
      <c r="IB21" s="52"/>
      <c r="IC21" s="52"/>
      <c r="ID21" s="52"/>
      <c r="IE21" s="52"/>
      <c r="IF21" s="52"/>
      <c r="IG21" s="52"/>
      <c r="IH21" s="52"/>
      <c r="II21" s="52"/>
      <c r="IJ21" s="52"/>
      <c r="IK21" s="52"/>
      <c r="IL21" s="52"/>
      <c r="IM21" s="52"/>
      <c r="IN21" s="52"/>
      <c r="IO21" s="52"/>
      <c r="IP21" s="52"/>
      <c r="IQ21" s="52"/>
      <c r="IR21" s="52"/>
      <c r="IS21" s="52"/>
      <c r="IT21" s="52"/>
      <c r="IU21" s="52"/>
      <c r="IV21" s="52"/>
    </row>
    <row r="22" spans="2:256" s="49" customFormat="1" ht="50.25" customHeight="1" thickBot="1">
      <c r="B22" s="23">
        <v>12</v>
      </c>
      <c r="C22" s="622"/>
      <c r="D22" s="737"/>
      <c r="E22" s="681"/>
      <c r="F22" s="682"/>
      <c r="G22" s="725" t="s">
        <v>340</v>
      </c>
      <c r="H22" s="725"/>
      <c r="I22" s="725"/>
      <c r="J22" s="72">
        <v>44334</v>
      </c>
      <c r="K22" s="72">
        <v>44561</v>
      </c>
      <c r="L22" s="75" t="s">
        <v>269</v>
      </c>
      <c r="M22" s="74" t="s">
        <v>338</v>
      </c>
      <c r="N22" s="73" t="s">
        <v>278</v>
      </c>
      <c r="O22" s="73" t="s">
        <v>279</v>
      </c>
      <c r="P22" s="747"/>
      <c r="Q22" s="52"/>
      <c r="R22" s="120" t="s">
        <v>365</v>
      </c>
      <c r="S22" s="196" t="s">
        <v>479</v>
      </c>
      <c r="T22" s="172"/>
      <c r="U22" s="173"/>
      <c r="V22" s="174"/>
      <c r="W22" s="580"/>
      <c r="X22" s="121"/>
      <c r="Y22" s="260" t="s">
        <v>479</v>
      </c>
      <c r="Z22" s="261"/>
      <c r="AA22" s="262"/>
      <c r="AB22" s="580"/>
      <c r="AC22" s="52"/>
      <c r="AD22" s="164" t="s">
        <v>541</v>
      </c>
      <c r="AE22" s="91"/>
      <c r="AF22" s="270" t="s">
        <v>543</v>
      </c>
      <c r="AG22" s="266"/>
      <c r="AH22" s="52"/>
      <c r="AI22" s="52"/>
      <c r="AJ22" s="52"/>
      <c r="AK22" s="52"/>
      <c r="AL22" s="52"/>
      <c r="AM22" s="52"/>
      <c r="AN22" s="52"/>
      <c r="AO22" s="52"/>
      <c r="AP22" s="52"/>
      <c r="AQ22" s="52"/>
      <c r="AR22" s="52"/>
      <c r="AS22" s="52"/>
      <c r="AT22" s="52"/>
      <c r="AU22" s="52"/>
      <c r="AV22" s="52"/>
      <c r="AW22" s="52"/>
      <c r="AX22" s="52"/>
      <c r="AY22" s="52"/>
      <c r="AZ22" s="52"/>
      <c r="BA22" s="52"/>
      <c r="BB22" s="52"/>
      <c r="BC22" s="52"/>
      <c r="BD22" s="52"/>
      <c r="BE22" s="52"/>
      <c r="BF22" s="52"/>
      <c r="BG22" s="52"/>
      <c r="BH22" s="52"/>
      <c r="BI22" s="52"/>
      <c r="BJ22" s="52"/>
      <c r="BK22" s="52"/>
      <c r="BL22" s="52"/>
      <c r="BM22" s="52"/>
      <c r="BN22" s="52"/>
      <c r="BO22" s="52"/>
      <c r="BP22" s="52"/>
      <c r="BQ22" s="52"/>
      <c r="BR22" s="52"/>
      <c r="BS22" s="52"/>
      <c r="BT22" s="52"/>
      <c r="BU22" s="52"/>
      <c r="BV22" s="52"/>
      <c r="BW22" s="52"/>
      <c r="BX22" s="52"/>
      <c r="BY22" s="52"/>
      <c r="BZ22" s="52"/>
      <c r="CA22" s="52"/>
      <c r="CB22" s="52"/>
      <c r="CC22" s="52"/>
      <c r="CD22" s="52"/>
      <c r="CE22" s="52"/>
      <c r="CF22" s="52"/>
      <c r="CG22" s="52"/>
      <c r="CH22" s="52"/>
      <c r="CI22" s="52"/>
      <c r="CJ22" s="52"/>
      <c r="CK22" s="52"/>
      <c r="CL22" s="52"/>
      <c r="CM22" s="52"/>
      <c r="CN22" s="52"/>
      <c r="CO22" s="52"/>
      <c r="CP22" s="52"/>
      <c r="CQ22" s="52"/>
      <c r="CR22" s="52"/>
      <c r="CS22" s="52"/>
      <c r="CT22" s="52"/>
      <c r="CU22" s="52"/>
      <c r="CV22" s="52"/>
      <c r="CW22" s="52"/>
      <c r="CX22" s="52"/>
      <c r="CY22" s="52"/>
      <c r="CZ22" s="52"/>
      <c r="DA22" s="52"/>
      <c r="DB22" s="52"/>
      <c r="DC22" s="52"/>
      <c r="DD22" s="52"/>
      <c r="DE22" s="52"/>
      <c r="DF22" s="52"/>
      <c r="DG22" s="52"/>
      <c r="DH22" s="52"/>
      <c r="DI22" s="52"/>
      <c r="DJ22" s="52"/>
      <c r="DK22" s="52"/>
      <c r="DL22" s="52"/>
      <c r="DM22" s="52"/>
      <c r="DN22" s="52"/>
      <c r="DO22" s="52"/>
      <c r="DP22" s="52"/>
      <c r="DQ22" s="52"/>
      <c r="DR22" s="52"/>
      <c r="DS22" s="52"/>
      <c r="DT22" s="52"/>
      <c r="DU22" s="52"/>
      <c r="DV22" s="52"/>
      <c r="DW22" s="52"/>
      <c r="DX22" s="52"/>
      <c r="DY22" s="52"/>
      <c r="DZ22" s="52"/>
      <c r="EA22" s="52"/>
      <c r="EB22" s="52"/>
      <c r="EC22" s="52"/>
      <c r="ED22" s="52"/>
      <c r="EE22" s="52"/>
      <c r="EF22" s="52"/>
      <c r="EG22" s="52"/>
      <c r="EH22" s="52"/>
      <c r="EI22" s="52"/>
      <c r="EJ22" s="52"/>
      <c r="EK22" s="52"/>
      <c r="EL22" s="52"/>
      <c r="EM22" s="52"/>
      <c r="EN22" s="52"/>
      <c r="EO22" s="52"/>
      <c r="EP22" s="52"/>
      <c r="EQ22" s="52"/>
      <c r="ER22" s="52"/>
      <c r="ES22" s="52"/>
      <c r="ET22" s="52"/>
      <c r="EU22" s="52"/>
      <c r="EV22" s="52"/>
      <c r="EW22" s="52"/>
      <c r="EX22" s="52"/>
      <c r="EY22" s="52"/>
      <c r="EZ22" s="52"/>
      <c r="FA22" s="52"/>
      <c r="FB22" s="52"/>
      <c r="FC22" s="52"/>
      <c r="FD22" s="52"/>
      <c r="FE22" s="52"/>
      <c r="FF22" s="52"/>
      <c r="FG22" s="52"/>
      <c r="FH22" s="52"/>
      <c r="FI22" s="52"/>
      <c r="FJ22" s="52"/>
      <c r="FK22" s="52"/>
      <c r="FL22" s="52"/>
      <c r="FM22" s="52"/>
      <c r="FN22" s="52"/>
      <c r="FO22" s="52"/>
      <c r="FP22" s="52"/>
      <c r="FQ22" s="52"/>
      <c r="FR22" s="52"/>
      <c r="FS22" s="52"/>
      <c r="FT22" s="52"/>
      <c r="FU22" s="52"/>
      <c r="FV22" s="52"/>
      <c r="FW22" s="52"/>
      <c r="FX22" s="52"/>
      <c r="FY22" s="52"/>
      <c r="FZ22" s="52"/>
      <c r="GA22" s="52"/>
      <c r="GB22" s="52"/>
      <c r="GC22" s="52"/>
      <c r="GD22" s="52"/>
      <c r="GE22" s="52"/>
      <c r="GF22" s="52"/>
      <c r="GG22" s="52"/>
      <c r="GH22" s="52"/>
      <c r="GI22" s="52"/>
      <c r="GJ22" s="52"/>
      <c r="GK22" s="52"/>
      <c r="GL22" s="52"/>
      <c r="GM22" s="52"/>
      <c r="GN22" s="52"/>
      <c r="GO22" s="52"/>
      <c r="GP22" s="52"/>
      <c r="GQ22" s="52"/>
      <c r="GR22" s="52"/>
      <c r="GS22" s="52"/>
      <c r="GT22" s="52"/>
      <c r="GU22" s="52"/>
      <c r="GV22" s="52"/>
      <c r="GW22" s="52"/>
      <c r="GX22" s="52"/>
      <c r="GY22" s="52"/>
      <c r="GZ22" s="52"/>
      <c r="HA22" s="52"/>
      <c r="HB22" s="52"/>
      <c r="HC22" s="52"/>
      <c r="HD22" s="52"/>
      <c r="HE22" s="52"/>
      <c r="HF22" s="52"/>
      <c r="HG22" s="52"/>
      <c r="HH22" s="52"/>
      <c r="HI22" s="52"/>
      <c r="HJ22" s="52"/>
      <c r="HK22" s="52"/>
      <c r="HL22" s="52"/>
      <c r="HM22" s="52"/>
      <c r="HN22" s="52"/>
      <c r="HO22" s="52"/>
      <c r="HP22" s="52"/>
      <c r="HQ22" s="52"/>
      <c r="HR22" s="52"/>
      <c r="HS22" s="52"/>
      <c r="HT22" s="52"/>
      <c r="HU22" s="52"/>
      <c r="HV22" s="52"/>
      <c r="HW22" s="52"/>
      <c r="HX22" s="52"/>
      <c r="HY22" s="52"/>
      <c r="HZ22" s="52"/>
      <c r="IA22" s="52"/>
      <c r="IB22" s="52"/>
      <c r="IC22" s="52"/>
      <c r="ID22" s="52"/>
      <c r="IE22" s="52"/>
      <c r="IF22" s="52"/>
      <c r="IG22" s="52"/>
      <c r="IH22" s="52"/>
      <c r="II22" s="52"/>
      <c r="IJ22" s="52"/>
      <c r="IK22" s="52"/>
      <c r="IL22" s="52"/>
      <c r="IM22" s="52"/>
      <c r="IN22" s="52"/>
      <c r="IO22" s="52"/>
      <c r="IP22" s="52"/>
      <c r="IQ22" s="52"/>
      <c r="IR22" s="52"/>
      <c r="IS22" s="52"/>
      <c r="IT22" s="52"/>
      <c r="IU22" s="52"/>
      <c r="IV22" s="52"/>
    </row>
    <row r="23" spans="2:256" ht="87.75" customHeight="1" thickBot="1">
      <c r="B23" s="198">
        <v>13</v>
      </c>
      <c r="C23" s="751" t="s">
        <v>28</v>
      </c>
      <c r="D23" s="752"/>
      <c r="E23" s="711" t="s">
        <v>139</v>
      </c>
      <c r="F23" s="711"/>
      <c r="G23" s="722" t="s">
        <v>140</v>
      </c>
      <c r="H23" s="722"/>
      <c r="I23" s="722"/>
      <c r="J23" s="199">
        <v>44197</v>
      </c>
      <c r="K23" s="199">
        <v>44227</v>
      </c>
      <c r="L23" s="200" t="s">
        <v>141</v>
      </c>
      <c r="M23" s="201" t="s">
        <v>142</v>
      </c>
      <c r="N23" s="202" t="s">
        <v>143</v>
      </c>
      <c r="O23" s="203" t="s">
        <v>144</v>
      </c>
      <c r="P23" s="204" t="s">
        <v>145</v>
      </c>
      <c r="R23" s="89" t="s">
        <v>366</v>
      </c>
      <c r="S23" s="122" t="s">
        <v>367</v>
      </c>
      <c r="T23" s="600" t="s">
        <v>368</v>
      </c>
      <c r="U23" s="123">
        <v>1</v>
      </c>
      <c r="V23" s="92">
        <v>1</v>
      </c>
      <c r="W23" s="579">
        <f>AVERAGE(U23:U51)</f>
        <v>0.95833333333333337</v>
      </c>
      <c r="X23" s="93"/>
      <c r="Y23" s="178" t="s">
        <v>422</v>
      </c>
      <c r="Z23" s="123">
        <v>1</v>
      </c>
      <c r="AA23" s="92">
        <v>1</v>
      </c>
      <c r="AB23" s="579">
        <f>AVERAGE(Z23:Z51)</f>
        <v>0.95833333333333337</v>
      </c>
      <c r="AD23" s="164" t="s">
        <v>487</v>
      </c>
      <c r="AE23" s="91">
        <v>1</v>
      </c>
      <c r="AF23" s="92" t="s">
        <v>488</v>
      </c>
      <c r="AG23" s="576">
        <f>+AVERAGE(AE23:AE51)</f>
        <v>0.97619047619047616</v>
      </c>
    </row>
    <row r="24" spans="2:256" ht="87.75" customHeight="1" thickBot="1">
      <c r="B24" s="198">
        <v>14</v>
      </c>
      <c r="C24" s="753"/>
      <c r="D24" s="754"/>
      <c r="E24" s="677"/>
      <c r="F24" s="677"/>
      <c r="G24" s="598" t="s">
        <v>146</v>
      </c>
      <c r="H24" s="598"/>
      <c r="I24" s="598"/>
      <c r="J24" s="205">
        <v>44197</v>
      </c>
      <c r="K24" s="205">
        <v>44227</v>
      </c>
      <c r="L24" s="206" t="s">
        <v>141</v>
      </c>
      <c r="M24" s="207" t="s">
        <v>142</v>
      </c>
      <c r="N24" s="598" t="s">
        <v>147</v>
      </c>
      <c r="O24" s="208" t="s">
        <v>148</v>
      </c>
      <c r="P24" s="627" t="s">
        <v>149</v>
      </c>
      <c r="R24" s="95" t="s">
        <v>366</v>
      </c>
      <c r="S24" s="101" t="s">
        <v>367</v>
      </c>
      <c r="T24" s="601"/>
      <c r="U24" s="124">
        <v>1</v>
      </c>
      <c r="V24" s="99">
        <v>1</v>
      </c>
      <c r="W24" s="584"/>
      <c r="X24" s="102"/>
      <c r="Y24" s="178" t="s">
        <v>422</v>
      </c>
      <c r="Z24" s="124">
        <v>1</v>
      </c>
      <c r="AA24" s="99">
        <v>1</v>
      </c>
      <c r="AB24" s="584"/>
      <c r="AD24" s="164" t="s">
        <v>487</v>
      </c>
      <c r="AE24" s="91">
        <v>1</v>
      </c>
      <c r="AF24" s="92" t="s">
        <v>488</v>
      </c>
      <c r="AG24" s="577"/>
    </row>
    <row r="25" spans="2:256" ht="87.75" customHeight="1" thickBot="1">
      <c r="B25" s="198">
        <v>15</v>
      </c>
      <c r="C25" s="753"/>
      <c r="D25" s="754"/>
      <c r="E25" s="677"/>
      <c r="F25" s="677"/>
      <c r="G25" s="598" t="s">
        <v>150</v>
      </c>
      <c r="H25" s="598"/>
      <c r="I25" s="598"/>
      <c r="J25" s="205">
        <v>44197</v>
      </c>
      <c r="K25" s="209">
        <v>44286</v>
      </c>
      <c r="L25" s="206" t="s">
        <v>34</v>
      </c>
      <c r="M25" s="207" t="s">
        <v>142</v>
      </c>
      <c r="N25" s="598"/>
      <c r="O25" s="208" t="s">
        <v>151</v>
      </c>
      <c r="P25" s="617"/>
      <c r="R25" s="95" t="s">
        <v>366</v>
      </c>
      <c r="S25" s="125" t="s">
        <v>440</v>
      </c>
      <c r="T25" s="97" t="s">
        <v>369</v>
      </c>
      <c r="U25" s="124">
        <v>1</v>
      </c>
      <c r="V25" s="99">
        <v>1</v>
      </c>
      <c r="W25" s="584"/>
      <c r="X25" s="102"/>
      <c r="Y25" s="169" t="s">
        <v>423</v>
      </c>
      <c r="Z25" s="124">
        <v>1</v>
      </c>
      <c r="AA25" s="99">
        <v>1</v>
      </c>
      <c r="AB25" s="584"/>
      <c r="AD25" s="164" t="s">
        <v>489</v>
      </c>
      <c r="AE25" s="91">
        <v>1</v>
      </c>
      <c r="AF25" s="265" t="s">
        <v>490</v>
      </c>
      <c r="AG25" s="577"/>
    </row>
    <row r="26" spans="2:256" ht="87.75" customHeight="1" thickBot="1">
      <c r="B26" s="210">
        <v>16</v>
      </c>
      <c r="C26" s="753"/>
      <c r="D26" s="754"/>
      <c r="E26" s="677"/>
      <c r="F26" s="677"/>
      <c r="G26" s="598" t="s">
        <v>152</v>
      </c>
      <c r="H26" s="598"/>
      <c r="I26" s="598"/>
      <c r="J26" s="205">
        <v>44197</v>
      </c>
      <c r="K26" s="205">
        <v>44255</v>
      </c>
      <c r="L26" s="206" t="s">
        <v>141</v>
      </c>
      <c r="M26" s="207" t="s">
        <v>142</v>
      </c>
      <c r="N26" s="211" t="s">
        <v>153</v>
      </c>
      <c r="O26" s="597" t="s">
        <v>154</v>
      </c>
      <c r="P26" s="616" t="s">
        <v>155</v>
      </c>
      <c r="R26" s="95" t="s">
        <v>366</v>
      </c>
      <c r="S26" s="602" t="s">
        <v>441</v>
      </c>
      <c r="T26" s="601" t="s">
        <v>442</v>
      </c>
      <c r="U26" s="124">
        <v>1</v>
      </c>
      <c r="V26" s="99">
        <v>1</v>
      </c>
      <c r="W26" s="584"/>
      <c r="X26" s="102"/>
      <c r="Y26" s="605" t="s">
        <v>443</v>
      </c>
      <c r="Z26" s="124">
        <v>1</v>
      </c>
      <c r="AA26" s="99">
        <v>1</v>
      </c>
      <c r="AB26" s="584"/>
      <c r="AD26" s="164" t="s">
        <v>518</v>
      </c>
      <c r="AE26" s="91">
        <v>1</v>
      </c>
      <c r="AF26" s="92" t="s">
        <v>488</v>
      </c>
      <c r="AG26" s="577"/>
      <c r="AQ26" s="4">
        <f>1900/1</f>
        <v>1900</v>
      </c>
    </row>
    <row r="27" spans="2:256" ht="87.75" customHeight="1" thickBot="1">
      <c r="B27" s="212">
        <v>17</v>
      </c>
      <c r="C27" s="753"/>
      <c r="D27" s="754"/>
      <c r="E27" s="677"/>
      <c r="F27" s="677"/>
      <c r="G27" s="598"/>
      <c r="H27" s="598"/>
      <c r="I27" s="598"/>
      <c r="J27" s="205">
        <v>44197</v>
      </c>
      <c r="K27" s="205">
        <v>44255</v>
      </c>
      <c r="L27" s="206" t="s">
        <v>141</v>
      </c>
      <c r="M27" s="207" t="s">
        <v>142</v>
      </c>
      <c r="N27" s="211" t="s">
        <v>156</v>
      </c>
      <c r="O27" s="597"/>
      <c r="P27" s="617"/>
      <c r="R27" s="95" t="s">
        <v>366</v>
      </c>
      <c r="S27" s="603"/>
      <c r="T27" s="601"/>
      <c r="U27" s="124">
        <v>1</v>
      </c>
      <c r="V27" s="99">
        <v>1</v>
      </c>
      <c r="W27" s="584"/>
      <c r="X27" s="102"/>
      <c r="Y27" s="606"/>
      <c r="Z27" s="124">
        <v>1</v>
      </c>
      <c r="AA27" s="99">
        <v>1</v>
      </c>
      <c r="AB27" s="584"/>
      <c r="AD27" s="164" t="s">
        <v>491</v>
      </c>
      <c r="AE27" s="91">
        <v>1</v>
      </c>
      <c r="AF27" s="265" t="s">
        <v>550</v>
      </c>
      <c r="AG27" s="577"/>
    </row>
    <row r="28" spans="2:256" ht="249.75" customHeight="1" thickBot="1">
      <c r="B28" s="198">
        <v>18</v>
      </c>
      <c r="C28" s="753"/>
      <c r="D28" s="754"/>
      <c r="E28" s="677"/>
      <c r="F28" s="677"/>
      <c r="G28" s="598" t="s">
        <v>157</v>
      </c>
      <c r="H28" s="598"/>
      <c r="I28" s="598"/>
      <c r="J28" s="205">
        <v>44197</v>
      </c>
      <c r="K28" s="205">
        <v>44227</v>
      </c>
      <c r="L28" s="206" t="s">
        <v>141</v>
      </c>
      <c r="M28" s="207" t="s">
        <v>142</v>
      </c>
      <c r="N28" s="211" t="s">
        <v>158</v>
      </c>
      <c r="O28" s="208" t="s">
        <v>159</v>
      </c>
      <c r="P28" s="213" t="s">
        <v>160</v>
      </c>
      <c r="R28" s="95" t="s">
        <v>366</v>
      </c>
      <c r="S28" s="101" t="s">
        <v>444</v>
      </c>
      <c r="T28" s="97" t="s">
        <v>445</v>
      </c>
      <c r="U28" s="124">
        <v>1</v>
      </c>
      <c r="V28" s="99">
        <v>1</v>
      </c>
      <c r="W28" s="584"/>
      <c r="X28" s="102"/>
      <c r="Y28" s="158" t="s">
        <v>430</v>
      </c>
      <c r="Z28" s="124">
        <v>1</v>
      </c>
      <c r="AA28" s="99">
        <v>1</v>
      </c>
      <c r="AB28" s="584"/>
      <c r="AD28" s="164" t="s">
        <v>549</v>
      </c>
      <c r="AE28" s="91">
        <v>1</v>
      </c>
      <c r="AF28" s="265" t="s">
        <v>550</v>
      </c>
      <c r="AG28" s="577"/>
    </row>
    <row r="29" spans="2:256" ht="130.5" customHeight="1" thickBot="1">
      <c r="B29" s="198">
        <v>19</v>
      </c>
      <c r="C29" s="753"/>
      <c r="D29" s="754"/>
      <c r="E29" s="677"/>
      <c r="F29" s="677"/>
      <c r="G29" s="598" t="s">
        <v>161</v>
      </c>
      <c r="H29" s="598"/>
      <c r="I29" s="598"/>
      <c r="J29" s="205">
        <v>44197</v>
      </c>
      <c r="K29" s="205">
        <v>44227</v>
      </c>
      <c r="L29" s="206" t="s">
        <v>141</v>
      </c>
      <c r="M29" s="207" t="s">
        <v>162</v>
      </c>
      <c r="N29" s="211" t="s">
        <v>163</v>
      </c>
      <c r="O29" s="208" t="s">
        <v>164</v>
      </c>
      <c r="P29" s="213" t="s">
        <v>165</v>
      </c>
      <c r="R29" s="95" t="s">
        <v>366</v>
      </c>
      <c r="S29" s="97" t="s">
        <v>370</v>
      </c>
      <c r="T29" s="97" t="s">
        <v>371</v>
      </c>
      <c r="U29" s="124">
        <v>1</v>
      </c>
      <c r="V29" s="99">
        <v>1</v>
      </c>
      <c r="W29" s="584"/>
      <c r="X29" s="102"/>
      <c r="Y29" s="169" t="s">
        <v>446</v>
      </c>
      <c r="Z29" s="124">
        <v>1</v>
      </c>
      <c r="AA29" s="99">
        <v>1</v>
      </c>
      <c r="AB29" s="584"/>
      <c r="AD29" s="164" t="s">
        <v>492</v>
      </c>
      <c r="AE29" s="91">
        <v>1</v>
      </c>
      <c r="AF29" s="265" t="s">
        <v>550</v>
      </c>
      <c r="AG29" s="577"/>
    </row>
    <row r="30" spans="2:256" ht="87.75" customHeight="1" thickBot="1">
      <c r="B30" s="198">
        <v>20</v>
      </c>
      <c r="C30" s="753"/>
      <c r="D30" s="754"/>
      <c r="E30" s="677"/>
      <c r="F30" s="677"/>
      <c r="G30" s="598" t="s">
        <v>447</v>
      </c>
      <c r="H30" s="598"/>
      <c r="I30" s="598"/>
      <c r="J30" s="205">
        <v>44197</v>
      </c>
      <c r="K30" s="205">
        <v>44286</v>
      </c>
      <c r="L30" s="206" t="s">
        <v>141</v>
      </c>
      <c r="M30" s="207" t="s">
        <v>162</v>
      </c>
      <c r="N30" s="211" t="s">
        <v>166</v>
      </c>
      <c r="O30" s="208" t="s">
        <v>167</v>
      </c>
      <c r="P30" s="213" t="s">
        <v>168</v>
      </c>
      <c r="R30" s="95" t="s">
        <v>366</v>
      </c>
      <c r="S30" s="182" t="s">
        <v>448</v>
      </c>
      <c r="T30" s="97" t="s">
        <v>449</v>
      </c>
      <c r="U30" s="124">
        <v>1</v>
      </c>
      <c r="V30" s="99">
        <v>1</v>
      </c>
      <c r="W30" s="584"/>
      <c r="X30" s="102"/>
      <c r="Y30" s="169" t="s">
        <v>450</v>
      </c>
      <c r="Z30" s="124">
        <v>1</v>
      </c>
      <c r="AA30" s="99">
        <v>1</v>
      </c>
      <c r="AB30" s="584"/>
      <c r="AD30" s="164" t="s">
        <v>493</v>
      </c>
      <c r="AE30" s="91">
        <v>1</v>
      </c>
      <c r="AF30" s="265" t="s">
        <v>542</v>
      </c>
      <c r="AG30" s="577"/>
    </row>
    <row r="31" spans="2:256" ht="87.75" customHeight="1" thickBot="1">
      <c r="B31" s="210">
        <v>21</v>
      </c>
      <c r="C31" s="753"/>
      <c r="D31" s="754"/>
      <c r="E31" s="677"/>
      <c r="F31" s="677"/>
      <c r="G31" s="598" t="s">
        <v>169</v>
      </c>
      <c r="H31" s="598"/>
      <c r="I31" s="598"/>
      <c r="J31" s="723">
        <v>44197</v>
      </c>
      <c r="K31" s="723">
        <v>44286</v>
      </c>
      <c r="L31" s="677" t="s">
        <v>141</v>
      </c>
      <c r="M31" s="676" t="s">
        <v>162</v>
      </c>
      <c r="N31" s="598" t="s">
        <v>170</v>
      </c>
      <c r="O31" s="597" t="s">
        <v>171</v>
      </c>
      <c r="P31" s="616" t="s">
        <v>172</v>
      </c>
      <c r="R31" s="95" t="s">
        <v>366</v>
      </c>
      <c r="S31" s="601" t="s">
        <v>451</v>
      </c>
      <c r="T31" s="601" t="s">
        <v>372</v>
      </c>
      <c r="U31" s="124">
        <v>1</v>
      </c>
      <c r="V31" s="99">
        <v>1</v>
      </c>
      <c r="W31" s="584"/>
      <c r="X31" s="102"/>
      <c r="Y31" s="593" t="s">
        <v>431</v>
      </c>
      <c r="Z31" s="124">
        <v>1</v>
      </c>
      <c r="AA31" s="99">
        <v>1</v>
      </c>
      <c r="AB31" s="584"/>
      <c r="AD31" s="164" t="s">
        <v>494</v>
      </c>
      <c r="AE31" s="91">
        <v>1</v>
      </c>
      <c r="AF31" s="92" t="s">
        <v>488</v>
      </c>
      <c r="AG31" s="577"/>
    </row>
    <row r="32" spans="2:256" ht="51.75" customHeight="1" thickBot="1">
      <c r="B32" s="212">
        <v>22</v>
      </c>
      <c r="C32" s="753"/>
      <c r="D32" s="754"/>
      <c r="E32" s="677"/>
      <c r="F32" s="677"/>
      <c r="G32" s="599" t="s">
        <v>173</v>
      </c>
      <c r="H32" s="599"/>
      <c r="I32" s="599"/>
      <c r="J32" s="724"/>
      <c r="K32" s="724"/>
      <c r="L32" s="678"/>
      <c r="M32" s="714"/>
      <c r="N32" s="599"/>
      <c r="O32" s="613"/>
      <c r="P32" s="627"/>
      <c r="R32" s="104" t="s">
        <v>366</v>
      </c>
      <c r="S32" s="604"/>
      <c r="T32" s="604"/>
      <c r="U32" s="126">
        <v>1</v>
      </c>
      <c r="V32" s="127">
        <v>1</v>
      </c>
      <c r="W32" s="584"/>
      <c r="X32" s="102"/>
      <c r="Y32" s="594"/>
      <c r="Z32" s="126">
        <v>1</v>
      </c>
      <c r="AA32" s="127">
        <v>1</v>
      </c>
      <c r="AB32" s="584"/>
      <c r="AD32" s="164" t="s">
        <v>495</v>
      </c>
      <c r="AE32" s="91">
        <v>1</v>
      </c>
      <c r="AF32" s="92" t="s">
        <v>488</v>
      </c>
      <c r="AG32" s="577"/>
    </row>
    <row r="33" spans="2:41" ht="72.75" customHeight="1" thickBot="1">
      <c r="B33" s="198">
        <v>23</v>
      </c>
      <c r="C33" s="753"/>
      <c r="D33" s="754"/>
      <c r="E33" s="712" t="s">
        <v>174</v>
      </c>
      <c r="F33" s="712"/>
      <c r="G33" s="722" t="s">
        <v>175</v>
      </c>
      <c r="H33" s="722"/>
      <c r="I33" s="722"/>
      <c r="J33" s="199">
        <v>44197</v>
      </c>
      <c r="K33" s="199">
        <v>44286</v>
      </c>
      <c r="L33" s="200" t="s">
        <v>141</v>
      </c>
      <c r="M33" s="201" t="s">
        <v>162</v>
      </c>
      <c r="N33" s="202" t="s">
        <v>176</v>
      </c>
      <c r="O33" s="202" t="s">
        <v>177</v>
      </c>
      <c r="P33" s="214" t="s">
        <v>178</v>
      </c>
      <c r="R33" s="128" t="s">
        <v>366</v>
      </c>
      <c r="S33" s="190" t="s">
        <v>452</v>
      </c>
      <c r="T33" s="129" t="s">
        <v>453</v>
      </c>
      <c r="U33" s="130">
        <v>1</v>
      </c>
      <c r="V33" s="131">
        <v>1</v>
      </c>
      <c r="W33" s="584"/>
      <c r="X33" s="102"/>
      <c r="Y33" s="181" t="s">
        <v>433</v>
      </c>
      <c r="Z33" s="130">
        <v>1</v>
      </c>
      <c r="AA33" s="131">
        <v>1</v>
      </c>
      <c r="AB33" s="584"/>
      <c r="AD33" s="164" t="s">
        <v>453</v>
      </c>
      <c r="AE33" s="91">
        <v>1</v>
      </c>
      <c r="AF33" s="265" t="s">
        <v>515</v>
      </c>
      <c r="AG33" s="577"/>
    </row>
    <row r="34" spans="2:41" ht="409.5" customHeight="1" thickBot="1">
      <c r="B34" s="198">
        <v>24</v>
      </c>
      <c r="C34" s="753"/>
      <c r="D34" s="754"/>
      <c r="E34" s="712"/>
      <c r="F34" s="712"/>
      <c r="G34" s="598" t="s">
        <v>179</v>
      </c>
      <c r="H34" s="598"/>
      <c r="I34" s="598"/>
      <c r="J34" s="723">
        <v>44197</v>
      </c>
      <c r="K34" s="723">
        <v>44286</v>
      </c>
      <c r="L34" s="677" t="s">
        <v>141</v>
      </c>
      <c r="M34" s="676" t="s">
        <v>180</v>
      </c>
      <c r="N34" s="598" t="s">
        <v>181</v>
      </c>
      <c r="O34" s="598" t="s">
        <v>182</v>
      </c>
      <c r="P34" s="597" t="s">
        <v>183</v>
      </c>
      <c r="R34" s="95" t="s">
        <v>373</v>
      </c>
      <c r="S34" s="180" t="s">
        <v>454</v>
      </c>
      <c r="T34" s="97" t="s">
        <v>455</v>
      </c>
      <c r="U34" s="124">
        <v>1</v>
      </c>
      <c r="V34" s="99">
        <v>1</v>
      </c>
      <c r="W34" s="584"/>
      <c r="X34" s="102"/>
      <c r="Y34" s="187" t="s">
        <v>480</v>
      </c>
      <c r="Z34" s="124">
        <v>1</v>
      </c>
      <c r="AA34" s="99">
        <v>1</v>
      </c>
      <c r="AB34" s="584"/>
      <c r="AD34" s="164" t="s">
        <v>516</v>
      </c>
      <c r="AE34" s="91">
        <v>1</v>
      </c>
      <c r="AF34" s="265" t="s">
        <v>517</v>
      </c>
      <c r="AG34" s="577"/>
    </row>
    <row r="35" spans="2:41" ht="208.5" customHeight="1" thickBot="1">
      <c r="B35" s="198">
        <v>25</v>
      </c>
      <c r="C35" s="753"/>
      <c r="D35" s="754"/>
      <c r="E35" s="712"/>
      <c r="F35" s="712"/>
      <c r="G35" s="598" t="s">
        <v>184</v>
      </c>
      <c r="H35" s="598"/>
      <c r="I35" s="598"/>
      <c r="J35" s="723"/>
      <c r="K35" s="723"/>
      <c r="L35" s="677"/>
      <c r="M35" s="676"/>
      <c r="N35" s="598"/>
      <c r="O35" s="598"/>
      <c r="P35" s="597"/>
      <c r="R35" s="95" t="s">
        <v>373</v>
      </c>
      <c r="S35" s="125" t="s">
        <v>434</v>
      </c>
      <c r="T35" s="97" t="s">
        <v>374</v>
      </c>
      <c r="U35" s="124">
        <v>1</v>
      </c>
      <c r="V35" s="99">
        <v>1</v>
      </c>
      <c r="W35" s="584"/>
      <c r="X35" s="102"/>
      <c r="Y35" s="103" t="s">
        <v>432</v>
      </c>
      <c r="Z35" s="124">
        <v>1</v>
      </c>
      <c r="AA35" s="99">
        <v>1</v>
      </c>
      <c r="AB35" s="584"/>
      <c r="AD35" s="164" t="s">
        <v>516</v>
      </c>
      <c r="AE35" s="91">
        <v>1</v>
      </c>
      <c r="AF35" s="265" t="s">
        <v>517</v>
      </c>
      <c r="AG35" s="577"/>
      <c r="AO35" s="4">
        <f>1900/20</f>
        <v>95</v>
      </c>
    </row>
    <row r="36" spans="2:41" ht="50.25" customHeight="1" thickBot="1">
      <c r="B36" s="210">
        <v>26</v>
      </c>
      <c r="C36" s="753"/>
      <c r="D36" s="754"/>
      <c r="E36" s="712"/>
      <c r="F36" s="712"/>
      <c r="G36" s="598" t="s">
        <v>436</v>
      </c>
      <c r="H36" s="598"/>
      <c r="I36" s="598"/>
      <c r="J36" s="205">
        <v>44197</v>
      </c>
      <c r="K36" s="205">
        <v>44286</v>
      </c>
      <c r="L36" s="206" t="s">
        <v>141</v>
      </c>
      <c r="M36" s="207" t="s">
        <v>162</v>
      </c>
      <c r="N36" s="598" t="s">
        <v>185</v>
      </c>
      <c r="O36" s="598" t="s">
        <v>186</v>
      </c>
      <c r="P36" s="597" t="s">
        <v>187</v>
      </c>
      <c r="R36" s="95" t="s">
        <v>366</v>
      </c>
      <c r="S36" s="595" t="s">
        <v>375</v>
      </c>
      <c r="T36" s="601" t="s">
        <v>376</v>
      </c>
      <c r="U36" s="124">
        <v>1</v>
      </c>
      <c r="V36" s="99">
        <v>1</v>
      </c>
      <c r="W36" s="584"/>
      <c r="X36" s="102"/>
      <c r="Y36" s="607" t="s">
        <v>437</v>
      </c>
      <c r="Z36" s="124">
        <v>1</v>
      </c>
      <c r="AA36" s="99">
        <v>1</v>
      </c>
      <c r="AB36" s="584"/>
      <c r="AD36" s="164"/>
      <c r="AE36" s="91"/>
      <c r="AF36" s="269" t="s">
        <v>540</v>
      </c>
      <c r="AG36" s="577"/>
    </row>
    <row r="37" spans="2:41" ht="54" customHeight="1" thickBot="1">
      <c r="B37" s="212">
        <v>27</v>
      </c>
      <c r="C37" s="753"/>
      <c r="D37" s="754"/>
      <c r="E37" s="712"/>
      <c r="F37" s="712"/>
      <c r="G37" s="598" t="s">
        <v>188</v>
      </c>
      <c r="H37" s="598"/>
      <c r="I37" s="598"/>
      <c r="J37" s="205">
        <v>44197</v>
      </c>
      <c r="K37" s="205">
        <v>44286</v>
      </c>
      <c r="L37" s="206" t="s">
        <v>141</v>
      </c>
      <c r="M37" s="207" t="s">
        <v>162</v>
      </c>
      <c r="N37" s="598"/>
      <c r="O37" s="598"/>
      <c r="P37" s="597"/>
      <c r="R37" s="95" t="s">
        <v>366</v>
      </c>
      <c r="S37" s="596"/>
      <c r="T37" s="601"/>
      <c r="U37" s="124">
        <v>1</v>
      </c>
      <c r="V37" s="99">
        <v>1</v>
      </c>
      <c r="W37" s="584"/>
      <c r="X37" s="102"/>
      <c r="Y37" s="608"/>
      <c r="Z37" s="124">
        <v>1</v>
      </c>
      <c r="AA37" s="99">
        <v>1</v>
      </c>
      <c r="AB37" s="584"/>
      <c r="AD37" s="164"/>
      <c r="AE37" s="91"/>
      <c r="AF37" s="269" t="s">
        <v>540</v>
      </c>
      <c r="AG37" s="577"/>
    </row>
    <row r="38" spans="2:41" ht="87.75" customHeight="1" thickBot="1">
      <c r="B38" s="198">
        <v>28</v>
      </c>
      <c r="C38" s="753"/>
      <c r="D38" s="754"/>
      <c r="E38" s="713"/>
      <c r="F38" s="713"/>
      <c r="G38" s="611" t="s">
        <v>189</v>
      </c>
      <c r="H38" s="611"/>
      <c r="I38" s="611"/>
      <c r="J38" s="215">
        <v>44197</v>
      </c>
      <c r="K38" s="215">
        <v>44286</v>
      </c>
      <c r="L38" s="216" t="s">
        <v>141</v>
      </c>
      <c r="M38" s="217" t="s">
        <v>162</v>
      </c>
      <c r="N38" s="611"/>
      <c r="O38" s="611"/>
      <c r="P38" s="741"/>
      <c r="R38" s="120" t="s">
        <v>366</v>
      </c>
      <c r="S38" s="252" t="s">
        <v>377</v>
      </c>
      <c r="T38" s="602"/>
      <c r="U38" s="245">
        <v>1</v>
      </c>
      <c r="V38" s="246">
        <v>1</v>
      </c>
      <c r="W38" s="584"/>
      <c r="X38" s="102"/>
      <c r="Y38" s="608"/>
      <c r="Z38" s="245">
        <v>1</v>
      </c>
      <c r="AA38" s="246">
        <v>1</v>
      </c>
      <c r="AB38" s="584"/>
      <c r="AD38" s="164"/>
      <c r="AE38" s="91"/>
      <c r="AF38" s="270" t="s">
        <v>543</v>
      </c>
      <c r="AG38" s="577"/>
    </row>
    <row r="39" spans="2:41" ht="217.5" customHeight="1" thickBot="1">
      <c r="B39" s="198">
        <v>29</v>
      </c>
      <c r="C39" s="753"/>
      <c r="D39" s="754"/>
      <c r="E39" s="756" t="s">
        <v>190</v>
      </c>
      <c r="F39" s="757"/>
      <c r="G39" s="635" t="s">
        <v>191</v>
      </c>
      <c r="H39" s="634"/>
      <c r="I39" s="634"/>
      <c r="J39" s="218">
        <v>44197</v>
      </c>
      <c r="K39" s="218">
        <v>44286</v>
      </c>
      <c r="L39" s="219" t="s">
        <v>141</v>
      </c>
      <c r="M39" s="60" t="s">
        <v>180</v>
      </c>
      <c r="N39" s="61" t="s">
        <v>192</v>
      </c>
      <c r="O39" s="61" t="s">
        <v>193</v>
      </c>
      <c r="P39" s="214" t="s">
        <v>194</v>
      </c>
      <c r="R39" s="89" t="s">
        <v>361</v>
      </c>
      <c r="S39" s="244" t="s">
        <v>463</v>
      </c>
      <c r="T39" s="183" t="s">
        <v>456</v>
      </c>
      <c r="U39" s="91">
        <v>1</v>
      </c>
      <c r="V39" s="92">
        <v>1</v>
      </c>
      <c r="W39" s="585"/>
      <c r="X39" s="93"/>
      <c r="Y39" s="94" t="s">
        <v>457</v>
      </c>
      <c r="Z39" s="91">
        <v>1</v>
      </c>
      <c r="AA39" s="92">
        <v>1</v>
      </c>
      <c r="AB39" s="585"/>
      <c r="AD39" s="164" t="s">
        <v>494</v>
      </c>
      <c r="AE39" s="91">
        <v>1</v>
      </c>
      <c r="AF39" s="265" t="s">
        <v>519</v>
      </c>
      <c r="AG39" s="577"/>
    </row>
    <row r="40" spans="2:41" ht="87.75" customHeight="1" thickBot="1">
      <c r="B40" s="198">
        <v>30</v>
      </c>
      <c r="C40" s="753"/>
      <c r="D40" s="754"/>
      <c r="E40" s="758"/>
      <c r="F40" s="759"/>
      <c r="G40" s="636" t="s">
        <v>195</v>
      </c>
      <c r="H40" s="598"/>
      <c r="I40" s="598"/>
      <c r="J40" s="205">
        <v>44197</v>
      </c>
      <c r="K40" s="205">
        <v>44286</v>
      </c>
      <c r="L40" s="206" t="s">
        <v>141</v>
      </c>
      <c r="M40" s="10" t="s">
        <v>162</v>
      </c>
      <c r="N40" s="211" t="s">
        <v>196</v>
      </c>
      <c r="O40" s="211" t="s">
        <v>197</v>
      </c>
      <c r="P40" s="208" t="s">
        <v>198</v>
      </c>
      <c r="R40" s="95" t="s">
        <v>366</v>
      </c>
      <c r="S40" s="101" t="s">
        <v>458</v>
      </c>
      <c r="T40" s="184" t="s">
        <v>459</v>
      </c>
      <c r="U40" s="98">
        <v>0</v>
      </c>
      <c r="V40" s="116">
        <v>0</v>
      </c>
      <c r="W40" s="585"/>
      <c r="X40" s="93"/>
      <c r="Y40" s="103" t="s">
        <v>460</v>
      </c>
      <c r="Z40" s="98">
        <v>0</v>
      </c>
      <c r="AA40" s="116">
        <v>0</v>
      </c>
      <c r="AB40" s="585"/>
      <c r="AD40" s="164" t="s">
        <v>496</v>
      </c>
      <c r="AE40" s="91">
        <v>0.5</v>
      </c>
      <c r="AF40" s="265" t="s">
        <v>497</v>
      </c>
      <c r="AG40" s="577"/>
    </row>
    <row r="41" spans="2:41" ht="87.75" customHeight="1" thickBot="1">
      <c r="B41" s="210">
        <v>31</v>
      </c>
      <c r="C41" s="753"/>
      <c r="D41" s="754"/>
      <c r="E41" s="758"/>
      <c r="F41" s="759"/>
      <c r="G41" s="636" t="s">
        <v>199</v>
      </c>
      <c r="H41" s="598"/>
      <c r="I41" s="598"/>
      <c r="J41" s="205">
        <v>44197</v>
      </c>
      <c r="K41" s="205">
        <v>44286</v>
      </c>
      <c r="L41" s="206" t="s">
        <v>141</v>
      </c>
      <c r="M41" s="10" t="s">
        <v>180</v>
      </c>
      <c r="N41" s="211" t="s">
        <v>200</v>
      </c>
      <c r="O41" s="211" t="s">
        <v>201</v>
      </c>
      <c r="P41" s="208" t="s">
        <v>202</v>
      </c>
      <c r="R41" s="95" t="s">
        <v>361</v>
      </c>
      <c r="S41" s="125" t="s">
        <v>378</v>
      </c>
      <c r="T41" s="125" t="s">
        <v>379</v>
      </c>
      <c r="U41" s="98">
        <v>1</v>
      </c>
      <c r="V41" s="116">
        <v>1</v>
      </c>
      <c r="W41" s="585"/>
      <c r="X41" s="93"/>
      <c r="Y41" s="103" t="s">
        <v>438</v>
      </c>
      <c r="Z41" s="98">
        <v>1</v>
      </c>
      <c r="AA41" s="116">
        <v>1</v>
      </c>
      <c r="AB41" s="585"/>
      <c r="AD41" s="164" t="s">
        <v>496</v>
      </c>
      <c r="AE41" s="91">
        <v>1</v>
      </c>
      <c r="AF41" s="265" t="s">
        <v>520</v>
      </c>
      <c r="AG41" s="577"/>
    </row>
    <row r="42" spans="2:41" ht="165.75" customHeight="1" thickBot="1">
      <c r="B42" s="212">
        <v>32</v>
      </c>
      <c r="C42" s="753"/>
      <c r="D42" s="754"/>
      <c r="E42" s="758"/>
      <c r="F42" s="759"/>
      <c r="G42" s="636" t="s">
        <v>203</v>
      </c>
      <c r="H42" s="598"/>
      <c r="I42" s="598"/>
      <c r="J42" s="205">
        <v>44197</v>
      </c>
      <c r="K42" s="205">
        <v>44286</v>
      </c>
      <c r="L42" s="206" t="s">
        <v>141</v>
      </c>
      <c r="M42" s="10" t="s">
        <v>180</v>
      </c>
      <c r="N42" s="211" t="s">
        <v>204</v>
      </c>
      <c r="O42" s="211" t="s">
        <v>205</v>
      </c>
      <c r="P42" s="208" t="s">
        <v>206</v>
      </c>
      <c r="R42" s="95" t="s">
        <v>361</v>
      </c>
      <c r="S42" s="125" t="s">
        <v>462</v>
      </c>
      <c r="T42" s="125" t="s">
        <v>461</v>
      </c>
      <c r="U42" s="98">
        <v>1</v>
      </c>
      <c r="V42" s="116"/>
      <c r="W42" s="585"/>
      <c r="X42" s="93"/>
      <c r="Y42" s="103" t="s">
        <v>464</v>
      </c>
      <c r="Z42" s="98">
        <v>1</v>
      </c>
      <c r="AA42" s="116">
        <v>1</v>
      </c>
      <c r="AB42" s="585"/>
      <c r="AD42" s="164" t="s">
        <v>498</v>
      </c>
      <c r="AE42" s="91">
        <v>1</v>
      </c>
      <c r="AF42" s="265" t="s">
        <v>499</v>
      </c>
      <c r="AG42" s="577"/>
    </row>
    <row r="43" spans="2:41" ht="87.75" customHeight="1" thickBot="1">
      <c r="B43" s="198">
        <v>33</v>
      </c>
      <c r="C43" s="753"/>
      <c r="D43" s="754"/>
      <c r="E43" s="760"/>
      <c r="F43" s="761"/>
      <c r="G43" s="675" t="s">
        <v>207</v>
      </c>
      <c r="H43" s="611"/>
      <c r="I43" s="611"/>
      <c r="J43" s="215">
        <v>44197</v>
      </c>
      <c r="K43" s="215">
        <v>44286</v>
      </c>
      <c r="L43" s="216" t="s">
        <v>141</v>
      </c>
      <c r="M43" s="220" t="s">
        <v>162</v>
      </c>
      <c r="N43" s="189" t="s">
        <v>208</v>
      </c>
      <c r="O43" s="189" t="s">
        <v>209</v>
      </c>
      <c r="P43" s="221" t="s">
        <v>210</v>
      </c>
      <c r="R43" s="104" t="s">
        <v>366</v>
      </c>
      <c r="S43" s="149" t="s">
        <v>465</v>
      </c>
      <c r="T43" s="186" t="s">
        <v>380</v>
      </c>
      <c r="U43" s="250">
        <v>1</v>
      </c>
      <c r="V43" s="251">
        <v>1</v>
      </c>
      <c r="W43" s="585"/>
      <c r="X43" s="102"/>
      <c r="Y43" s="148" t="s">
        <v>466</v>
      </c>
      <c r="Z43" s="126">
        <v>1</v>
      </c>
      <c r="AA43" s="127">
        <v>1</v>
      </c>
      <c r="AB43" s="585"/>
      <c r="AD43" s="164" t="s">
        <v>500</v>
      </c>
      <c r="AE43" s="91">
        <v>1</v>
      </c>
      <c r="AF43" s="92" t="s">
        <v>488</v>
      </c>
      <c r="AG43" s="577"/>
    </row>
    <row r="44" spans="2:41" ht="138.6" customHeight="1" thickBot="1">
      <c r="B44" s="198">
        <v>34</v>
      </c>
      <c r="C44" s="753"/>
      <c r="D44" s="717"/>
      <c r="E44" s="762" t="s">
        <v>211</v>
      </c>
      <c r="F44" s="763"/>
      <c r="G44" s="634" t="s">
        <v>212</v>
      </c>
      <c r="H44" s="634"/>
      <c r="I44" s="634"/>
      <c r="J44" s="218">
        <v>44197</v>
      </c>
      <c r="K44" s="218">
        <v>44286</v>
      </c>
      <c r="L44" s="219" t="s">
        <v>141</v>
      </c>
      <c r="M44" s="220" t="s">
        <v>162</v>
      </c>
      <c r="N44" s="61" t="s">
        <v>213</v>
      </c>
      <c r="O44" s="61" t="s">
        <v>214</v>
      </c>
      <c r="P44" s="214" t="s">
        <v>215</v>
      </c>
      <c r="R44" s="128" t="s">
        <v>366</v>
      </c>
      <c r="S44" s="253" t="s">
        <v>467</v>
      </c>
      <c r="T44" s="185" t="s">
        <v>468</v>
      </c>
      <c r="U44" s="254">
        <v>1</v>
      </c>
      <c r="V44" s="255">
        <v>1</v>
      </c>
      <c r="W44" s="585"/>
      <c r="X44" s="102"/>
      <c r="Y44" s="188" t="s">
        <v>469</v>
      </c>
      <c r="Z44" s="130">
        <v>1</v>
      </c>
      <c r="AA44" s="131">
        <v>1</v>
      </c>
      <c r="AB44" s="585"/>
      <c r="AD44" s="164" t="s">
        <v>501</v>
      </c>
      <c r="AE44" s="91">
        <v>1</v>
      </c>
      <c r="AF44" s="92" t="s">
        <v>488</v>
      </c>
      <c r="AG44" s="577"/>
    </row>
    <row r="45" spans="2:41" ht="231" customHeight="1" thickBot="1">
      <c r="B45" s="198">
        <v>35</v>
      </c>
      <c r="C45" s="753"/>
      <c r="D45" s="717"/>
      <c r="E45" s="762"/>
      <c r="F45" s="763"/>
      <c r="G45" s="598" t="s">
        <v>216</v>
      </c>
      <c r="H45" s="598"/>
      <c r="I45" s="598"/>
      <c r="J45" s="205">
        <v>44197</v>
      </c>
      <c r="K45" s="205">
        <v>44286</v>
      </c>
      <c r="L45" s="206" t="s">
        <v>141</v>
      </c>
      <c r="M45" s="207" t="s">
        <v>162</v>
      </c>
      <c r="N45" s="211" t="s">
        <v>217</v>
      </c>
      <c r="O45" s="211" t="s">
        <v>218</v>
      </c>
      <c r="P45" s="208" t="s">
        <v>219</v>
      </c>
      <c r="R45" s="95" t="s">
        <v>366</v>
      </c>
      <c r="S45" s="197" t="s">
        <v>470</v>
      </c>
      <c r="T45" s="191" t="s">
        <v>471</v>
      </c>
      <c r="U45" s="192">
        <v>1</v>
      </c>
      <c r="V45" s="193">
        <v>1</v>
      </c>
      <c r="W45" s="585"/>
      <c r="X45" s="102"/>
      <c r="Y45" s="187" t="s">
        <v>472</v>
      </c>
      <c r="Z45" s="124">
        <v>1</v>
      </c>
      <c r="AA45" s="99">
        <v>1</v>
      </c>
      <c r="AB45" s="585"/>
      <c r="AD45" s="164" t="s">
        <v>501</v>
      </c>
      <c r="AE45" s="91">
        <v>1</v>
      </c>
      <c r="AF45" s="92" t="s">
        <v>502</v>
      </c>
      <c r="AG45" s="577"/>
    </row>
    <row r="46" spans="2:41" ht="87.75" customHeight="1" thickBot="1">
      <c r="B46" s="210">
        <v>36</v>
      </c>
      <c r="C46" s="753"/>
      <c r="D46" s="717"/>
      <c r="E46" s="762"/>
      <c r="F46" s="763"/>
      <c r="G46" s="611" t="s">
        <v>220</v>
      </c>
      <c r="H46" s="611"/>
      <c r="I46" s="611"/>
      <c r="J46" s="215">
        <v>44197</v>
      </c>
      <c r="K46" s="215">
        <v>44286</v>
      </c>
      <c r="L46" s="216" t="s">
        <v>141</v>
      </c>
      <c r="M46" s="217" t="s">
        <v>221</v>
      </c>
      <c r="N46" s="189" t="s">
        <v>222</v>
      </c>
      <c r="O46" s="189" t="s">
        <v>223</v>
      </c>
      <c r="P46" s="221" t="s">
        <v>224</v>
      </c>
      <c r="R46" s="104" t="s">
        <v>366</v>
      </c>
      <c r="S46" s="248" t="s">
        <v>473</v>
      </c>
      <c r="T46" s="249" t="s">
        <v>439</v>
      </c>
      <c r="U46" s="250">
        <v>1</v>
      </c>
      <c r="V46" s="251">
        <v>1</v>
      </c>
      <c r="W46" s="585"/>
      <c r="X46" s="102"/>
      <c r="Y46" s="263" t="s">
        <v>474</v>
      </c>
      <c r="Z46" s="124">
        <v>1</v>
      </c>
      <c r="AA46" s="99">
        <v>1</v>
      </c>
      <c r="AB46" s="585"/>
      <c r="AD46" s="164" t="s">
        <v>503</v>
      </c>
      <c r="AE46" s="91">
        <v>1</v>
      </c>
      <c r="AF46" s="92" t="s">
        <v>504</v>
      </c>
      <c r="AG46" s="577"/>
    </row>
    <row r="47" spans="2:41" ht="87.75" customHeight="1" thickBot="1">
      <c r="B47" s="212">
        <v>37</v>
      </c>
      <c r="C47" s="753"/>
      <c r="D47" s="717"/>
      <c r="E47" s="716" t="s">
        <v>225</v>
      </c>
      <c r="F47" s="717"/>
      <c r="G47" s="634" t="s">
        <v>226</v>
      </c>
      <c r="H47" s="634"/>
      <c r="I47" s="634"/>
      <c r="J47" s="218">
        <v>44286</v>
      </c>
      <c r="K47" s="222">
        <v>44561</v>
      </c>
      <c r="L47" s="219" t="s">
        <v>141</v>
      </c>
      <c r="M47" s="220" t="s">
        <v>162</v>
      </c>
      <c r="N47" s="61" t="s">
        <v>227</v>
      </c>
      <c r="O47" s="61" t="s">
        <v>228</v>
      </c>
      <c r="P47" s="214" t="s">
        <v>229</v>
      </c>
      <c r="R47" s="177" t="s">
        <v>366</v>
      </c>
      <c r="S47" s="247" t="s">
        <v>479</v>
      </c>
      <c r="T47" s="247"/>
      <c r="U47" s="136"/>
      <c r="V47" s="137"/>
      <c r="W47" s="585"/>
      <c r="X47" s="102"/>
      <c r="Y47" s="132" t="s">
        <v>479</v>
      </c>
      <c r="Z47" s="134"/>
      <c r="AA47" s="135"/>
      <c r="AB47" s="585"/>
      <c r="AD47" s="164"/>
      <c r="AE47" s="91"/>
      <c r="AF47" s="270" t="s">
        <v>543</v>
      </c>
      <c r="AG47" s="577"/>
    </row>
    <row r="48" spans="2:41" ht="87.75" customHeight="1" thickBot="1">
      <c r="B48" s="198">
        <v>38</v>
      </c>
      <c r="C48" s="753"/>
      <c r="D48" s="717"/>
      <c r="E48" s="716"/>
      <c r="F48" s="717"/>
      <c r="G48" s="598" t="s">
        <v>230</v>
      </c>
      <c r="H48" s="598"/>
      <c r="I48" s="598"/>
      <c r="J48" s="205">
        <v>44286</v>
      </c>
      <c r="K48" s="209">
        <v>44561</v>
      </c>
      <c r="L48" s="206" t="s">
        <v>141</v>
      </c>
      <c r="M48" s="207" t="s">
        <v>162</v>
      </c>
      <c r="N48" s="211" t="s">
        <v>231</v>
      </c>
      <c r="O48" s="211" t="s">
        <v>232</v>
      </c>
      <c r="P48" s="208" t="s">
        <v>233</v>
      </c>
      <c r="R48" s="132" t="s">
        <v>366</v>
      </c>
      <c r="S48" s="133" t="s">
        <v>479</v>
      </c>
      <c r="T48" s="133"/>
      <c r="U48" s="134"/>
      <c r="V48" s="135"/>
      <c r="W48" s="585"/>
      <c r="X48" s="102"/>
      <c r="Y48" s="132" t="s">
        <v>479</v>
      </c>
      <c r="Z48" s="134"/>
      <c r="AA48" s="135"/>
      <c r="AB48" s="585"/>
      <c r="AD48" s="164"/>
      <c r="AE48" s="91"/>
      <c r="AF48" s="270" t="s">
        <v>543</v>
      </c>
      <c r="AG48" s="577"/>
    </row>
    <row r="49" spans="1:33" ht="87.75" customHeight="1" thickBot="1">
      <c r="B49" s="198">
        <v>39</v>
      </c>
      <c r="C49" s="753"/>
      <c r="D49" s="717"/>
      <c r="E49" s="716"/>
      <c r="F49" s="717"/>
      <c r="G49" s="598" t="s">
        <v>234</v>
      </c>
      <c r="H49" s="598"/>
      <c r="I49" s="598"/>
      <c r="J49" s="205">
        <v>44286</v>
      </c>
      <c r="K49" s="209">
        <v>44346</v>
      </c>
      <c r="L49" s="206" t="s">
        <v>141</v>
      </c>
      <c r="M49" s="207" t="s">
        <v>235</v>
      </c>
      <c r="N49" s="211" t="s">
        <v>236</v>
      </c>
      <c r="O49" s="211" t="s">
        <v>237</v>
      </c>
      <c r="P49" s="208" t="s">
        <v>238</v>
      </c>
      <c r="R49" s="95" t="s">
        <v>361</v>
      </c>
      <c r="S49" s="133" t="s">
        <v>479</v>
      </c>
      <c r="T49" s="138"/>
      <c r="U49" s="139"/>
      <c r="V49" s="140"/>
      <c r="W49" s="585"/>
      <c r="X49" s="93"/>
      <c r="Y49" s="132" t="s">
        <v>479</v>
      </c>
      <c r="Z49" s="139"/>
      <c r="AA49" s="140"/>
      <c r="AB49" s="585"/>
      <c r="AD49" s="164"/>
      <c r="AE49" s="91"/>
      <c r="AF49" s="270" t="s">
        <v>543</v>
      </c>
      <c r="AG49" s="577"/>
    </row>
    <row r="50" spans="1:33" ht="87.75" customHeight="1" thickBot="1">
      <c r="B50" s="198">
        <v>40</v>
      </c>
      <c r="C50" s="753"/>
      <c r="D50" s="717"/>
      <c r="E50" s="716"/>
      <c r="F50" s="717"/>
      <c r="G50" s="598" t="s">
        <v>239</v>
      </c>
      <c r="H50" s="598"/>
      <c r="I50" s="598"/>
      <c r="J50" s="749">
        <v>44286</v>
      </c>
      <c r="K50" s="720">
        <v>44346</v>
      </c>
      <c r="L50" s="728" t="s">
        <v>141</v>
      </c>
      <c r="M50" s="726" t="s">
        <v>162</v>
      </c>
      <c r="N50" s="611" t="s">
        <v>240</v>
      </c>
      <c r="O50" s="611" t="s">
        <v>241</v>
      </c>
      <c r="P50" s="741" t="s">
        <v>242</v>
      </c>
      <c r="R50" s="95" t="s">
        <v>366</v>
      </c>
      <c r="S50" s="223" t="s">
        <v>479</v>
      </c>
      <c r="T50" s="141"/>
      <c r="U50" s="141"/>
      <c r="V50" s="142"/>
      <c r="W50" s="585"/>
      <c r="X50" s="1"/>
      <c r="Y50" s="224" t="s">
        <v>479</v>
      </c>
      <c r="Z50" s="141"/>
      <c r="AA50" s="142"/>
      <c r="AB50" s="585"/>
      <c r="AD50" s="164"/>
      <c r="AE50" s="91"/>
      <c r="AF50" s="270" t="s">
        <v>543</v>
      </c>
      <c r="AG50" s="577"/>
    </row>
    <row r="51" spans="1:33" ht="87.75" customHeight="1" thickBot="1">
      <c r="B51" s="210">
        <v>41</v>
      </c>
      <c r="C51" s="755"/>
      <c r="D51" s="719"/>
      <c r="E51" s="718"/>
      <c r="F51" s="719"/>
      <c r="G51" s="599" t="s">
        <v>243</v>
      </c>
      <c r="H51" s="599"/>
      <c r="I51" s="599"/>
      <c r="J51" s="750"/>
      <c r="K51" s="721"/>
      <c r="L51" s="729"/>
      <c r="M51" s="727"/>
      <c r="N51" s="612"/>
      <c r="O51" s="612"/>
      <c r="P51" s="748"/>
      <c r="R51" s="120" t="s">
        <v>366</v>
      </c>
      <c r="S51" s="241" t="s">
        <v>479</v>
      </c>
      <c r="T51" s="145"/>
      <c r="U51" s="145"/>
      <c r="V51" s="146"/>
      <c r="W51" s="586"/>
      <c r="X51" s="1"/>
      <c r="Y51" s="226" t="s">
        <v>479</v>
      </c>
      <c r="Z51" s="143"/>
      <c r="AA51" s="144"/>
      <c r="AB51" s="586"/>
      <c r="AD51" s="164"/>
      <c r="AE51" s="91"/>
      <c r="AF51" s="270" t="s">
        <v>543</v>
      </c>
      <c r="AG51" s="578"/>
    </row>
    <row r="52" spans="1:33" s="274" customFormat="1" ht="98.25" customHeight="1" thickBot="1">
      <c r="B52" s="275">
        <v>42</v>
      </c>
      <c r="C52" s="618" t="s">
        <v>29</v>
      </c>
      <c r="D52" s="619"/>
      <c r="E52" s="672" t="s">
        <v>22</v>
      </c>
      <c r="F52" s="672"/>
      <c r="G52" s="672" t="s">
        <v>117</v>
      </c>
      <c r="H52" s="672"/>
      <c r="I52" s="672"/>
      <c r="J52" s="276" t="s">
        <v>64</v>
      </c>
      <c r="K52" s="276" t="s">
        <v>66</v>
      </c>
      <c r="L52" s="277" t="s">
        <v>34</v>
      </c>
      <c r="M52" s="278" t="s">
        <v>118</v>
      </c>
      <c r="N52" s="279" t="s">
        <v>119</v>
      </c>
      <c r="O52" s="280" t="s">
        <v>120</v>
      </c>
      <c r="P52" s="281" t="s">
        <v>121</v>
      </c>
      <c r="R52" s="282" t="s">
        <v>361</v>
      </c>
      <c r="S52" s="283" t="s">
        <v>381</v>
      </c>
      <c r="T52" s="284" t="s">
        <v>382</v>
      </c>
      <c r="U52" s="272">
        <v>1</v>
      </c>
      <c r="V52" s="285">
        <v>0.25</v>
      </c>
      <c r="W52" s="587">
        <f>AVERAGE(U52,U53,U54,U55,U57)</f>
        <v>1</v>
      </c>
      <c r="X52" s="286"/>
      <c r="Y52" s="287" t="s">
        <v>397</v>
      </c>
      <c r="Z52" s="288">
        <v>1</v>
      </c>
      <c r="AA52" s="289">
        <v>0.25</v>
      </c>
      <c r="AB52" s="587">
        <f>AVERAGE(Z52,Z53,Z54,Z55,Z57)</f>
        <v>1</v>
      </c>
      <c r="AD52" s="290" t="s">
        <v>521</v>
      </c>
      <c r="AE52" s="272">
        <v>1</v>
      </c>
      <c r="AF52" s="291" t="s">
        <v>522</v>
      </c>
      <c r="AG52" s="576">
        <f>+AVERAGE(AE52:AE57)</f>
        <v>0.75</v>
      </c>
    </row>
    <row r="53" spans="1:33" s="292" customFormat="1" ht="113.25" customHeight="1" thickBot="1">
      <c r="B53" s="293">
        <v>43</v>
      </c>
      <c r="C53" s="620"/>
      <c r="D53" s="621"/>
      <c r="E53" s="649" t="s">
        <v>23</v>
      </c>
      <c r="F53" s="649"/>
      <c r="G53" s="642" t="s">
        <v>122</v>
      </c>
      <c r="H53" s="642"/>
      <c r="I53" s="642"/>
      <c r="J53" s="294" t="s">
        <v>64</v>
      </c>
      <c r="K53" s="294" t="s">
        <v>66</v>
      </c>
      <c r="L53" s="295" t="s">
        <v>37</v>
      </c>
      <c r="M53" s="296" t="s">
        <v>32</v>
      </c>
      <c r="N53" s="297" t="s">
        <v>67</v>
      </c>
      <c r="O53" s="297" t="s">
        <v>68</v>
      </c>
      <c r="P53" s="298" t="s">
        <v>123</v>
      </c>
      <c r="R53" s="299" t="s">
        <v>361</v>
      </c>
      <c r="S53" s="300" t="s">
        <v>383</v>
      </c>
      <c r="T53" s="300" t="s">
        <v>384</v>
      </c>
      <c r="U53" s="301">
        <v>1</v>
      </c>
      <c r="V53" s="302">
        <v>0.25</v>
      </c>
      <c r="W53" s="585"/>
      <c r="X53" s="286"/>
      <c r="Y53" s="303" t="s">
        <v>398</v>
      </c>
      <c r="Z53" s="301">
        <v>1</v>
      </c>
      <c r="AA53" s="302">
        <v>0.25</v>
      </c>
      <c r="AB53" s="585"/>
      <c r="AD53" s="290" t="s">
        <v>523</v>
      </c>
      <c r="AE53" s="272">
        <v>0</v>
      </c>
      <c r="AF53" s="291" t="s">
        <v>524</v>
      </c>
      <c r="AG53" s="577"/>
    </row>
    <row r="54" spans="1:33" s="274" customFormat="1" ht="230.25" customHeight="1" thickBot="1">
      <c r="B54" s="293">
        <v>44</v>
      </c>
      <c r="C54" s="620"/>
      <c r="D54" s="621"/>
      <c r="E54" s="649"/>
      <c r="F54" s="649"/>
      <c r="G54" s="642" t="s">
        <v>277</v>
      </c>
      <c r="H54" s="642"/>
      <c r="I54" s="642"/>
      <c r="J54" s="294" t="s">
        <v>65</v>
      </c>
      <c r="K54" s="294" t="s">
        <v>66</v>
      </c>
      <c r="L54" s="295" t="s">
        <v>38</v>
      </c>
      <c r="M54" s="296" t="s">
        <v>32</v>
      </c>
      <c r="N54" s="297" t="s">
        <v>69</v>
      </c>
      <c r="O54" s="304" t="s">
        <v>70</v>
      </c>
      <c r="P54" s="305" t="s">
        <v>124</v>
      </c>
      <c r="R54" s="299" t="s">
        <v>361</v>
      </c>
      <c r="S54" s="306" t="s">
        <v>399</v>
      </c>
      <c r="T54" s="306" t="s">
        <v>385</v>
      </c>
      <c r="U54" s="301">
        <v>1</v>
      </c>
      <c r="V54" s="302">
        <v>0.25</v>
      </c>
      <c r="W54" s="585"/>
      <c r="X54" s="286"/>
      <c r="Y54" s="307" t="s">
        <v>435</v>
      </c>
      <c r="Z54" s="308">
        <v>1</v>
      </c>
      <c r="AA54" s="302">
        <v>0.25</v>
      </c>
      <c r="AB54" s="585"/>
      <c r="AD54" s="290"/>
      <c r="AE54" s="272"/>
      <c r="AF54" s="309" t="s">
        <v>543</v>
      </c>
      <c r="AG54" s="577"/>
    </row>
    <row r="55" spans="1:33" s="274" customFormat="1" ht="132" customHeight="1" thickBot="1">
      <c r="B55" s="293">
        <v>45</v>
      </c>
      <c r="C55" s="620"/>
      <c r="D55" s="621"/>
      <c r="E55" s="673" t="s">
        <v>24</v>
      </c>
      <c r="F55" s="674"/>
      <c r="G55" s="643" t="s">
        <v>138</v>
      </c>
      <c r="H55" s="644"/>
      <c r="I55" s="645"/>
      <c r="J55" s="294" t="s">
        <v>64</v>
      </c>
      <c r="K55" s="294" t="s">
        <v>66</v>
      </c>
      <c r="L55" s="295" t="s">
        <v>34</v>
      </c>
      <c r="M55" s="296" t="s">
        <v>39</v>
      </c>
      <c r="N55" s="297" t="s">
        <v>125</v>
      </c>
      <c r="O55" s="297" t="s">
        <v>71</v>
      </c>
      <c r="P55" s="305" t="s">
        <v>126</v>
      </c>
      <c r="R55" s="299" t="s">
        <v>361</v>
      </c>
      <c r="S55" s="306" t="s">
        <v>386</v>
      </c>
      <c r="T55" s="306" t="s">
        <v>387</v>
      </c>
      <c r="U55" s="301">
        <v>1</v>
      </c>
      <c r="V55" s="302">
        <v>0.25</v>
      </c>
      <c r="W55" s="585"/>
      <c r="X55" s="286"/>
      <c r="Y55" s="303" t="s">
        <v>482</v>
      </c>
      <c r="Z55" s="301">
        <v>1</v>
      </c>
      <c r="AA55" s="302">
        <v>0.25</v>
      </c>
      <c r="AB55" s="585"/>
      <c r="AD55" s="290" t="s">
        <v>525</v>
      </c>
      <c r="AE55" s="272">
        <v>1</v>
      </c>
      <c r="AF55" s="291" t="s">
        <v>526</v>
      </c>
      <c r="AG55" s="577"/>
    </row>
    <row r="56" spans="1:33" s="274" customFormat="1" ht="114.75" customHeight="1" thickBot="1">
      <c r="B56" s="310">
        <v>46</v>
      </c>
      <c r="C56" s="620"/>
      <c r="D56" s="621"/>
      <c r="E56" s="643" t="s">
        <v>127</v>
      </c>
      <c r="F56" s="645"/>
      <c r="G56" s="643" t="s">
        <v>128</v>
      </c>
      <c r="H56" s="644"/>
      <c r="I56" s="645"/>
      <c r="J56" s="294" t="s">
        <v>64</v>
      </c>
      <c r="K56" s="294" t="s">
        <v>66</v>
      </c>
      <c r="L56" s="295" t="s">
        <v>35</v>
      </c>
      <c r="M56" s="296" t="s">
        <v>129</v>
      </c>
      <c r="N56" s="297" t="s">
        <v>130</v>
      </c>
      <c r="O56" s="297" t="s">
        <v>131</v>
      </c>
      <c r="P56" s="305" t="s">
        <v>132</v>
      </c>
      <c r="R56" s="299" t="s">
        <v>361</v>
      </c>
      <c r="S56" s="300" t="s">
        <v>388</v>
      </c>
      <c r="T56" s="300" t="s">
        <v>389</v>
      </c>
      <c r="U56" s="311">
        <v>1</v>
      </c>
      <c r="V56" s="312">
        <v>0.2</v>
      </c>
      <c r="W56" s="585"/>
      <c r="X56" s="313"/>
      <c r="Y56" s="303" t="s">
        <v>413</v>
      </c>
      <c r="Z56" s="314"/>
      <c r="AA56" s="315"/>
      <c r="AB56" s="585"/>
      <c r="AD56" s="290" t="s">
        <v>527</v>
      </c>
      <c r="AE56" s="272"/>
      <c r="AF56" s="309" t="s">
        <v>543</v>
      </c>
      <c r="AG56" s="577"/>
    </row>
    <row r="57" spans="1:33" s="274" customFormat="1" ht="166.5" customHeight="1" thickBot="1">
      <c r="B57" s="275">
        <v>47</v>
      </c>
      <c r="C57" s="622"/>
      <c r="D57" s="623"/>
      <c r="E57" s="637" t="s">
        <v>133</v>
      </c>
      <c r="F57" s="639"/>
      <c r="G57" s="637" t="s">
        <v>134</v>
      </c>
      <c r="H57" s="638"/>
      <c r="I57" s="639"/>
      <c r="J57" s="316" t="s">
        <v>64</v>
      </c>
      <c r="K57" s="316" t="s">
        <v>66</v>
      </c>
      <c r="L57" s="317" t="s">
        <v>34</v>
      </c>
      <c r="M57" s="318" t="s">
        <v>32</v>
      </c>
      <c r="N57" s="273" t="s">
        <v>135</v>
      </c>
      <c r="O57" s="273" t="s">
        <v>136</v>
      </c>
      <c r="P57" s="319" t="s">
        <v>137</v>
      </c>
      <c r="R57" s="320" t="s">
        <v>361</v>
      </c>
      <c r="S57" s="321" t="s">
        <v>390</v>
      </c>
      <c r="T57" s="321" t="s">
        <v>391</v>
      </c>
      <c r="U57" s="322">
        <v>1</v>
      </c>
      <c r="V57" s="323">
        <v>0.25</v>
      </c>
      <c r="W57" s="586"/>
      <c r="X57" s="286"/>
      <c r="Y57" s="324" t="s">
        <v>420</v>
      </c>
      <c r="Z57" s="322">
        <v>1</v>
      </c>
      <c r="AA57" s="323">
        <v>0.25</v>
      </c>
      <c r="AB57" s="586"/>
      <c r="AD57" s="290" t="s">
        <v>528</v>
      </c>
      <c r="AE57" s="272">
        <v>1</v>
      </c>
      <c r="AF57" s="291" t="s">
        <v>529</v>
      </c>
      <c r="AG57" s="578"/>
    </row>
    <row r="58" spans="1:33" ht="114.75" customHeight="1" thickBot="1">
      <c r="A58" s="4"/>
      <c r="B58" s="28">
        <v>48</v>
      </c>
      <c r="C58" s="618" t="s">
        <v>30</v>
      </c>
      <c r="D58" s="619"/>
      <c r="E58" s="652" t="s">
        <v>81</v>
      </c>
      <c r="F58" s="652"/>
      <c r="G58" s="652" t="s">
        <v>82</v>
      </c>
      <c r="H58" s="652"/>
      <c r="I58" s="652"/>
      <c r="J58" s="50">
        <v>44197</v>
      </c>
      <c r="K58" s="50">
        <v>44561</v>
      </c>
      <c r="L58" s="51" t="s">
        <v>34</v>
      </c>
      <c r="M58" s="25" t="s">
        <v>25</v>
      </c>
      <c r="N58" s="26" t="s">
        <v>83</v>
      </c>
      <c r="O58" s="26" t="s">
        <v>84</v>
      </c>
      <c r="P58" s="27" t="s">
        <v>85</v>
      </c>
      <c r="R58" s="152" t="s">
        <v>25</v>
      </c>
      <c r="S58" s="242" t="s">
        <v>392</v>
      </c>
      <c r="T58" s="243" t="s">
        <v>393</v>
      </c>
      <c r="U58" s="231">
        <v>1</v>
      </c>
      <c r="V58" s="131">
        <f>+U58/4</f>
        <v>0.25</v>
      </c>
      <c r="W58" s="587">
        <f>AVERAGE(U58,U59)</f>
        <v>1</v>
      </c>
      <c r="X58" s="102"/>
      <c r="Y58" s="239" t="s">
        <v>414</v>
      </c>
      <c r="Z58" s="240">
        <v>1</v>
      </c>
      <c r="AA58" s="131">
        <f>+Z58/4</f>
        <v>0.25</v>
      </c>
      <c r="AB58" s="587">
        <f>AVERAGE(Z58,Z59)</f>
        <v>1</v>
      </c>
      <c r="AD58" s="164" t="s">
        <v>536</v>
      </c>
      <c r="AE58" s="91">
        <v>0.5</v>
      </c>
      <c r="AF58" s="265" t="s">
        <v>535</v>
      </c>
      <c r="AG58" s="579">
        <f>+AVERAGE(AE58:AE59)</f>
        <v>0.375</v>
      </c>
    </row>
    <row r="59" spans="1:33" ht="114.75" customHeight="1" thickBot="1">
      <c r="A59" s="4"/>
      <c r="B59" s="28">
        <v>49</v>
      </c>
      <c r="C59" s="622"/>
      <c r="D59" s="623"/>
      <c r="E59" s="670" t="s">
        <v>86</v>
      </c>
      <c r="F59" s="671"/>
      <c r="G59" s="666" t="s">
        <v>87</v>
      </c>
      <c r="H59" s="666"/>
      <c r="I59" s="666"/>
      <c r="J59" s="38">
        <v>44197</v>
      </c>
      <c r="K59" s="38">
        <v>44377</v>
      </c>
      <c r="L59" s="39" t="s">
        <v>34</v>
      </c>
      <c r="M59" s="59" t="s">
        <v>25</v>
      </c>
      <c r="N59" s="40" t="s">
        <v>88</v>
      </c>
      <c r="O59" s="40" t="s">
        <v>89</v>
      </c>
      <c r="P59" s="41" t="s">
        <v>90</v>
      </c>
      <c r="R59" s="151" t="s">
        <v>25</v>
      </c>
      <c r="S59" s="237" t="s">
        <v>394</v>
      </c>
      <c r="T59" s="238" t="s">
        <v>395</v>
      </c>
      <c r="U59" s="233">
        <v>1</v>
      </c>
      <c r="V59" s="163">
        <v>0.25</v>
      </c>
      <c r="W59" s="588"/>
      <c r="X59" s="93"/>
      <c r="Y59" s="232" t="s">
        <v>408</v>
      </c>
      <c r="Z59" s="233">
        <v>1</v>
      </c>
      <c r="AA59" s="163">
        <v>0.25</v>
      </c>
      <c r="AB59" s="588"/>
      <c r="AD59" s="164" t="s">
        <v>538</v>
      </c>
      <c r="AE59" s="91">
        <v>0.25</v>
      </c>
      <c r="AF59" s="265" t="s">
        <v>537</v>
      </c>
      <c r="AG59" s="580"/>
    </row>
    <row r="60" spans="1:33" ht="83.25" customHeight="1" thickBot="1">
      <c r="A60" s="4"/>
      <c r="B60" s="28">
        <v>50</v>
      </c>
      <c r="C60" s="618" t="s">
        <v>115</v>
      </c>
      <c r="D60" s="619"/>
      <c r="E60" s="628" t="s">
        <v>244</v>
      </c>
      <c r="F60" s="629"/>
      <c r="G60" s="646" t="s">
        <v>99</v>
      </c>
      <c r="H60" s="647"/>
      <c r="I60" s="635"/>
      <c r="J60" s="50">
        <v>44197</v>
      </c>
      <c r="K60" s="50">
        <v>44286</v>
      </c>
      <c r="L60" s="51" t="s">
        <v>34</v>
      </c>
      <c r="M60" s="60" t="s">
        <v>25</v>
      </c>
      <c r="N60" s="61" t="s">
        <v>91</v>
      </c>
      <c r="O60" s="26" t="s">
        <v>92</v>
      </c>
      <c r="P60" s="27" t="s">
        <v>93</v>
      </c>
      <c r="R60" s="152" t="s">
        <v>25</v>
      </c>
      <c r="S60" s="234" t="s">
        <v>409</v>
      </c>
      <c r="T60" s="235" t="s">
        <v>396</v>
      </c>
      <c r="U60" s="236">
        <v>1</v>
      </c>
      <c r="V60" s="131">
        <f>+U60/4</f>
        <v>0.25</v>
      </c>
      <c r="W60" s="589">
        <f>+U60</f>
        <v>1</v>
      </c>
      <c r="X60" s="102"/>
      <c r="Y60" s="188" t="s">
        <v>485</v>
      </c>
      <c r="Z60" s="231">
        <v>1</v>
      </c>
      <c r="AA60" s="131">
        <f>+Z60/4</f>
        <v>0.25</v>
      </c>
      <c r="AB60" s="589">
        <f>+Z60</f>
        <v>1</v>
      </c>
      <c r="AD60" s="164" t="s">
        <v>505</v>
      </c>
      <c r="AE60" s="91">
        <v>0</v>
      </c>
      <c r="AF60" s="268" t="s">
        <v>506</v>
      </c>
      <c r="AG60" s="576">
        <f>+AVERAGE(AE60:AE62)</f>
        <v>0</v>
      </c>
    </row>
    <row r="61" spans="1:33" ht="114.75" customHeight="1" thickBot="1">
      <c r="A61" s="4"/>
      <c r="B61" s="37">
        <v>51</v>
      </c>
      <c r="C61" s="620"/>
      <c r="D61" s="621"/>
      <c r="E61" s="630"/>
      <c r="F61" s="631"/>
      <c r="G61" s="640" t="s">
        <v>94</v>
      </c>
      <c r="H61" s="641"/>
      <c r="I61" s="636"/>
      <c r="J61" s="29">
        <v>44287</v>
      </c>
      <c r="K61" s="29">
        <v>44377</v>
      </c>
      <c r="L61" s="35" t="s">
        <v>34</v>
      </c>
      <c r="M61" s="10" t="s">
        <v>25</v>
      </c>
      <c r="N61" s="611" t="s">
        <v>98</v>
      </c>
      <c r="O61" s="709" t="s">
        <v>95</v>
      </c>
      <c r="P61" s="614" t="s">
        <v>96</v>
      </c>
      <c r="R61" s="150" t="s">
        <v>25</v>
      </c>
      <c r="S61" s="165" t="s">
        <v>410</v>
      </c>
      <c r="T61" s="166" t="s">
        <v>411</v>
      </c>
      <c r="U61" s="167">
        <v>0.33</v>
      </c>
      <c r="V61" s="116">
        <v>0.33</v>
      </c>
      <c r="W61" s="584"/>
      <c r="X61" s="93"/>
      <c r="Y61" s="168" t="s">
        <v>412</v>
      </c>
      <c r="Z61" s="139"/>
      <c r="AA61" s="140"/>
      <c r="AB61" s="584"/>
      <c r="AD61" s="267"/>
      <c r="AE61" s="116"/>
      <c r="AF61" s="270" t="s">
        <v>543</v>
      </c>
      <c r="AG61" s="577"/>
    </row>
    <row r="62" spans="1:33" ht="74.25" customHeight="1" thickBot="1">
      <c r="A62" s="4"/>
      <c r="B62" s="23">
        <v>52</v>
      </c>
      <c r="C62" s="622"/>
      <c r="D62" s="623"/>
      <c r="E62" s="632"/>
      <c r="F62" s="633"/>
      <c r="G62" s="624" t="s">
        <v>97</v>
      </c>
      <c r="H62" s="625"/>
      <c r="I62" s="626"/>
      <c r="J62" s="38">
        <v>44378</v>
      </c>
      <c r="K62" s="38">
        <v>44561</v>
      </c>
      <c r="L62" s="39" t="s">
        <v>34</v>
      </c>
      <c r="M62" s="62" t="s">
        <v>25</v>
      </c>
      <c r="N62" s="612"/>
      <c r="O62" s="710"/>
      <c r="P62" s="615"/>
      <c r="R62" s="151" t="s">
        <v>25</v>
      </c>
      <c r="S62" s="143"/>
      <c r="T62" s="143"/>
      <c r="U62" s="143"/>
      <c r="V62" s="144"/>
      <c r="W62" s="580"/>
      <c r="X62" s="1"/>
      <c r="Y62" s="225" t="s">
        <v>479</v>
      </c>
      <c r="Z62" s="145"/>
      <c r="AA62" s="146"/>
      <c r="AB62" s="580"/>
      <c r="AD62" s="267"/>
      <c r="AE62" s="116"/>
      <c r="AF62" s="270" t="s">
        <v>543</v>
      </c>
      <c r="AG62" s="578"/>
    </row>
    <row r="63" spans="1:33" ht="93.75" customHeight="1">
      <c r="A63" s="4"/>
      <c r="B63" s="28">
        <v>53</v>
      </c>
      <c r="C63" s="618" t="s">
        <v>31</v>
      </c>
      <c r="D63" s="619"/>
      <c r="E63" s="628" t="s">
        <v>26</v>
      </c>
      <c r="F63" s="629"/>
      <c r="G63" s="652" t="s">
        <v>75</v>
      </c>
      <c r="H63" s="652"/>
      <c r="I63" s="652"/>
      <c r="J63" s="58" t="s">
        <v>33</v>
      </c>
      <c r="K63" s="58">
        <v>44227</v>
      </c>
      <c r="L63" s="66" t="s">
        <v>21</v>
      </c>
      <c r="M63" s="25" t="s">
        <v>24</v>
      </c>
      <c r="N63" s="26" t="s">
        <v>107</v>
      </c>
      <c r="O63" s="26" t="s">
        <v>108</v>
      </c>
      <c r="P63" s="27" t="s">
        <v>109</v>
      </c>
      <c r="R63" s="152" t="s">
        <v>24</v>
      </c>
      <c r="S63" s="159" t="s">
        <v>400</v>
      </c>
      <c r="T63" s="227" t="s">
        <v>481</v>
      </c>
      <c r="U63" s="91">
        <v>1</v>
      </c>
      <c r="V63" s="92">
        <v>1</v>
      </c>
      <c r="W63" s="587">
        <f>AVERAGE(U63,U64,U66)</f>
        <v>1</v>
      </c>
      <c r="X63" s="1"/>
      <c r="Y63" s="164" t="s">
        <v>405</v>
      </c>
      <c r="Z63" s="91">
        <v>1</v>
      </c>
      <c r="AA63" s="92">
        <v>1</v>
      </c>
      <c r="AB63" s="587">
        <f>AVERAGE(Z63,Z64,Z66)</f>
        <v>1</v>
      </c>
      <c r="AD63" s="164" t="s">
        <v>530</v>
      </c>
      <c r="AE63" s="91">
        <v>1</v>
      </c>
      <c r="AF63" s="164" t="s">
        <v>530</v>
      </c>
      <c r="AG63" s="576">
        <f>+AVERAGE(AE63:AE68)</f>
        <v>0.71333333333333337</v>
      </c>
    </row>
    <row r="64" spans="1:33" ht="93.75" customHeight="1" thickBot="1">
      <c r="A64" s="4"/>
      <c r="B64" s="28">
        <v>54</v>
      </c>
      <c r="C64" s="620"/>
      <c r="D64" s="621"/>
      <c r="E64" s="630"/>
      <c r="F64" s="631"/>
      <c r="G64" s="667" t="s">
        <v>74</v>
      </c>
      <c r="H64" s="668"/>
      <c r="I64" s="669"/>
      <c r="J64" s="56">
        <v>44197</v>
      </c>
      <c r="K64" s="56">
        <v>44196</v>
      </c>
      <c r="L64" s="67" t="s">
        <v>73</v>
      </c>
      <c r="M64" s="31" t="s">
        <v>24</v>
      </c>
      <c r="N64" s="32" t="s">
        <v>111</v>
      </c>
      <c r="O64" s="32" t="s">
        <v>110</v>
      </c>
      <c r="P64" s="33" t="s">
        <v>113</v>
      </c>
      <c r="R64" s="150" t="s">
        <v>24</v>
      </c>
      <c r="S64" s="160" t="s">
        <v>401</v>
      </c>
      <c r="T64" s="161" t="s">
        <v>402</v>
      </c>
      <c r="U64" s="98">
        <v>1</v>
      </c>
      <c r="V64" s="116">
        <v>1</v>
      </c>
      <c r="W64" s="585"/>
      <c r="X64" s="1"/>
      <c r="Y64" s="187" t="s">
        <v>406</v>
      </c>
      <c r="Z64" s="98">
        <v>1</v>
      </c>
      <c r="AA64" s="116">
        <v>1</v>
      </c>
      <c r="AB64" s="585"/>
      <c r="AD64" s="103" t="s">
        <v>533</v>
      </c>
      <c r="AE64" s="98">
        <v>0.64</v>
      </c>
      <c r="AF64" s="103" t="s">
        <v>531</v>
      </c>
      <c r="AG64" s="577"/>
    </row>
    <row r="65" spans="1:33" ht="93.75" customHeight="1">
      <c r="A65" s="4"/>
      <c r="B65" s="28">
        <v>55</v>
      </c>
      <c r="C65" s="620"/>
      <c r="D65" s="621"/>
      <c r="E65" s="630"/>
      <c r="F65" s="631"/>
      <c r="G65" s="667" t="s">
        <v>76</v>
      </c>
      <c r="H65" s="668"/>
      <c r="I65" s="669"/>
      <c r="J65" s="56">
        <v>44197</v>
      </c>
      <c r="K65" s="56">
        <v>44561</v>
      </c>
      <c r="L65" s="67" t="s">
        <v>35</v>
      </c>
      <c r="M65" s="31" t="s">
        <v>24</v>
      </c>
      <c r="N65" s="32" t="s">
        <v>46</v>
      </c>
      <c r="O65" s="32" t="s">
        <v>45</v>
      </c>
      <c r="P65" s="33" t="s">
        <v>47</v>
      </c>
      <c r="R65" s="150" t="s">
        <v>24</v>
      </c>
      <c r="S65" s="153"/>
      <c r="T65" s="154"/>
      <c r="U65" s="154"/>
      <c r="V65" s="155"/>
      <c r="W65" s="585"/>
      <c r="X65" s="1"/>
      <c r="Y65" s="228" t="s">
        <v>479</v>
      </c>
      <c r="Z65" s="154"/>
      <c r="AA65" s="155"/>
      <c r="AB65" s="585"/>
      <c r="AD65" s="267"/>
      <c r="AE65" s="116"/>
      <c r="AF65" s="270" t="s">
        <v>543</v>
      </c>
      <c r="AG65" s="577"/>
    </row>
    <row r="66" spans="1:33" ht="171.6" customHeight="1" thickBot="1">
      <c r="A66" s="4"/>
      <c r="B66" s="37">
        <v>56</v>
      </c>
      <c r="C66" s="620"/>
      <c r="D66" s="621"/>
      <c r="E66" s="630"/>
      <c r="F66" s="631"/>
      <c r="G66" s="667" t="s">
        <v>77</v>
      </c>
      <c r="H66" s="668"/>
      <c r="I66" s="669"/>
      <c r="J66" s="56">
        <v>44197</v>
      </c>
      <c r="K66" s="56" t="s">
        <v>41</v>
      </c>
      <c r="L66" s="67" t="s">
        <v>34</v>
      </c>
      <c r="M66" s="31" t="s">
        <v>24</v>
      </c>
      <c r="N66" s="32" t="s">
        <v>114</v>
      </c>
      <c r="O66" s="32" t="s">
        <v>110</v>
      </c>
      <c r="P66" s="33" t="s">
        <v>112</v>
      </c>
      <c r="R66" s="150" t="s">
        <v>24</v>
      </c>
      <c r="S66" s="162" t="s">
        <v>403</v>
      </c>
      <c r="T66" s="162" t="s">
        <v>404</v>
      </c>
      <c r="U66" s="98">
        <v>1</v>
      </c>
      <c r="V66" s="116">
        <v>1</v>
      </c>
      <c r="W66" s="585"/>
      <c r="X66" s="1"/>
      <c r="Y66" s="187" t="s">
        <v>407</v>
      </c>
      <c r="Z66" s="98">
        <v>1</v>
      </c>
      <c r="AA66" s="116">
        <v>1</v>
      </c>
      <c r="AB66" s="585"/>
      <c r="AD66" s="267" t="s">
        <v>534</v>
      </c>
      <c r="AE66" s="116">
        <v>0.5</v>
      </c>
      <c r="AF66" s="267" t="s">
        <v>532</v>
      </c>
      <c r="AG66" s="577"/>
    </row>
    <row r="67" spans="1:33" ht="85.5" customHeight="1" thickBot="1">
      <c r="A67" s="4"/>
      <c r="B67" s="23">
        <v>57</v>
      </c>
      <c r="C67" s="620"/>
      <c r="D67" s="621"/>
      <c r="E67" s="630"/>
      <c r="F67" s="631"/>
      <c r="G67" s="649" t="s">
        <v>48</v>
      </c>
      <c r="H67" s="649"/>
      <c r="I67" s="649"/>
      <c r="J67" s="56">
        <v>44197</v>
      </c>
      <c r="K67" s="29">
        <v>44561</v>
      </c>
      <c r="L67" s="67" t="s">
        <v>35</v>
      </c>
      <c r="M67" s="31" t="s">
        <v>24</v>
      </c>
      <c r="N67" s="32" t="s">
        <v>49</v>
      </c>
      <c r="O67" s="32" t="s">
        <v>44</v>
      </c>
      <c r="P67" s="33" t="s">
        <v>50</v>
      </c>
      <c r="R67" s="150" t="s">
        <v>24</v>
      </c>
      <c r="S67" s="153"/>
      <c r="T67" s="154"/>
      <c r="U67" s="154"/>
      <c r="V67" s="155"/>
      <c r="W67" s="585"/>
      <c r="X67" s="1"/>
      <c r="Y67" s="228" t="s">
        <v>479</v>
      </c>
      <c r="Z67" s="154"/>
      <c r="AA67" s="155"/>
      <c r="AB67" s="585"/>
      <c r="AD67" s="267"/>
      <c r="AE67" s="116"/>
      <c r="AF67" s="270" t="s">
        <v>543</v>
      </c>
      <c r="AG67" s="577"/>
    </row>
    <row r="68" spans="1:33" ht="96" customHeight="1" thickBot="1">
      <c r="A68" s="4"/>
      <c r="B68" s="28">
        <v>58</v>
      </c>
      <c r="C68" s="622"/>
      <c r="D68" s="623"/>
      <c r="E68" s="632"/>
      <c r="F68" s="633"/>
      <c r="G68" s="666" t="s">
        <v>52</v>
      </c>
      <c r="H68" s="666"/>
      <c r="I68" s="666"/>
      <c r="J68" s="68">
        <v>44531</v>
      </c>
      <c r="K68" s="38">
        <v>44561</v>
      </c>
      <c r="L68" s="39" t="s">
        <v>42</v>
      </c>
      <c r="M68" s="59" t="s">
        <v>24</v>
      </c>
      <c r="N68" s="40" t="s">
        <v>51</v>
      </c>
      <c r="O68" s="40" t="s">
        <v>43</v>
      </c>
      <c r="P68" s="41" t="s">
        <v>53</v>
      </c>
      <c r="R68" s="151" t="s">
        <v>24</v>
      </c>
      <c r="S68" s="156"/>
      <c r="T68" s="143"/>
      <c r="U68" s="143"/>
      <c r="V68" s="144"/>
      <c r="W68" s="586"/>
      <c r="X68" s="1"/>
      <c r="Y68" s="226" t="s">
        <v>479</v>
      </c>
      <c r="Z68" s="143"/>
      <c r="AA68" s="144"/>
      <c r="AB68" s="586"/>
      <c r="AD68" s="267"/>
      <c r="AE68" s="116"/>
      <c r="AF68" s="270" t="s">
        <v>543</v>
      </c>
      <c r="AG68" s="578"/>
    </row>
    <row r="69" spans="1:33" ht="36" customHeight="1" thickBot="1">
      <c r="B69" s="13"/>
      <c r="C69" s="64"/>
      <c r="D69" s="64"/>
      <c r="E69" s="1"/>
      <c r="F69" s="1"/>
      <c r="G69" s="1"/>
      <c r="H69" s="1"/>
      <c r="I69" s="1"/>
      <c r="J69" s="13"/>
      <c r="K69" s="13"/>
      <c r="L69" s="13"/>
      <c r="M69" s="13"/>
      <c r="N69" s="1"/>
      <c r="O69" s="1"/>
      <c r="P69" s="5"/>
      <c r="T69" s="590" t="s">
        <v>421</v>
      </c>
      <c r="U69" s="591"/>
      <c r="V69" s="592"/>
      <c r="W69" s="175">
        <f>AVERAGE(W11:W68)</f>
        <v>0.97976190476190472</v>
      </c>
      <c r="Y69" s="590" t="s">
        <v>421</v>
      </c>
      <c r="Z69" s="591"/>
      <c r="AA69" s="592"/>
      <c r="AB69" s="175">
        <f>AVERAGE(AB11:AB68)</f>
        <v>0.97976190476190472</v>
      </c>
      <c r="AD69" s="571" t="s">
        <v>421</v>
      </c>
      <c r="AE69" s="572"/>
      <c r="AF69" s="573"/>
      <c r="AG69" s="271">
        <f>+AVERAGE(AG11:AG68)</f>
        <v>0.5299206349206349</v>
      </c>
    </row>
    <row r="70" spans="1:33" ht="38.25" customHeight="1">
      <c r="B70" s="17"/>
      <c r="C70" s="64"/>
      <c r="D70" s="64"/>
      <c r="E70" s="1"/>
      <c r="F70" s="1"/>
      <c r="G70" s="1"/>
      <c r="H70" s="1"/>
      <c r="I70" s="1"/>
      <c r="J70" s="13"/>
      <c r="K70" s="13"/>
      <c r="L70" s="13"/>
      <c r="M70" s="13"/>
      <c r="N70" s="1"/>
      <c r="O70" s="1"/>
      <c r="P70" s="5"/>
    </row>
    <row r="71" spans="1:33" ht="91.5" customHeight="1">
      <c r="B71" s="18"/>
      <c r="C71" s="574" t="s">
        <v>547</v>
      </c>
      <c r="D71" s="575"/>
      <c r="E71" s="575"/>
      <c r="F71" s="575"/>
      <c r="G71" s="575"/>
      <c r="H71" s="738"/>
      <c r="I71" s="739"/>
      <c r="J71" s="739"/>
      <c r="K71" s="14"/>
      <c r="L71" s="575"/>
      <c r="M71" s="740"/>
      <c r="N71" s="740"/>
      <c r="O71" s="731"/>
      <c r="P71" s="732"/>
    </row>
    <row r="72" spans="1:33" ht="42.75" customHeight="1">
      <c r="B72" s="18"/>
      <c r="C72" s="63"/>
      <c r="D72" s="63"/>
      <c r="E72" s="6"/>
      <c r="F72" s="2"/>
      <c r="G72" s="2"/>
      <c r="H72" s="7"/>
      <c r="I72" s="2"/>
      <c r="J72" s="14"/>
      <c r="K72" s="14"/>
      <c r="L72" s="16"/>
      <c r="M72" s="14"/>
      <c r="N72" s="2"/>
      <c r="O72" s="2"/>
      <c r="P72" s="8"/>
    </row>
    <row r="73" spans="1:33" ht="42.75" customHeight="1">
      <c r="B73" s="18"/>
      <c r="C73" s="63"/>
      <c r="D73" s="63"/>
      <c r="E73" s="6"/>
      <c r="F73" s="2"/>
      <c r="G73" s="2"/>
      <c r="H73" s="7"/>
      <c r="I73" s="2"/>
      <c r="J73" s="14"/>
      <c r="K73" s="14"/>
      <c r="L73" s="16"/>
      <c r="M73" s="14"/>
      <c r="N73" s="2"/>
      <c r="O73" s="2"/>
      <c r="P73" s="8"/>
    </row>
    <row r="74" spans="1:33" ht="42.75" customHeight="1">
      <c r="B74" s="18"/>
      <c r="C74" s="63"/>
      <c r="D74" s="63"/>
      <c r="E74" s="6"/>
      <c r="F74" s="2"/>
      <c r="G74" s="2"/>
      <c r="H74" s="7"/>
      <c r="I74" s="2"/>
      <c r="J74" s="14"/>
      <c r="K74" s="14"/>
      <c r="L74" s="16"/>
      <c r="M74" s="14"/>
      <c r="N74" s="2"/>
      <c r="O74" s="2"/>
      <c r="P74" s="8"/>
    </row>
    <row r="75" spans="1:33" ht="30" customHeight="1">
      <c r="B75" s="730"/>
      <c r="C75" s="731"/>
      <c r="D75" s="731"/>
      <c r="E75" s="731"/>
      <c r="F75" s="731"/>
      <c r="G75" s="731"/>
      <c r="H75" s="731"/>
      <c r="I75" s="731"/>
      <c r="J75" s="731"/>
      <c r="K75" s="731"/>
      <c r="L75" s="731"/>
      <c r="M75" s="731"/>
      <c r="N75" s="731"/>
      <c r="O75" s="731"/>
      <c r="P75" s="732"/>
    </row>
    <row r="76" spans="1:33" ht="30" customHeight="1">
      <c r="B76" s="730"/>
      <c r="C76" s="731"/>
      <c r="D76" s="731"/>
      <c r="E76" s="731"/>
      <c r="F76" s="731"/>
      <c r="G76" s="731"/>
      <c r="H76" s="731"/>
      <c r="I76" s="731"/>
      <c r="J76" s="731"/>
      <c r="K76" s="731"/>
      <c r="L76" s="731"/>
      <c r="M76" s="731"/>
      <c r="N76" s="731"/>
      <c r="O76" s="731"/>
      <c r="P76" s="732"/>
    </row>
    <row r="77" spans="1:33" ht="15.75" customHeight="1" thickBot="1">
      <c r="B77" s="733"/>
      <c r="C77" s="734"/>
      <c r="D77" s="734"/>
      <c r="E77" s="734"/>
      <c r="F77" s="734"/>
      <c r="G77" s="734"/>
      <c r="H77" s="734"/>
      <c r="I77" s="734"/>
      <c r="J77" s="734"/>
      <c r="K77" s="734"/>
      <c r="L77" s="734"/>
      <c r="M77" s="734"/>
      <c r="N77" s="734"/>
      <c r="O77" s="734"/>
      <c r="P77" s="735"/>
    </row>
    <row r="78" spans="1:33" ht="15.75" customHeight="1">
      <c r="B78" s="14"/>
      <c r="C78" s="65"/>
      <c r="D78" s="65"/>
      <c r="E78" s="2"/>
      <c r="F78" s="2"/>
      <c r="G78" s="2"/>
      <c r="H78" s="2"/>
      <c r="I78" s="2"/>
      <c r="J78" s="14"/>
      <c r="K78" s="14"/>
      <c r="L78" s="14"/>
      <c r="M78" s="14"/>
      <c r="N78" s="2"/>
      <c r="O78" s="2"/>
      <c r="P78" s="2"/>
    </row>
  </sheetData>
  <mergeCells count="173">
    <mergeCell ref="B75:P77"/>
    <mergeCell ref="C17:D22"/>
    <mergeCell ref="H71:J71"/>
    <mergeCell ref="L71:N71"/>
    <mergeCell ref="O71:P71"/>
    <mergeCell ref="G35:I35"/>
    <mergeCell ref="G36:I36"/>
    <mergeCell ref="P36:P38"/>
    <mergeCell ref="B9:P9"/>
    <mergeCell ref="P20:P22"/>
    <mergeCell ref="P50:P51"/>
    <mergeCell ref="G48:I48"/>
    <mergeCell ref="G49:I49"/>
    <mergeCell ref="P31:P32"/>
    <mergeCell ref="G32:I32"/>
    <mergeCell ref="G30:I30"/>
    <mergeCell ref="G42:I42"/>
    <mergeCell ref="G40:I40"/>
    <mergeCell ref="J50:J51"/>
    <mergeCell ref="J31:J32"/>
    <mergeCell ref="L34:L35"/>
    <mergeCell ref="C23:D51"/>
    <mergeCell ref="E39:F43"/>
    <mergeCell ref="E44:F46"/>
    <mergeCell ref="O61:O62"/>
    <mergeCell ref="E58:F58"/>
    <mergeCell ref="E53:F54"/>
    <mergeCell ref="E23:F32"/>
    <mergeCell ref="E33:F38"/>
    <mergeCell ref="G38:I38"/>
    <mergeCell ref="G31:I31"/>
    <mergeCell ref="M31:M32"/>
    <mergeCell ref="AD9:AG9"/>
    <mergeCell ref="E47:F51"/>
    <mergeCell ref="K50:K51"/>
    <mergeCell ref="G23:I23"/>
    <mergeCell ref="J34:J35"/>
    <mergeCell ref="K34:K35"/>
    <mergeCell ref="G26:I27"/>
    <mergeCell ref="N34:N35"/>
    <mergeCell ref="G37:I37"/>
    <mergeCell ref="K31:K32"/>
    <mergeCell ref="G33:I33"/>
    <mergeCell ref="G22:I22"/>
    <mergeCell ref="G50:I50"/>
    <mergeCell ref="M50:M51"/>
    <mergeCell ref="G56:I56"/>
    <mergeCell ref="L50:L51"/>
    <mergeCell ref="B3:P3"/>
    <mergeCell ref="B4:P4"/>
    <mergeCell ref="I5:P5"/>
    <mergeCell ref="I6:P8"/>
    <mergeCell ref="B5:C5"/>
    <mergeCell ref="B6:C6"/>
    <mergeCell ref="B7:C8"/>
    <mergeCell ref="D5:G5"/>
    <mergeCell ref="D6:G6"/>
    <mergeCell ref="H6:H8"/>
    <mergeCell ref="D7:G8"/>
    <mergeCell ref="G43:I43"/>
    <mergeCell ref="M34:M35"/>
    <mergeCell ref="G28:I28"/>
    <mergeCell ref="L31:L32"/>
    <mergeCell ref="E20:F22"/>
    <mergeCell ref="G12:I12"/>
    <mergeCell ref="G13:I13"/>
    <mergeCell ref="E14:F16"/>
    <mergeCell ref="G20:I20"/>
    <mergeCell ref="G21:I21"/>
    <mergeCell ref="C58:D59"/>
    <mergeCell ref="C60:D62"/>
    <mergeCell ref="G67:I67"/>
    <mergeCell ref="G68:I68"/>
    <mergeCell ref="G58:I58"/>
    <mergeCell ref="G65:I65"/>
    <mergeCell ref="E59:F59"/>
    <mergeCell ref="G59:I59"/>
    <mergeCell ref="G51:I51"/>
    <mergeCell ref="E52:F52"/>
    <mergeCell ref="G52:I52"/>
    <mergeCell ref="E63:F68"/>
    <mergeCell ref="E55:F55"/>
    <mergeCell ref="E56:F56"/>
    <mergeCell ref="E57:F57"/>
    <mergeCell ref="G64:I64"/>
    <mergeCell ref="G63:I63"/>
    <mergeCell ref="C63:D68"/>
    <mergeCell ref="G66:I66"/>
    <mergeCell ref="C10:D10"/>
    <mergeCell ref="G15:I15"/>
    <mergeCell ref="C11:D16"/>
    <mergeCell ref="E12:F13"/>
    <mergeCell ref="G11:I11"/>
    <mergeCell ref="G19:I19"/>
    <mergeCell ref="E17:F19"/>
    <mergeCell ref="G17:I17"/>
    <mergeCell ref="G18:I18"/>
    <mergeCell ref="G16:I16"/>
    <mergeCell ref="G14:I14"/>
    <mergeCell ref="E10:F10"/>
    <mergeCell ref="E11:F11"/>
    <mergeCell ref="G10:I10"/>
    <mergeCell ref="P61:P62"/>
    <mergeCell ref="P26:P27"/>
    <mergeCell ref="P34:P35"/>
    <mergeCell ref="C52:D57"/>
    <mergeCell ref="G62:I62"/>
    <mergeCell ref="P24:P25"/>
    <mergeCell ref="E60:F62"/>
    <mergeCell ref="G44:I44"/>
    <mergeCell ref="G45:I45"/>
    <mergeCell ref="G46:I46"/>
    <mergeCell ref="G47:I47"/>
    <mergeCell ref="G24:I24"/>
    <mergeCell ref="G25:I25"/>
    <mergeCell ref="G29:I29"/>
    <mergeCell ref="G39:I39"/>
    <mergeCell ref="G41:I41"/>
    <mergeCell ref="G34:I34"/>
    <mergeCell ref="G57:I57"/>
    <mergeCell ref="G61:I61"/>
    <mergeCell ref="G54:I54"/>
    <mergeCell ref="G53:I53"/>
    <mergeCell ref="G55:I55"/>
    <mergeCell ref="G60:I60"/>
    <mergeCell ref="N61:N62"/>
    <mergeCell ref="Y31:Y32"/>
    <mergeCell ref="S36:S37"/>
    <mergeCell ref="O26:O27"/>
    <mergeCell ref="N31:N32"/>
    <mergeCell ref="AB11:AB16"/>
    <mergeCell ref="AB17:AB22"/>
    <mergeCell ref="T23:T24"/>
    <mergeCell ref="AB23:AB51"/>
    <mergeCell ref="S26:S27"/>
    <mergeCell ref="T26:T27"/>
    <mergeCell ref="S31:S32"/>
    <mergeCell ref="T31:T32"/>
    <mergeCell ref="T36:T38"/>
    <mergeCell ref="Y26:Y27"/>
    <mergeCell ref="Y36:Y38"/>
    <mergeCell ref="O20:O21"/>
    <mergeCell ref="N50:N51"/>
    <mergeCell ref="O50:O51"/>
    <mergeCell ref="O31:O32"/>
    <mergeCell ref="N24:N25"/>
    <mergeCell ref="O34:O35"/>
    <mergeCell ref="O36:O38"/>
    <mergeCell ref="N36:N38"/>
    <mergeCell ref="S6:AA6"/>
    <mergeCell ref="AD69:AF69"/>
    <mergeCell ref="C71:G71"/>
    <mergeCell ref="AG52:AG57"/>
    <mergeCell ref="AG63:AG68"/>
    <mergeCell ref="AG60:AG62"/>
    <mergeCell ref="AG11:AG16"/>
    <mergeCell ref="AG23:AG51"/>
    <mergeCell ref="AG58:AG59"/>
    <mergeCell ref="Y9:AB9"/>
    <mergeCell ref="W11:W16"/>
    <mergeCell ref="W17:W22"/>
    <mergeCell ref="W23:W51"/>
    <mergeCell ref="W52:W57"/>
    <mergeCell ref="W58:W59"/>
    <mergeCell ref="W60:W62"/>
    <mergeCell ref="W63:W68"/>
    <mergeCell ref="R9:W9"/>
    <mergeCell ref="T69:V69"/>
    <mergeCell ref="AB52:AB57"/>
    <mergeCell ref="AB58:AB59"/>
    <mergeCell ref="AB60:AB62"/>
    <mergeCell ref="AB63:AB68"/>
    <mergeCell ref="Y69:AA69"/>
  </mergeCells>
  <dataValidations count="1">
    <dataValidation allowBlank="1" showErrorMessage="1" sqref="J10:J11" xr:uid="{00000000-0002-0000-0300-000000000000}">
      <formula1>0</formula1>
      <formula2>0</formula2>
    </dataValidation>
  </dataValidations>
  <hyperlinks>
    <hyperlink ref="T63" r:id="rId1" xr:uid="{00000000-0004-0000-0300-000000000000}"/>
  </hyperlinks>
  <printOptions horizontalCentered="1" verticalCentered="1"/>
  <pageMargins left="0.19685039370078741" right="0.51181102362204722" top="0.35433070866141736" bottom="0.15748031496062992" header="0.11811023622047245" footer="0.11811023622047245"/>
  <pageSetup scale="42" fitToHeight="5" orientation="landscape" r:id="rId2"/>
  <drawing r:id="rId3"/>
  <legacy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3"/>
  <dimension ref="A1:R19"/>
  <sheetViews>
    <sheetView topLeftCell="A19" zoomScale="70" zoomScaleNormal="70" workbookViewId="0">
      <selection activeCell="L19" sqref="L19:M19"/>
    </sheetView>
  </sheetViews>
  <sheetFormatPr baseColWidth="10" defaultColWidth="9.140625" defaultRowHeight="12.75"/>
  <cols>
    <col min="1" max="1" width="16.85546875" style="79" customWidth="1"/>
    <col min="2" max="2" width="8.85546875" style="79" customWidth="1"/>
    <col min="3" max="3" width="1.140625" style="79" customWidth="1"/>
    <col min="4" max="4" width="25.140625" style="79" customWidth="1"/>
    <col min="5" max="5" width="10.85546875" style="79" customWidth="1"/>
    <col min="6" max="6" width="16.85546875" style="79" customWidth="1"/>
    <col min="7" max="7" width="19.42578125" style="79" customWidth="1"/>
    <col min="8" max="8" width="8.85546875" style="79" customWidth="1"/>
    <col min="9" max="9" width="19.42578125" style="79" customWidth="1"/>
    <col min="10" max="10" width="4" style="79" customWidth="1"/>
    <col min="11" max="11" width="11.85546875" style="79" customWidth="1"/>
    <col min="12" max="12" width="5" style="79" customWidth="1"/>
    <col min="13" max="13" width="11.7109375" style="79" customWidth="1"/>
    <col min="14" max="14" width="12.28515625" style="79" customWidth="1"/>
    <col min="15" max="15" width="9" style="79" customWidth="1"/>
    <col min="16" max="16" width="16" style="79" customWidth="1"/>
    <col min="17" max="18" width="17" style="79" customWidth="1"/>
    <col min="19" max="16384" width="9.140625" style="79"/>
  </cols>
  <sheetData>
    <row r="1" spans="1:18" ht="15.95" customHeight="1" thickBot="1">
      <c r="A1" s="764" t="s">
        <v>325</v>
      </c>
      <c r="B1" s="764"/>
      <c r="C1" s="764"/>
      <c r="D1" s="764"/>
      <c r="E1" s="764"/>
      <c r="F1" s="764"/>
      <c r="G1" s="764"/>
      <c r="H1" s="764"/>
      <c r="I1" s="764"/>
      <c r="J1" s="764"/>
      <c r="K1" s="764"/>
      <c r="L1" s="764"/>
      <c r="M1" s="764"/>
      <c r="N1" s="764"/>
      <c r="O1" s="764"/>
      <c r="P1" s="83"/>
      <c r="Q1" s="83"/>
      <c r="R1" s="83"/>
    </row>
    <row r="2" spans="1:18" ht="24.95" customHeight="1" thickBot="1">
      <c r="A2" s="765" t="s">
        <v>337</v>
      </c>
      <c r="B2" s="765"/>
      <c r="C2" s="766" t="s">
        <v>336</v>
      </c>
      <c r="D2" s="766"/>
      <c r="E2" s="766"/>
      <c r="F2" s="766"/>
      <c r="G2" s="766"/>
      <c r="H2" s="766"/>
      <c r="I2" s="83"/>
      <c r="J2" s="83"/>
      <c r="K2" s="83"/>
      <c r="L2" s="83"/>
      <c r="M2" s="83"/>
      <c r="N2" s="83"/>
      <c r="O2" s="83"/>
      <c r="P2" s="83"/>
      <c r="Q2" s="83"/>
      <c r="R2" s="83"/>
    </row>
    <row r="3" spans="1:18" ht="9" customHeight="1" thickBot="1">
      <c r="A3" s="83"/>
      <c r="B3" s="83"/>
      <c r="C3" s="83"/>
      <c r="D3" s="83"/>
      <c r="E3" s="83"/>
      <c r="F3" s="83"/>
      <c r="G3" s="83"/>
      <c r="H3" s="83"/>
      <c r="I3" s="83"/>
      <c r="J3" s="83"/>
      <c r="K3" s="765" t="s">
        <v>335</v>
      </c>
      <c r="L3" s="765"/>
      <c r="M3" s="766" t="s">
        <v>334</v>
      </c>
      <c r="N3" s="766"/>
      <c r="O3" s="766"/>
      <c r="P3" s="83"/>
      <c r="Q3" s="83"/>
      <c r="R3" s="83"/>
    </row>
    <row r="4" spans="1:18" ht="15.95" customHeight="1" thickBot="1">
      <c r="A4" s="765" t="s">
        <v>333</v>
      </c>
      <c r="B4" s="765"/>
      <c r="C4" s="766" t="s">
        <v>332</v>
      </c>
      <c r="D4" s="766"/>
      <c r="E4" s="766"/>
      <c r="F4" s="766"/>
      <c r="G4" s="766"/>
      <c r="H4" s="766"/>
      <c r="I4" s="83"/>
      <c r="J4" s="83"/>
      <c r="K4" s="765"/>
      <c r="L4" s="765"/>
      <c r="M4" s="766"/>
      <c r="N4" s="766"/>
      <c r="O4" s="766"/>
      <c r="P4" s="83"/>
      <c r="Q4" s="83"/>
      <c r="R4" s="83"/>
    </row>
    <row r="5" spans="1:18" ht="9" customHeight="1" thickBot="1">
      <c r="A5" s="765"/>
      <c r="B5" s="765"/>
      <c r="C5" s="766"/>
      <c r="D5" s="766"/>
      <c r="E5" s="766"/>
      <c r="F5" s="766"/>
      <c r="G5" s="766"/>
      <c r="H5" s="766"/>
      <c r="I5" s="83"/>
      <c r="J5" s="83"/>
      <c r="K5" s="83"/>
      <c r="L5" s="83"/>
      <c r="M5" s="83"/>
      <c r="N5" s="83"/>
      <c r="O5" s="83"/>
      <c r="P5" s="83"/>
      <c r="Q5" s="83"/>
      <c r="R5" s="83"/>
    </row>
    <row r="6" spans="1:18" ht="9" customHeight="1" thickBot="1">
      <c r="A6" s="83"/>
      <c r="B6" s="83"/>
      <c r="C6" s="83"/>
      <c r="D6" s="83"/>
      <c r="E6" s="83"/>
      <c r="F6" s="83"/>
      <c r="G6" s="83"/>
      <c r="H6" s="83"/>
      <c r="I6" s="83"/>
      <c r="J6" s="83"/>
      <c r="K6" s="765" t="s">
        <v>331</v>
      </c>
      <c r="L6" s="765"/>
      <c r="M6" s="766" t="s">
        <v>330</v>
      </c>
      <c r="N6" s="766"/>
      <c r="O6" s="766"/>
      <c r="P6" s="83"/>
      <c r="Q6" s="83"/>
      <c r="R6" s="83"/>
    </row>
    <row r="7" spans="1:18" ht="15.95" customHeight="1" thickBot="1">
      <c r="A7" s="765" t="s">
        <v>329</v>
      </c>
      <c r="B7" s="765"/>
      <c r="C7" s="766" t="s">
        <v>328</v>
      </c>
      <c r="D7" s="766"/>
      <c r="E7" s="766"/>
      <c r="F7" s="766"/>
      <c r="G7" s="766"/>
      <c r="H7" s="766"/>
      <c r="I7" s="83"/>
      <c r="J7" s="83"/>
      <c r="K7" s="765"/>
      <c r="L7" s="765"/>
      <c r="M7" s="766"/>
      <c r="N7" s="766"/>
      <c r="O7" s="766"/>
      <c r="P7" s="83"/>
      <c r="Q7" s="83"/>
      <c r="R7" s="83"/>
    </row>
    <row r="8" spans="1:18" ht="6" customHeight="1" thickBot="1">
      <c r="A8" s="765"/>
      <c r="B8" s="765"/>
      <c r="C8" s="766"/>
      <c r="D8" s="766"/>
      <c r="E8" s="766"/>
      <c r="F8" s="766"/>
      <c r="G8" s="766"/>
      <c r="H8" s="766"/>
      <c r="I8" s="83"/>
      <c r="J8" s="83"/>
      <c r="K8" s="83"/>
      <c r="L8" s="83"/>
      <c r="M8" s="83"/>
      <c r="N8" s="83"/>
      <c r="O8" s="83"/>
      <c r="P8" s="83"/>
      <c r="Q8" s="83"/>
      <c r="R8" s="83"/>
    </row>
    <row r="9" spans="1:18" ht="3" customHeight="1" thickBot="1">
      <c r="A9" s="765"/>
      <c r="B9" s="765"/>
      <c r="C9" s="766"/>
      <c r="D9" s="766"/>
      <c r="E9" s="766"/>
      <c r="F9" s="766"/>
      <c r="G9" s="766"/>
      <c r="H9" s="766"/>
      <c r="I9" s="83"/>
      <c r="J9" s="83"/>
      <c r="K9" s="764" t="s">
        <v>325</v>
      </c>
      <c r="L9" s="764"/>
      <c r="M9" s="764"/>
      <c r="N9" s="764"/>
      <c r="O9" s="764"/>
      <c r="P9" s="83"/>
      <c r="Q9" s="83"/>
      <c r="R9" s="83"/>
    </row>
    <row r="10" spans="1:18" ht="11.1" customHeight="1" thickBot="1">
      <c r="A10" s="83"/>
      <c r="B10" s="83"/>
      <c r="C10" s="83"/>
      <c r="D10" s="83"/>
      <c r="E10" s="83"/>
      <c r="F10" s="83"/>
      <c r="G10" s="83"/>
      <c r="H10" s="83"/>
      <c r="I10" s="83"/>
      <c r="J10" s="83"/>
      <c r="K10" s="764"/>
      <c r="L10" s="764"/>
      <c r="M10" s="764"/>
      <c r="N10" s="764"/>
      <c r="O10" s="764"/>
      <c r="P10" s="83"/>
      <c r="Q10" s="83"/>
      <c r="R10" s="83"/>
    </row>
    <row r="11" spans="1:18" ht="6" customHeight="1" thickBot="1">
      <c r="A11" s="765" t="s">
        <v>327</v>
      </c>
      <c r="B11" s="765"/>
      <c r="C11" s="766" t="s">
        <v>326</v>
      </c>
      <c r="D11" s="766"/>
      <c r="E11" s="766"/>
      <c r="F11" s="766"/>
      <c r="G11" s="766"/>
      <c r="H11" s="766"/>
      <c r="I11" s="83"/>
      <c r="J11" s="83"/>
      <c r="K11" s="764"/>
      <c r="L11" s="764"/>
      <c r="M11" s="764"/>
      <c r="N11" s="764"/>
      <c r="O11" s="764"/>
      <c r="P11" s="83"/>
      <c r="Q11" s="83"/>
      <c r="R11" s="83"/>
    </row>
    <row r="12" spans="1:18" ht="18.95" customHeight="1" thickBot="1">
      <c r="A12" s="765"/>
      <c r="B12" s="765"/>
      <c r="C12" s="766"/>
      <c r="D12" s="766"/>
      <c r="E12" s="766"/>
      <c r="F12" s="766"/>
      <c r="G12" s="766"/>
      <c r="H12" s="766"/>
      <c r="I12" s="83"/>
      <c r="J12" s="83"/>
      <c r="K12" s="83"/>
      <c r="L12" s="83"/>
      <c r="M12" s="83"/>
      <c r="N12" s="83"/>
      <c r="O12" s="83"/>
      <c r="P12" s="83"/>
      <c r="Q12" s="83"/>
      <c r="R12" s="83"/>
    </row>
    <row r="13" spans="1:18" ht="20.100000000000001" customHeight="1" thickBot="1">
      <c r="A13" s="764" t="s">
        <v>325</v>
      </c>
      <c r="B13" s="764"/>
      <c r="C13" s="764"/>
      <c r="D13" s="764"/>
      <c r="E13" s="764"/>
      <c r="F13" s="764"/>
      <c r="G13" s="764"/>
      <c r="H13" s="764"/>
      <c r="I13" s="764"/>
      <c r="J13" s="764"/>
      <c r="K13" s="764"/>
      <c r="L13" s="764"/>
      <c r="M13" s="764"/>
      <c r="N13" s="764"/>
      <c r="O13" s="764"/>
      <c r="P13" s="83"/>
      <c r="Q13" s="83"/>
      <c r="R13" s="83"/>
    </row>
    <row r="14" spans="1:18" ht="42" customHeight="1" thickBot="1">
      <c r="A14" s="767" t="s">
        <v>324</v>
      </c>
      <c r="B14" s="767"/>
      <c r="C14" s="767"/>
      <c r="D14" s="767"/>
      <c r="E14" s="767"/>
      <c r="F14" s="767" t="s">
        <v>323</v>
      </c>
      <c r="G14" s="767"/>
      <c r="H14" s="767"/>
      <c r="I14" s="767"/>
      <c r="J14" s="767"/>
      <c r="K14" s="767"/>
      <c r="L14" s="767"/>
      <c r="M14" s="767"/>
      <c r="N14" s="767" t="s">
        <v>322</v>
      </c>
      <c r="O14" s="767"/>
      <c r="P14" s="767"/>
      <c r="Q14" s="767"/>
      <c r="R14" s="767"/>
    </row>
    <row r="15" spans="1:18" ht="57.95" customHeight="1" thickBot="1">
      <c r="A15" s="82" t="s">
        <v>321</v>
      </c>
      <c r="B15" s="767" t="s">
        <v>320</v>
      </c>
      <c r="C15" s="767"/>
      <c r="D15" s="82" t="s">
        <v>319</v>
      </c>
      <c r="E15" s="82" t="s">
        <v>318</v>
      </c>
      <c r="F15" s="82" t="s">
        <v>317</v>
      </c>
      <c r="G15" s="82" t="s">
        <v>316</v>
      </c>
      <c r="H15" s="767" t="s">
        <v>315</v>
      </c>
      <c r="I15" s="767"/>
      <c r="J15" s="767" t="s">
        <v>314</v>
      </c>
      <c r="K15" s="767"/>
      <c r="L15" s="767" t="s">
        <v>313</v>
      </c>
      <c r="M15" s="767"/>
      <c r="N15" s="82" t="s">
        <v>312</v>
      </c>
      <c r="O15" s="767" t="s">
        <v>311</v>
      </c>
      <c r="P15" s="767"/>
      <c r="Q15" s="82" t="s">
        <v>310</v>
      </c>
      <c r="R15" s="82" t="s">
        <v>309</v>
      </c>
    </row>
    <row r="16" spans="1:18" ht="126.95" customHeight="1" thickBot="1">
      <c r="A16" s="80" t="s">
        <v>292</v>
      </c>
      <c r="B16" s="768" t="s">
        <v>308</v>
      </c>
      <c r="C16" s="768"/>
      <c r="D16" s="80" t="s">
        <v>307</v>
      </c>
      <c r="E16" s="80" t="s">
        <v>289</v>
      </c>
      <c r="F16" s="80" t="s">
        <v>306</v>
      </c>
      <c r="G16" s="80" t="s">
        <v>305</v>
      </c>
      <c r="H16" s="768" t="s">
        <v>304</v>
      </c>
      <c r="I16" s="768"/>
      <c r="J16" s="768" t="s">
        <v>303</v>
      </c>
      <c r="K16" s="768"/>
      <c r="L16" s="768" t="s">
        <v>302</v>
      </c>
      <c r="M16" s="768"/>
      <c r="N16" s="81" t="s">
        <v>283</v>
      </c>
      <c r="O16" s="769" t="s">
        <v>282</v>
      </c>
      <c r="P16" s="769"/>
      <c r="Q16" s="80" t="s">
        <v>301</v>
      </c>
      <c r="R16" s="80" t="s">
        <v>280</v>
      </c>
    </row>
    <row r="17" spans="1:18" ht="138.94999999999999" customHeight="1" thickBot="1">
      <c r="A17" s="80" t="s">
        <v>292</v>
      </c>
      <c r="B17" s="768" t="s">
        <v>291</v>
      </c>
      <c r="C17" s="768"/>
      <c r="D17" s="80" t="s">
        <v>290</v>
      </c>
      <c r="E17" s="80" t="s">
        <v>289</v>
      </c>
      <c r="F17" s="80" t="s">
        <v>300</v>
      </c>
      <c r="G17" s="80" t="s">
        <v>299</v>
      </c>
      <c r="H17" s="768" t="s">
        <v>298</v>
      </c>
      <c r="I17" s="768"/>
      <c r="J17" s="768" t="s">
        <v>285</v>
      </c>
      <c r="K17" s="768"/>
      <c r="L17" s="768" t="s">
        <v>297</v>
      </c>
      <c r="M17" s="768"/>
      <c r="N17" s="81" t="s">
        <v>283</v>
      </c>
      <c r="O17" s="769" t="s">
        <v>282</v>
      </c>
      <c r="P17" s="769"/>
      <c r="Q17" s="80" t="s">
        <v>281</v>
      </c>
      <c r="R17" s="80" t="s">
        <v>280</v>
      </c>
    </row>
    <row r="18" spans="1:18" ht="231.95" customHeight="1" thickBot="1">
      <c r="A18" s="80" t="s">
        <v>292</v>
      </c>
      <c r="B18" s="768" t="s">
        <v>291</v>
      </c>
      <c r="C18" s="768"/>
      <c r="D18" s="80" t="s">
        <v>290</v>
      </c>
      <c r="E18" s="80" t="s">
        <v>289</v>
      </c>
      <c r="F18" s="80" t="s">
        <v>296</v>
      </c>
      <c r="G18" s="80" t="s">
        <v>295</v>
      </c>
      <c r="H18" s="768" t="s">
        <v>294</v>
      </c>
      <c r="I18" s="768"/>
      <c r="J18" s="768" t="s">
        <v>285</v>
      </c>
      <c r="K18" s="768"/>
      <c r="L18" s="768" t="s">
        <v>293</v>
      </c>
      <c r="M18" s="768"/>
      <c r="N18" s="81" t="s">
        <v>283</v>
      </c>
      <c r="O18" s="769" t="s">
        <v>282</v>
      </c>
      <c r="P18" s="769"/>
      <c r="Q18" s="80" t="s">
        <v>281</v>
      </c>
      <c r="R18" s="80" t="s">
        <v>280</v>
      </c>
    </row>
    <row r="19" spans="1:18" ht="409.6" customHeight="1" thickBot="1">
      <c r="A19" s="80" t="s">
        <v>292</v>
      </c>
      <c r="B19" s="768" t="s">
        <v>291</v>
      </c>
      <c r="C19" s="768"/>
      <c r="D19" s="80" t="s">
        <v>290</v>
      </c>
      <c r="E19" s="80" t="s">
        <v>289</v>
      </c>
      <c r="F19" s="80" t="s">
        <v>288</v>
      </c>
      <c r="G19" s="80" t="s">
        <v>287</v>
      </c>
      <c r="H19" s="768" t="s">
        <v>286</v>
      </c>
      <c r="I19" s="768"/>
      <c r="J19" s="768" t="s">
        <v>285</v>
      </c>
      <c r="K19" s="768"/>
      <c r="L19" s="768" t="s">
        <v>284</v>
      </c>
      <c r="M19" s="768"/>
      <c r="N19" s="81" t="s">
        <v>283</v>
      </c>
      <c r="O19" s="769" t="s">
        <v>282</v>
      </c>
      <c r="P19" s="769"/>
      <c r="Q19" s="80" t="s">
        <v>281</v>
      </c>
      <c r="R19" s="80" t="s">
        <v>280</v>
      </c>
    </row>
  </sheetData>
  <mergeCells count="43">
    <mergeCell ref="B18:C18"/>
    <mergeCell ref="H18:I18"/>
    <mergeCell ref="J18:K18"/>
    <mergeCell ref="L18:M18"/>
    <mergeCell ref="O18:P18"/>
    <mergeCell ref="B19:C19"/>
    <mergeCell ref="H19:I19"/>
    <mergeCell ref="J19:K19"/>
    <mergeCell ref="L19:M19"/>
    <mergeCell ref="O19:P19"/>
    <mergeCell ref="B16:C16"/>
    <mergeCell ref="H16:I16"/>
    <mergeCell ref="J16:K16"/>
    <mergeCell ref="L16:M16"/>
    <mergeCell ref="O16:P16"/>
    <mergeCell ref="B17:C17"/>
    <mergeCell ref="H17:I17"/>
    <mergeCell ref="J17:K17"/>
    <mergeCell ref="L17:M17"/>
    <mergeCell ref="O17:P17"/>
    <mergeCell ref="A13:O13"/>
    <mergeCell ref="A14:E14"/>
    <mergeCell ref="F14:M14"/>
    <mergeCell ref="N14:R14"/>
    <mergeCell ref="B15:C15"/>
    <mergeCell ref="H15:I15"/>
    <mergeCell ref="J15:K15"/>
    <mergeCell ref="L15:M15"/>
    <mergeCell ref="O15:P15"/>
    <mergeCell ref="K6:L7"/>
    <mergeCell ref="M6:O7"/>
    <mergeCell ref="A7:B9"/>
    <mergeCell ref="C7:H9"/>
    <mergeCell ref="K9:O11"/>
    <mergeCell ref="A11:B12"/>
    <mergeCell ref="C11:H12"/>
    <mergeCell ref="A1:O1"/>
    <mergeCell ref="A2:B2"/>
    <mergeCell ref="C2:H2"/>
    <mergeCell ref="K3:L4"/>
    <mergeCell ref="M3:O4"/>
    <mergeCell ref="A4:B5"/>
    <mergeCell ref="C4:H5"/>
  </mergeCells>
  <pageMargins left="0" right="0" top="0" bottom="0" header="0.5" footer="0.5"/>
  <pageSetup pageOrder="overThenDown" orientation="landscape"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Hojas de cálculo</vt:lpstr>
      </vt:variant>
      <vt:variant>
        <vt:i4>3</vt:i4>
      </vt:variant>
    </vt:vector>
  </HeadingPairs>
  <TitlesOfParts>
    <vt:vector size="3" baseType="lpstr">
      <vt:lpstr>Seg I Cuatrimestre</vt:lpstr>
      <vt:lpstr>PAAC 2021</vt:lpstr>
      <vt:lpstr>Estrategia Racionaliz Tramites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admdin04</dc:creator>
  <cp:lastModifiedBy>jorge Alzate</cp:lastModifiedBy>
  <cp:lastPrinted>2021-08-05T17:05:57Z</cp:lastPrinted>
  <dcterms:created xsi:type="dcterms:W3CDTF">2020-05-07T15:09:28Z</dcterms:created>
  <dcterms:modified xsi:type="dcterms:W3CDTF">2022-12-02T02:11:09Z</dcterms:modified>
</cp:coreProperties>
</file>