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AD1PLA05\Desktop\ENTREGA DIANA ARIZA\PAA\PAA_2024\PAA_CARGADOS_SECOP II\"/>
    </mc:Choice>
  </mc:AlternateContent>
  <xr:revisionPtr revIDLastSave="0" documentId="13_ncr:1_{00391C82-544C-47B7-86A5-DF32A723C23B}" xr6:coauthVersionLast="41" xr6:coauthVersionMax="41" xr10:uidLastSave="{00000000-0000-0000-0000-000000000000}"/>
  <bookViews>
    <workbookView xWindow="-120" yWindow="-120" windowWidth="29040" windowHeight="15840" xr2:uid="{663F4016-5F9D-41ED-B5F1-8909AA9749FB}"/>
  </bookViews>
  <sheets>
    <sheet name="Hoja1" sheetId="1" r:id="rId1"/>
  </sheets>
  <definedNames>
    <definedName name="_xlnm._FilterDatabase" localSheetId="0" hidden="1">Hoja1!$A$5:$U$171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1" l="1"/>
  <c r="J11" i="1"/>
  <c r="J12" i="1"/>
  <c r="J13" i="1"/>
  <c r="J15" i="1"/>
  <c r="J16" i="1"/>
  <c r="J29" i="1"/>
  <c r="J30"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2" i="1"/>
  <c r="J93" i="1"/>
  <c r="J94" i="1"/>
  <c r="J95" i="1"/>
  <c r="J97" i="1"/>
  <c r="J98" i="1"/>
  <c r="J99" i="1"/>
  <c r="J100" i="1"/>
  <c r="J104" i="1"/>
  <c r="J105" i="1"/>
  <c r="J107" i="1"/>
  <c r="J109" i="1"/>
  <c r="J110" i="1"/>
  <c r="J111" i="1"/>
  <c r="J114" i="1"/>
  <c r="J115" i="1"/>
  <c r="J116" i="1"/>
  <c r="J117" i="1"/>
  <c r="J118" i="1"/>
  <c r="J119" i="1"/>
  <c r="J120" i="1"/>
  <c r="J121" i="1"/>
  <c r="J122" i="1"/>
  <c r="J124" i="1"/>
  <c r="J125" i="1"/>
  <c r="J126" i="1"/>
  <c r="J127" i="1"/>
  <c r="J128" i="1"/>
  <c r="J129" i="1"/>
  <c r="J130" i="1"/>
  <c r="J131" i="1"/>
  <c r="J132" i="1"/>
  <c r="J133" i="1"/>
  <c r="J134" i="1"/>
  <c r="J135" i="1"/>
  <c r="J136" i="1"/>
  <c r="J137" i="1"/>
  <c r="J138" i="1"/>
  <c r="J139" i="1"/>
  <c r="J140" i="1"/>
  <c r="J141" i="1"/>
  <c r="J142" i="1"/>
  <c r="J143" i="1"/>
  <c r="J144" i="1"/>
  <c r="J146" i="1"/>
  <c r="J150" i="1"/>
  <c r="J151" i="1"/>
  <c r="J155" i="1"/>
  <c r="J161" i="1"/>
  <c r="J166" i="1"/>
  <c r="J171" i="1"/>
  <c r="J6" i="1"/>
  <c r="I19" i="1" l="1"/>
  <c r="J19" i="1" s="1"/>
  <c r="I170" i="1" l="1"/>
  <c r="J170" i="1" s="1"/>
  <c r="I169" i="1"/>
  <c r="J169" i="1" s="1"/>
  <c r="I168" i="1"/>
  <c r="J168" i="1" s="1"/>
  <c r="J167" i="1"/>
  <c r="I165" i="1"/>
  <c r="J165" i="1" s="1"/>
  <c r="I164" i="1"/>
  <c r="J164" i="1" s="1"/>
  <c r="I163" i="1"/>
  <c r="J163" i="1" s="1"/>
  <c r="I162" i="1"/>
  <c r="J162" i="1" s="1"/>
  <c r="I160" i="1"/>
  <c r="J160" i="1" s="1"/>
  <c r="I159" i="1"/>
  <c r="J159" i="1" s="1"/>
  <c r="I158" i="1"/>
  <c r="J158" i="1" s="1"/>
  <c r="I157" i="1"/>
  <c r="J157" i="1" s="1"/>
  <c r="I156" i="1"/>
  <c r="J156" i="1" s="1"/>
  <c r="I154" i="1"/>
  <c r="J154" i="1" s="1"/>
  <c r="I153" i="1"/>
  <c r="J153" i="1" s="1"/>
  <c r="I152" i="1"/>
  <c r="J152" i="1" s="1"/>
  <c r="I149" i="1"/>
  <c r="J149" i="1" s="1"/>
  <c r="I148" i="1"/>
  <c r="J148" i="1" s="1"/>
  <c r="I147" i="1"/>
  <c r="J147" i="1" s="1"/>
  <c r="I145" i="1"/>
  <c r="J145" i="1" s="1"/>
  <c r="I123" i="1"/>
  <c r="J123" i="1" s="1"/>
  <c r="I113" i="1"/>
  <c r="J113" i="1" s="1"/>
  <c r="I112" i="1"/>
  <c r="J112" i="1" s="1"/>
  <c r="I90" i="1" l="1"/>
  <c r="J90" i="1" s="1"/>
  <c r="I96" i="1" l="1"/>
  <c r="J96" i="1" s="1"/>
  <c r="I108" i="1"/>
  <c r="J108" i="1" s="1"/>
  <c r="I106" i="1"/>
  <c r="J106" i="1" s="1"/>
  <c r="I103" i="1"/>
  <c r="J103" i="1" s="1"/>
  <c r="I102" i="1"/>
  <c r="J102" i="1" s="1"/>
  <c r="I101" i="1"/>
  <c r="J101" i="1" s="1"/>
  <c r="I91" i="1"/>
  <c r="J91" i="1" s="1"/>
  <c r="I31" i="1"/>
  <c r="J31" i="1" s="1"/>
  <c r="I28" i="1"/>
  <c r="J28" i="1" s="1"/>
  <c r="I27" i="1"/>
  <c r="J27" i="1" s="1"/>
  <c r="I26" i="1"/>
  <c r="J26" i="1" s="1"/>
  <c r="I25" i="1"/>
  <c r="J25" i="1" s="1"/>
  <c r="I24" i="1"/>
  <c r="J24" i="1" s="1"/>
  <c r="I23" i="1"/>
  <c r="J23" i="1" s="1"/>
  <c r="I22" i="1"/>
  <c r="J22" i="1" s="1"/>
  <c r="I21" i="1"/>
  <c r="J21" i="1" s="1"/>
  <c r="I20" i="1"/>
  <c r="J20" i="1" s="1"/>
  <c r="I18" i="1"/>
  <c r="J18" i="1" s="1"/>
  <c r="I17" i="1"/>
  <c r="J17" i="1" s="1"/>
  <c r="I14" i="1"/>
  <c r="J14" i="1" s="1"/>
  <c r="I10" i="1"/>
  <c r="J10" i="1" s="1"/>
  <c r="I9" i="1"/>
  <c r="J9" i="1" s="1"/>
  <c r="I7" i="1"/>
  <c r="J7" i="1" s="1"/>
  <c r="I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Tunal Medico</author>
    <author>tc={7EC79CE1-8B01-4144-893F-0B9484440A98}</author>
    <author>tc={0ABE5283-1838-469B-AA46-A0ED233A3C25}</author>
    <author>tc={D8083A51-F974-4F5F-9FB6-0C67D1E72373}</author>
    <author>ADMBIO05</author>
  </authors>
  <commentList>
    <comment ref="C6" authorId="0" shapeId="0" xr:uid="{3662E219-A64B-47B8-88F1-EF3571608AA6}">
      <text>
        <r>
          <rPr>
            <b/>
            <sz val="9"/>
            <color indexed="81"/>
            <rFont val="Tahoma"/>
            <family val="2"/>
          </rPr>
          <t>Tunal Medico:</t>
        </r>
        <r>
          <rPr>
            <sz val="9"/>
            <color indexed="81"/>
            <rFont val="Tahoma"/>
            <family val="2"/>
          </rPr>
          <t xml:space="preserve">
</t>
        </r>
      </text>
    </comment>
    <comment ref="E64" authorId="1" shapeId="0" xr:uid="{FAA469EF-F8DF-446D-A808-4A460F3CDE94}">
      <text>
        <r>
          <rPr>
            <sz val="10"/>
            <color theme="1"/>
            <rFont val="Arial"/>
            <family val="2"/>
          </rPr>
          <t xml:space="preserve">
Fecha tentativa de radiciación del Estudio de Necesidad, lo cual cual puede ser antes si se pone en funcionamiento la Unidad Renal del Hospital de Meissen.</t>
        </r>
      </text>
    </comment>
    <comment ref="C70" authorId="2" shapeId="0" xr:uid="{2D8076C8-D740-41B2-85DA-E74D9283B6C3}">
      <text>
        <r>
          <rPr>
            <sz val="10"/>
            <color theme="1"/>
            <rFont val="Arial"/>
            <family val="2"/>
          </rPr>
          <t xml:space="preserve">Unidades: HOSPITAL TUNAL, TUNJUELITO, MEISSEN, CANDELARIA LA NUEVA, MANUELA BELTRAN, VISTA HERMOS, DANUBIO, USME. EL CARMEN
</t>
        </r>
      </text>
    </comment>
    <comment ref="C71" authorId="3" shapeId="0" xr:uid="{B6DA930F-1B90-419E-880E-5DB7DD2D827A}">
      <text>
        <r>
          <rPr>
            <sz val="10"/>
            <color theme="1"/>
            <rFont val="Arial"/>
            <family val="2"/>
          </rPr>
          <t xml:space="preserve">Undiades: Tunal, Candelaria la Nueva, Danubio y Manuela Beltran </t>
        </r>
      </text>
    </comment>
    <comment ref="C150" authorId="4" shapeId="0" xr:uid="{3B71BF08-9A9B-448B-B1EC-3B305348CA52}">
      <text>
        <r>
          <rPr>
            <b/>
            <sz val="9"/>
            <color indexed="81"/>
            <rFont val="Tahoma"/>
            <family val="2"/>
          </rPr>
          <t>ADMBIO05:</t>
        </r>
        <r>
          <rPr>
            <sz val="9"/>
            <color indexed="81"/>
            <rFont val="Tahoma"/>
            <family val="2"/>
          </rPr>
          <t xml:space="preserve">
EXCLUSIVIDAD ASP</t>
        </r>
      </text>
    </comment>
  </commentList>
</comments>
</file>

<file path=xl/sharedStrings.xml><?xml version="1.0" encoding="utf-8"?>
<sst xmlns="http://schemas.openxmlformats.org/spreadsheetml/2006/main" count="941" uniqueCount="346">
  <si>
    <t xml:space="preserve"> SUMINISTRO DE DISPOSITIVOS MÉDICO QUIRÚRGICOS E INSUMOS PARA HEMODIALISIS Y TERAPIA DE REEMPLAZO RENAL CONTINUA Y PLASMAFERESIS, CON FIN DE CUBRIR LAS NECESIDADES DE LOS PACIENTES QUE LO REQUIEREN, EN LOS SERVICIOS DE UNIDAD RENAL, UNIDAD DE CUIDADO INTENSIVO ADULTO Y PEDIÁTRICO, DE LA SUBRED INTEGRADA DE SERVICIOS DE SALUD SUR E.S.E.</t>
  </si>
  <si>
    <t>PRESTAR LOS SERVICIOS ESPECIALIZADOS PARA LA ATENCIÓN INTEGRAL DE OFTALMOLOGÍA ADULTO, PEDIÁTRICA Y NEONATAL REALIZANDO LAS ACTIVIDADES DE CONSULTA AMBULATORIA, INTERCONSULTAS DE PACIENTES HOSPITALIZADOS, PROCEDIMIENTOS DE DIAGNÓSTICO Y PROCEDIMIENTOS QUIRÚRGICOS EN LA SUBRED INTEGRADA DE SERVICIOS DE SALUD SUR E.S.E.</t>
  </si>
  <si>
    <t xml:space="preserve">SUMINISTRO INJERTOS OSEOS PARA LA SUBRED INTEGRADA DE SERVICIOS DE SALUD SUR ESE </t>
  </si>
  <si>
    <t>SERVICIO ESTERILIZACION EXTERNA A VAPOR Y BAJA TEMPERATURA PARA LA SUBRED INTEGRADA DE SERVICIOS DE SALUD SUR E.S.E</t>
  </si>
  <si>
    <t>PROCESAMIENTO Y LECTURA DE MUESTRAS DE CITOLOGÍA VAGINAL Y PROCESAMIENTO DE VPH – ADN, TOMADAS POR LA SUBRED INTEGRADA DE SERVICIOS DE SALUD SUR E.S.E.</t>
  </si>
  <si>
    <t xml:space="preserve">SUMINISTRO  DE DISPOSITIVOS MEDICO QUIRURGICO E INSUMOS DE ODONTOLOGIA PARA LA PRESTACION DEL SERVICIO DE SALUD ORAL, EN LA SUB RED INTERGRADA DE SERVICIOS DE SALUD SUR E.S.E </t>
  </si>
  <si>
    <t>SUMINISTRO DE GASES MEDICINALES, PARA GARANTIZAR LA PRESTACIÓN DE LOS SERVICIOS ASISTENCIALES EN LA SUBRED INTEGRADA DE SERVICIOS DE SALUD SUR, INCLUYENDO EL APOYO TECNOLOGICO REQUERIDO.</t>
  </si>
  <si>
    <t xml:space="preserve">CONTRATAR PRESTACIÓN DEL SERVICIO INTEGRAL PARA FARMACIA, CON EL OBJETIVO DE AUDITORIA EXTERNA AL PROCESO DE BUENAS PRÁCTICAS DE MANUFACTURA EN LA PRODUCCION DE AIRE MEDICINAL EN SITIO POR COMPRESOR PARA LAS UNIDADES DE TUNAL Y MEISSEN (SUBRED INTEGRADA DE SERVICIOS DE SALUD SUR E.S.E.)      </t>
  </si>
  <si>
    <t>LA CALIFICACIÓN DEL DESEMPEÑO Y VALIDACIÓN DEL PROCESO DE PRODUCCIÓN DE AIRE MEDICINAL EN SITIO POR COMPRESOR EN EL HOSPITAL DE MEISSEN.</t>
  </si>
  <si>
    <t>ADQUISICIÓN DE TUBOS COLORIMÉTRICOS SENSIDYNE PARA DETECCIÓN DE ÓXIDO DE CARBONO, ÓXIDOS DE NITRÓGENO, MONÓXIDO DE CARBONO Y AZUFRE, PARA REALIZAR CONTROL DE CALIDAD DEL AIRE MEDICINAL</t>
  </si>
  <si>
    <t>PRESTACIÓN DEL SERVICIO INTEGRAL PARA LA ATENCIÓN ESPECIALIZADA DE UROLOGÍA ADULTOS PARA LA CONSULTA EXTERNA, INTERCONSULTAS, PROCEDIMIENTO DIAGNÓSTICOS Y TERAPÉUTICOS DE URGENCIAS Y PROGRAMADAS (QUIRÚRGICOS O NO) INCLUIDO LOS EQUIPOS E INSUMOS NECESARIOS PARA LA REALIZACION DE LOS MISMOS.</t>
  </si>
  <si>
    <t>PRESTACIÓN INTEGRAL DEL SERVICIO DE GASTROENTEROLOGÍA PARA LA ATENCIÓN ESPECIALIZADA DE PACIENTES ADULTOS Y PEDIATRICOS (CONSULTA, PROCEDIMIENTOS DIAGNÓSTICOS Y TERAPÉUTICOS), INCLUYENDO EL APOYO TECNOLÓGICO (EQUIPOS) E INSUMOS REQUERIDOS PARA LA REALIZACIÓN DE LOS MISMOS EN LA SUBRED</t>
  </si>
  <si>
    <t>PRESTACIÓN INTEGRAL DEL SERVICIO DE CARDIOLOGÍA INVASIVA Y NO INVASIVA (HEMODINAMIA) Y ELECTROFISIOLOGÍA INCLUYENDO LOS PROCEDIMIENTOS DIAGNÓSTICOS, TERAPÉUTICOS Y DE REHABILITACIÓN CARDIOVASCULAR, ASÍ COMO LAS CONSULTAS CARDIOLÓGICAS PARA PACIENTES ADULTOS Y PEDIÁTRICOS DE ACUERDO A LA OFERTA INSTITUCIONAL EN LA SUBRED INTEGRADA DE SERVICIOS DE SALUD SUR E.S.E.</t>
  </si>
  <si>
    <t>SERVICIO DE ADECUACIÓN DE MEDICAMENTOS ESTÉRILES (INCLUYE CONTROLADOS), REEMPAQUE DE SÓLIDOS Y PREPARACIÓN DE FÓRMULAS MAGISTRALES PARA LA ATENCIÓN DE PACIENTES EN LA SUBRED INTEGRADA DE SERVICIOS DE SALUD SUR E.S.E.</t>
  </si>
  <si>
    <t>SUMINISTRO DE NUTRICIONES PARENTERALES PARA CUBRIR LAS NECESIDADES DE LOS SERVICIOS HOSPITALARIOS DE LA SUBRED INTEGRADA DE SERVICIOS DE SALUD SUR E.S.E.</t>
  </si>
  <si>
    <t xml:space="preserve">PRESTACION DEL SERVICIO PARA EL PROCESAMIENTO DE MUESTRAS DE PATOLOGIA, MARCADORES DE INMUNOHISTOQUIMICA Y COLORACIONES ESPECIALES QUE SEAN REQUERIDAS POR LA SUBRED INTEGRADA DE SERVICIOS DE SALUD SUR E.S.E. </t>
  </si>
  <si>
    <t>CONTRATAR EL SUMINISTRO DE REACTIVOS E INSUMOS DE LABORATORIO CLINICO, QUE SE REQUIEREN DESDE LA TOMA DE LA MUESTRA HASTA LA ENTREGA DEL RESULTADO INCLUYENDO EL APOYO TECNOLOGICO REQUERIDO PARA LA REALIZACIÓN DE LAS PRUEBAS</t>
  </si>
  <si>
    <t>SUMINISTROS DE COMPONENTES SANGUINEOS (GLOBULOS ROJOS IRRADIADOS,GLOBULOS ROJOS PROBRES EN LEUCOCITOS, PLASMA FRESCO CONGELADO, PLAQUETAS POBRES EN LEUCOCITOS E IRRADIADOS, CRIOPRECIPITADOS, SERVICIO DE FILTRACION DE COMPONENTES Y REALIZACION DE PRUEBAS DE INMUNOHEMATOLOGIA ESPECIAL)</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</si>
  <si>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</si>
  <si>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</si>
  <si>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SUMINISTRO DE CONTROLES DE CALIDAD EXTERNO PARA LOS ANALITOS PROCESADOS EN LOS LABORATORIOS CLINICOS DE LA SUBRED INTEGRADA DE SERVICIOS DE SALUD SUR</t>
  </si>
  <si>
    <t xml:space="preserve">PAGO DE LA VISITA DE RECERTIFICACION EN BUENAS PRACTICAS DE MANUFACTURA PARA LAS PLANTAS DE AIRE MEDICINAL DE LOS HOSPITALAES TUNAL Y MEISSEN  </t>
  </si>
  <si>
    <t xml:space="preserve">ARRENDAMIENTO DE UNA HERRAMIENTA INFORMATICA PARA EL PROGRAMA DE CONCILIACION MEDICAMENTOSA PARA LA  SUBRED INTEGRADA DE PRESTACION DE SERVICIOS DE SALUD  SUR </t>
  </si>
  <si>
    <t xml:space="preserve">SUMINISTRO DE MATERIAL  IMPRESO PARA EL DESARROLLO DE ACTIVIDADES DE LA SUBRED INTEGRADA DE SERVICIOS DE SALUD SUR ESE </t>
  </si>
  <si>
    <t>ADQUISICIÓN E INSTALACIÓN DE SEÑALIZACIÓN INTERNA Y EXTERNA PARA LAS DIFERENTES UNIDADES DE SERVICIOS DE SALUD QUE INTEGRAN LA SUBRED INTEGRADA DE SERVICIOS DE SALUD SUR E.S.E</t>
  </si>
  <si>
    <t>PRESTACIÓN DE SERVICIO DE ARRENDAMIENTO DE SOFTWARE QUE PERMITA EL REGISTRO EN LINEA CON LA PAGINA DE MIPRES.GOV. DE LA DISPENSACION Y REPORTE DE FACTURACIÓN DE LOS MIPRES GENERADOS POR LA SUBRED INTEGRADA DE SERVICIOS DE SALUD SUR E.S.E.</t>
  </si>
  <si>
    <t>ALMERA - ARRENDAMIENTO Y OTROS DESARROLLOS DEL SISTEMA DE GESTIÓN INTEGRAL DE ALMERA – SGI, EN LA SUBRED INTEGRADA DE SERVICIOS DE SALUD SUR E.S.E.</t>
  </si>
  <si>
    <t xml:space="preserve">PRESTACION DEL SERVICIO DE VISITA PARA EVALUACION DE UNIDADES INCLUIDAS EN EL PROCESO DE SISTEMA UNICO DE ACREDITACION  DE LA SUBRED SUR E.S.E.                                                                                                                                                                                                                                                                                                                                                                                                                                                                                                                                                                                                                                                                                                                    </t>
  </si>
  <si>
    <t>SUMINISTRO DE SUSTANCIAS QUÍMICAS (PLAGUICIDAS, PIRETROIDES Y RODENTICIDAS DE SEGUNDA GENERACIÓN), PARA EL PROCESO DE CONTROL DE VECTORES Y PLAGAS EN EXTERIORES, EN LA SUBRED INTEGRADA DE SERVICIOS DE SALUD SUR E.S.E.</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</si>
  <si>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</si>
  <si>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</si>
  <si>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ELABORACION, DISEÑO Y CONFECCIÓN DE CHAQUETAS, MORRALES, GORRAS Y CARPAS, QUE PERMITAN LA CORRECTA IDENTIFICACIÓN DEL TALENTO HUMANO DE LA SUBRED SUR QUE OPERA LOS PROGRAMAS Y PROYECTOS DIRIGIDOS A LA POBLACIÓN A CARGO DE LA SUBRED INTEGRADA DE SERVICIOS DE SALUD SUR E.S.E., ESPECIALMENTE LOS EQUIPOS TERRITORIALES</t>
  </si>
  <si>
    <t>ADQUISICIÓN DE EQUIPOS, INSUMOS Y ELEMENTOS NECESARIOS PARA LA CALIBRACIÓN Y EL ANÁLISIS DE LOS ACUEDUCTOS, CON EL FIN DE GARANTIZAR LA PROTECCIÓN, CONTROL, VIGILANCIA Y CALIDAD DEL AGUA PARA CONSUMO HUMANO; ACTIVIDADES DESARROLLADAS POR EL COMPONENTE DE VIGILANCIA EN SALUD AMBIENTAL EN LA LINEA DE INTERVENCION DE CALIDAD DE AGUA Y SANEAMIENTO BASICO</t>
  </si>
  <si>
    <t>ADQUISICIÓN INSUMOS PARA LA REALIZACION DE HUERTAS, EN COLEGIOS Y HOGARES DE LA ZONA RURAL Y URBANA QUE CONFORMAN LAS LOCALIDADES DE LA SUBRED INTEGRADA DE SERVICIOS DE SALUD SUR E.S.E</t>
  </si>
  <si>
    <t>PRESTAR LOS SERVICIOS DE MONITOREO DE TEMPERATURAS CENTINELA LAS 24 HORAS POR SIETE DÍAS DE LA SEMANA Y 365 DÍAS DEL AÑO PARA LOS EQUIPOS DE REFRIGERACION (NEVERAS HORIZONTALES Y CUARTO FRIO UBICADOS EN LOS DIFERENTES CENTROS DE ATENCION QUE COMPONEN LA SUBRED INTEGRADA DE SERVICIOS DE SALUD SUR E.S.E.</t>
  </si>
  <si>
    <t>SUMINISTRO DE FORMATOS IMPRESOS, PARA ATENDER LAS INTERVENCIONES DE INSPECCIÓN DE VIGILANCIA Y CONTROL, A LOS ESTABLECIMIENTOS ABIERTOS AL PÚBLICO DE LAS LOCALIDADES QUE CONFORMAN LA SUBRED INTEGRADA DE SERVICIOS DE SALUD SUR E.S.E</t>
  </si>
  <si>
    <t>SUMINISTRO DE REFRIGERIOS, DESAYUNOS Y ALMUERZOS EN CUMPLIMIENTO Y REALIZACIÓN DE DIFERENTES ACTIVIDADES - JORNADAS EN EVENTOS EDUCATIVOS, CULTURALES, SOCIALES CON PARTICIPACIÓN DE LOS INTEGRANTES DE LA COMUNIDAD, Y DE LOS COLABORADORES QUE CONFORMAN EL PLAN DE SALUD PÚBLICA DE INTERVENCIONES COLECTIVAS PIC, y DE LOS EQUIPOS DE ATENCIÓN EN CASA DE LA SUBRED INTEGRADA DE SERVICIOS DE SALUD SUR E.S.E.</t>
  </si>
  <si>
    <t>SUMINISTRAR ELEMENTOS MISCELÁNEOS Y DIDACTICOS REQUERIDOS PARA LAS INTERVENCIONES DE LOS DIFERENTES ENTORNOS DE VIDA Y PROCESOS TRANSVERSALES DEL PSPIC y DE LOS EQUIPOS DE ATENCIÓN EN CASA, ORIENTADAS A LOS USUARIOS QUE HABITAN LAS LOCALIDADES QUE CONFORMAN LA SUBRED INTEGRADA DE SERVICIOS DE SALUD SUR E.S.E.</t>
  </si>
  <si>
    <t>ADQUISICION DE NEVERAS DE USO MEDICO Y HOSPITALARIO, PARA EL DESARROLLO DE ACTIVIDADES DE LOS EQUIPOS DEL  EQUIPOS DE ATENCIÓN EN CASA</t>
  </si>
  <si>
    <t>ADQUISICION  DE EQUIPOS BIOMEDICOS Y MATERIALES MEDICO QUIRURGICOS PARA LA PRESTACION DE SERVICIOS DE SALUD DE LOS EQUIPOS DE ATENCION EN CASA DEL EQUIPOS DE ATENCIÓN EN CASA</t>
  </si>
  <si>
    <t>SILLAS PARA LA INTERVENCIÓN DE PUESTOS DE TRABAJO CON VT</t>
  </si>
  <si>
    <t xml:space="preserve">MANTENIMIENTO Y RECARGA DE EXTINTORES </t>
  </si>
  <si>
    <t>ADQUISICIÓN DE REACTIVOS PARA DETECCIÓN DE SUSTANCIA PSICOACTIVAS</t>
  </si>
  <si>
    <t>ADQUISICIÓN DE ELEMENTOS DE ERGONOMIA PARA LA INTERVENCION DE PUESTO DE TRABAJO CON VT</t>
  </si>
  <si>
    <t xml:space="preserve">BONOS NAVIDEÑOS PARA HIJOS DE LOS SERVIDORES PÚBLICOS </t>
  </si>
  <si>
    <t>CONTRATACIÓN DEL SERVICIO PARA LA REALIZACIÓN DE ANÁLISIS DE PUESTO DE TRABAJO PARA CALIFICACIÓN DE ORIGEN</t>
  </si>
  <si>
    <t xml:space="preserve">ADQUISICIÓN DE ELEMENTOS DE PROTECCIÓN PERSONAL PARA RIESGO QUÍMICO E INDUSTRIAL </t>
  </si>
  <si>
    <t xml:space="preserve">DOTACIÓN BRIGADA DE EMERGENCIAS </t>
  </si>
  <si>
    <t>PRESTACIÓN DE SERVICIOS PARA EJECUTAR ACTIVIDADES DEL PLAN DE BIENESTAR E INCENTIVOS VIGENCIA 2023 DE LA SUBRED INTEGRADA DE SERVICIOS DE SALUD SUR E.S.E.</t>
  </si>
  <si>
    <t>ADQUISICIÓN DE  BONOS REDIMIBLES PARA VESTUARIO, CALZADO Y ELEMENTOS DE DOTACIÓN PARA LOS EMPLEADOS PÚBLICOS Y TRABAJADORES OFICIALES DE LA SUBRED INTEGRADA DE SERVICIOS DE SALUD SUR E.S.E.</t>
  </si>
  <si>
    <t>PRESTACIÓN DE SERVICIOS DE CAPACITACION PARA FORTALECER LAS COMPETENCIAS Y HABILIDADES DEL PERSONAL ASISTENCIAL   ADMINISTRATIVO Y JUNTA DIRECTIVA.</t>
  </si>
  <si>
    <t>CONTRATACION DEL SERVICIO DE DOSIMETRIAS PERSONALES</t>
  </si>
  <si>
    <t xml:space="preserve">CONTRATACIÓN  DE SEÑALITICA DE EMERGENCIAS </t>
  </si>
  <si>
    <t>SUMINISTRO DE CANECAS, PEDALES, ESTIBAS, CONTENEDORES, RECIPIENTES Y DEMAS ELEMENTOS PARA GARANTIZAR LA GESTION INTEGRAL DE LOS RESIDUOS HOSPITALARIOS EN LA SUBRED INTEGRADA DE SERVICIOS DE SALUD ESE.</t>
  </si>
  <si>
    <t>ADQUISICION, SUMINISTRO, DE INSTALACIÓN DE PARTES, ACCESORIOS Y REPUESTOS PARA LAS BICICLETAS, DENTRO DEL PLAN INTEGRAL DE MOVILDIAD SOSTENIBLE, LA POLITICA AMBIENTAL Y EL PROGRAMA PIGA.</t>
  </si>
  <si>
    <t>PRESTACIÓN DE SERVICIO DE MUESTREO, ANÁLISIS Y REPORTE DEL AGUA PERMEADA DE LA UNIDADES DE DIÁLISIS DE LA SUBRED INTEGRADA DE SERVICIOS DE SALUD SUR E.S.E.</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</si>
  <si>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</si>
  <si>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SERVICIO DE LAVADO Y DESINFECCIÓN DE TANQUES DE ALMACENAMIENTO DE AGUA POTABLE, TOMA DE MUESTRA  Y ANALISIS FISICOQUÍMICO MICROBIOLÓGICO DEL AGUA POSLAVADO Y DESINFECCIÓN DE TANQUES Y SERVICIO PARA EL CONTROL INTEGRADO DE PLAGAS Y PALOMAS DE LAS UNIDADES QUE CONFORMAN LA SUBRED INTEGRADA DE SERVIVIOS DE SALUD SUR ESE</t>
  </si>
  <si>
    <t>RECOLECCIÓN, TRANSPORTE, TRATAMIENTO, APROVECHAMIENTO Y DISPOSICIÓN FINAL DE LOS RESIDUOS QUÍMICOS GENERADOS EN LAS UNIDADES QUE CONFORMAN LA SUBRED INTEGRADA DE SERVICIOS DE SALUD SUR E.S.E.</t>
  </si>
  <si>
    <t>RECOLECCIÓN, TRANSPORTE, TRATAMIENTO, ALMACENAMIENTO TEMPORAL Y DISPOSICIÓN FINAL DE RESIDUOS PELIGROSOS DE RIESGO INFECCIOSOS O BIOLÓGICO GENERADOS EN LA PRESTACIÓN DE SERVICIOS DE SALUD DE LAS UNIDADES QUE CONFORMAN LAS SUBRED INTEGRADA DE SERVICIO DE SALUD  SUR  E.S.E, Y AQUELLOS CLIENTES QUE LO REQUIERAN</t>
  </si>
  <si>
    <t>EVALUACIÓN, DISEÑO, ADQUISICIÓN E INSTALACIÓN DE SISTEMAS FOTOVOLTAICOS PARA FORTALECER LA RED ENERGETICA SOSTENIBLE DE LA SUBRED INTEGRAD DE SERVICIOS DE SALUD SUR E.S.E., EN CUMPLIMIENTO A LA POLITICA AMBIENTAL.</t>
  </si>
  <si>
    <t>ADQUISCIÓN E INSTALACIÓN DE VALVULAS AHORRADORAS DE AGUA PARA FORTALECER LA POLITICA AMBIENTAL DENTRO DEL PROGRAMA DEL PIGA DE USO  EFICIENTE Y AHORRO DEL AGUA   DE LAS UNIDADES QUE CONFORMAN LAS SUBRED INTEGRADA DE SERVICIO DE SALUD  SUR  E.S.E</t>
  </si>
  <si>
    <t>EVALUACIÓN, DISEÑO, ADQUISICIÓN E INSTALACIÓN DE PUNTOS DE CARGA ELECTRICA SOSTENIBLE PARA VEHICULOS ELECTRICOS EN LAS UNIDADES QUE CONFORMAN LAS SUBRED INTEGRADA DE SERVICIO DE SALUD  SUR  E.S.E</t>
  </si>
  <si>
    <t>RECOLECCIÓN, PESAJE, APROVECHAMIENTO Y/O DISPOSICIÓN FINAL DE LOS RESIDUOS NO PELIGROSOS CON POTENCIAL DE RECICLAJE GENERADOS EN TODAS LAS UNIDADES ASISTENCIALES Y SEDES ADMINISTRATIVAS QUE HACEN PARTE DE LA SUBRED INTEGRADA DE SERVICIOS DE SALUD SUR E.S.E</t>
  </si>
  <si>
    <t>APH</t>
  </si>
  <si>
    <t>ASISTENCIAL</t>
  </si>
  <si>
    <t>HONORARIOS</t>
  </si>
  <si>
    <t>PIC</t>
  </si>
  <si>
    <t>REMUNERACIÓN</t>
  </si>
  <si>
    <t>ADQUISICIÓN Y REPOSICIÓN DE DOTACIÓN BIOMÉDICA Y MOBILIARIO DE LA TORRE 1 DE LA UNIDAD DE SERVICIOS DE SALUD MEISSEN”</t>
  </si>
  <si>
    <t>REALIZAR LA  CONSTRUCCIÓN  DE LA UNIDAD DE SERVICIOS DE SALUD MARICHUELA DE LA SUBRED INTEGRADA DE SERVICIOS DE SALUD SUR E.S.E.</t>
  </si>
  <si>
    <t>REALIZAR LA INTERVENTORÍA TÉCNICA, ADMINISTRATIVA, FINANCIERA, JURÍDICA Y AMBIENTAL DEL CONTRATO PARA LA  CONSTRUCCIÓN  DE LA UNIDAD DE SERVICIOS DE SALUD MARICHUELA DE LA SUBRED INTEGRADA DE SERVICIOS DE SALUD SUR E.S.E.</t>
  </si>
  <si>
    <t>CONTRATACION KIT DE MEDITACION</t>
  </si>
  <si>
    <t xml:space="preserve">CONTRATACIÓN OPERADOR Hipoterapia y equinoyoga </t>
  </si>
  <si>
    <t>ADQUISICION DE DISPOSITIVOS DE ASITENCIA PERSONAL DAP</t>
  </si>
  <si>
    <t>CONTRATACION KIT DE ACTIVIDAD FISICA</t>
  </si>
  <si>
    <t>CONTRATACIÓN KIT BUCAL</t>
  </si>
  <si>
    <t>CONTRATACION KIT SALUD MENTAL</t>
  </si>
  <si>
    <t>CONTRATACION KIT CUIDADO BUCAL</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</si>
  <si>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</si>
  <si>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 xml:space="preserve">SUMINISTRO DE REPUESTOS PARA  LOS DISPOSITIVOS TECNOLOGICOS  ( COMPUTO, IMPRESORAS, DIGITURNOS  Y COMUNICACIONES ) DE  LA SUBRED INTEGRADA DE SERVICIOS DE SALUD SUR E.S.E  </t>
  </si>
  <si>
    <t>CONTRATAR EL LICENCIAMIENTO DE ANTIVIRUS ESET ENDPOINT SECURITY  PARA 2100 EQUIPOS DE COMPUTO POR UN  PERIODO DE 1 AÑO, LA CUAL DEBE CUMPLIR CON LA DESCRIPCIÓN TECNICA, PATA ATENDER LAS NECESIDADES QUE  SE REPRESENTAN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</si>
  <si>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</si>
  <si>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MANTENIMIENTO PREVENTIVO Y CORRECTIVO DE BASE DE DATOS INFORMIX  DE HOSPITALES ANTIGUOS PARA GARANTIZAR LA CONSULTA DE LOS SISTEMAS DE INFORMACION HISTORICOS SUBRED INTEGRADA DE SERVICIOS DE SALUD SUR. E.S.E.</t>
  </si>
  <si>
    <t>ARRENDAMIENTO DE UN SISTEMA DE INFORMACION PARA EL SERVICIO DE RADIOLOGIA E IMÁGENES DIAGNOSTICAS EN LA SUBRED INTEGRADA DE SERVICIOS DE SALUD SUR ESE</t>
  </si>
  <si>
    <t>MANTENIMIENTO PREVENTIVO Y CORRECTIVO  MIGRACION  PROTOCOLO IPV6</t>
  </si>
  <si>
    <t>COMPRA, INSTALACION Y CONFIGURACION DE LICENCIAMIENTO PARA DOS (2) FIREWALLS USG6650 HUAWEI DE PROPIEDAD DE LA SUBRED INTEGRADA DE SERVICIOS DE SALUD SUR E.S.E. PARA SALVAGUARDAR LA INFORMACION INSTITUCIONAL Y GARANTIZAR LA CONTINUIDAD DEL SERVICIO</t>
  </si>
  <si>
    <t xml:space="preserve">SERVICIO DE ALMACENAMIENTO EN LA NUBE DE ARCHIVOS PARA GARANTIIZAR LA CUSTODIA, DISPONIBILIDAD DE LA INFORMACION  INSTITUCIONAL </t>
  </si>
  <si>
    <t>COMPRA, INSTALACION Y PUESTA EN MARCHA DE MODULO CONTROLADORA 00RY384 IBM STORWIZE V5000 BOTE DE NODOS 00Y5860 00Y5764 PARA DATA STORAGE IBM STORWIZE V5000 DE PROPIEDAD DE LA SUBRED INTEGRADA DE SERVICIOS DE SALUD SUR E.S.E.</t>
  </si>
  <si>
    <t>CONTRATAR EL LICENCIAMIENTO PARA UPGRADE: VMWARE VSPHERE 8 ENTERPRISE TO VCLOUD SUITE 2019 ENTERPRISE</t>
  </si>
  <si>
    <t>CONTRATAR EL LICENCIAMIENTO PARA VEEAM BACKUP &amp; REPLICATION LICENCIA: EDITION PREMIUM </t>
  </si>
  <si>
    <t xml:space="preserve">MANTENIMIENTO PREVENTIVO Y CORRECTIVO DE 2300 EQUIPOS DE COMPUTO (COMPUTADORES, PORTATILES, IMPRESORAS, SERVIDORES) </t>
  </si>
  <si>
    <t xml:space="preserve">MANTENIMIENTO PREVENTIVO Y RECERTIFICACION DE 2300 PUNTOS DE RED  </t>
  </si>
  <si>
    <t xml:space="preserve">COMPRA DE INTERCOMUNICADORES PARA LA TENCION DE USUARIOS EN VENTANILLA </t>
  </si>
  <si>
    <t xml:space="preserve">COMPRA DE TABLETA DIGITALIZADORA GRAFICA PARA FIRMA DIGITAL </t>
  </si>
  <si>
    <t>SUMINISTRO UNIDADES DE CONSERVACION DE ARCHIVO PARA LA PARA LA SUBRED INTEGRADA DE SERVICIOS DE SALUD SUR E.S.E</t>
  </si>
  <si>
    <t>ARRENDAMIENTO BODEGA INDUSTRIALIZADA UBICADA EN LA CALLE 12 No 79- 25 ENTRADA 2 BODEGA 7 CENTRO EMPRESARIAL VILLA ALSACIA</t>
  </si>
  <si>
    <t>ARRENDAMIENTO DE UNA SOLUCION DE CONECTIVIDAD POR RADIO ENLACES PARA LA COMUNICACIÓN ASERTIVA ENTRE LA SEDE MANUELA BELTRAN Y LA SEDE VISTA HERMOSA.</t>
  </si>
  <si>
    <t xml:space="preserve">CONTRATAR LA PRESTACION DE SERVICIOS DE REVISORIA FISCAL INTEGRAL PARA LA SUBRED INTEGRADA DE SERVICIOS DE SALUD SUR ESE DE CONFORMIDAD CON LOS ARTICULOS 228 Y 232 DE LA LEY DE 1993 Y DEMAS NORMAS VIGNTES O FUTURAS MODIFICATORIAS REGLAMENTARIAS Y CONSORDANTES APLICABLES </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</si>
  <si>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</si>
  <si>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DESCRIPCION</t>
  </si>
  <si>
    <t>FECHA ESTIMADA DE PRESENTACION</t>
  </si>
  <si>
    <t>FECHA ESTIMADA 
DE INICIO</t>
  </si>
  <si>
    <t>DURACION ESTIMADA
DEL CONTRATO</t>
  </si>
  <si>
    <t>DURACION ESTIMADA
DEL CONTRATO )DIAS MESES, AÑOS</t>
  </si>
  <si>
    <t>FUENTE DE LOS
 RECURSOS</t>
  </si>
  <si>
    <t>VALOR ESTIMADO</t>
  </si>
  <si>
    <t>VALOR DE LA VIGENCIA ACTUAL</t>
  </si>
  <si>
    <t>SE REQUIEREN FUTURAS VIGENCIAS</t>
  </si>
  <si>
    <t>ESTADO DE LAS FUTURAS VIGENCIAS</t>
  </si>
  <si>
    <t>UNIDAD DE CONTRATACION</t>
  </si>
  <si>
    <t>UBICACIÓN</t>
  </si>
  <si>
    <t>NOMBRE DEL RESPONSABLE</t>
  </si>
  <si>
    <t xml:space="preserve">TELEFONO </t>
  </si>
  <si>
    <t>CORREO</t>
  </si>
  <si>
    <t>CODIGO</t>
  </si>
  <si>
    <t>12142100</t>
  </si>
  <si>
    <t>77121501</t>
  </si>
  <si>
    <t>85121804;</t>
  </si>
  <si>
    <t>41116000;</t>
  </si>
  <si>
    <t>85121809;</t>
  </si>
  <si>
    <t>81141500</t>
  </si>
  <si>
    <t>81131500</t>
  </si>
  <si>
    <t>51101500;51101600;51101700;51101800;51101900;51102000;51102100;51102200;51102300;51102400;51102500;51102600;51102700;73101701; 42231800;</t>
  </si>
  <si>
    <t>81112500</t>
  </si>
  <si>
    <t>70141605; 71151316</t>
  </si>
  <si>
    <t>40141608</t>
  </si>
  <si>
    <t>72121506</t>
  </si>
  <si>
    <t>721015;721214;811015;951220;951223</t>
  </si>
  <si>
    <t>42151909</t>
  </si>
  <si>
    <t>81112202;</t>
  </si>
  <si>
    <t>81112400;</t>
  </si>
  <si>
    <t>81112500;</t>
  </si>
  <si>
    <t>81112200;</t>
  </si>
  <si>
    <t>43232310</t>
  </si>
  <si>
    <t>73152103</t>
  </si>
  <si>
    <t>72151605</t>
  </si>
  <si>
    <t>78102203;</t>
  </si>
  <si>
    <t>42222309;</t>
  </si>
  <si>
    <t>80131500;</t>
  </si>
  <si>
    <t>84111600</t>
  </si>
  <si>
    <t>80101700</t>
  </si>
  <si>
    <t>MESES</t>
  </si>
  <si>
    <t>3 meses</t>
  </si>
  <si>
    <t>4 meses y 15 dias</t>
  </si>
  <si>
    <t>7 meses</t>
  </si>
  <si>
    <t>2 meses</t>
  </si>
  <si>
    <t>5 meses</t>
  </si>
  <si>
    <t xml:space="preserve">1 AÑO </t>
  </si>
  <si>
    <t>DEPENDENCIA DE 
CONTRATACION</t>
  </si>
  <si>
    <t>CO-DC-11001</t>
  </si>
  <si>
    <t xml:space="preserve">DR. HECTOR JAVIER QUIÑONES ALBARRACIN- DIRECTOR SERVICIOS HOSPITALARIOS </t>
  </si>
  <si>
    <t>dir.hospitalarios@subredsur.gov.co</t>
  </si>
  <si>
    <t xml:space="preserve">DRA. GLORIA MARITZA PINILLA PINILLA- DIRECCION DE AMBULATORIOS  
</t>
  </si>
  <si>
    <t xml:space="preserve">3124495810
</t>
  </si>
  <si>
    <t xml:space="preserve">dir.ambulatorios@subredsur.gov.co
</t>
  </si>
  <si>
    <t>DRA. NANCY STELLA TABARES RAMIREZ - DIRECTORA SERVICIOS COMPLEMENTARIOS</t>
  </si>
  <si>
    <t>dir.complementarios@subredsur.gov.co</t>
  </si>
  <si>
    <t>DRA ISLENY OSPINA MARULANDA- JEFE OFICINA ASESORA COMUNICACIONES</t>
  </si>
  <si>
    <t>jefe.comunicaciones@subredsur.gov.co</t>
  </si>
  <si>
    <t>DR.JOHN ALEJANDRO JARAMILLO SANTA- DIRECTOR FINANCIERA</t>
  </si>
  <si>
    <t>dir.financiera@subredsur.gov.co</t>
  </si>
  <si>
    <t>DR. IVAN CADENA GRANDAS - JEFE OFICINA CALIDAD</t>
  </si>
  <si>
    <t>jefe.calidad@subredsur.gov.co</t>
  </si>
  <si>
    <t>DRA. ANA MARGARET RABA SIERRA - DIRECTORA TECNICA GESTIÓN DEL RIESGO EN SALUD</t>
  </si>
  <si>
    <t>3004079411</t>
  </si>
  <si>
    <t>dir.riesgoensalud@subredsur.gov.co</t>
  </si>
  <si>
    <t>DR JAMES FERNANDO BELTRAN RODRIGUEZ - DIRECTOR DE TALENTO HUMANO</t>
  </si>
  <si>
    <t>dir.talentohumano@subredsur.gov.co</t>
  </si>
  <si>
    <t>DRA MARTHA LUCIA NIETO HERNANDEZ
DIRECTORA ADMINISTRATIVA</t>
  </si>
  <si>
    <t>gestionambiental@subredsur.gov.co</t>
  </si>
  <si>
    <t>ING. FABIO NIÑO ARJONA - LÍDER CPS</t>
  </si>
  <si>
    <t>dir.contratacion@subredsur.gov.co</t>
  </si>
  <si>
    <t>DRA. GLORIA LIBIA POLANIA AGUILLÓN - 
JEFE OFICINA ASESORA DESARROLLO INSTITUCIONAL</t>
  </si>
  <si>
    <t>jefe.desarrolloinstitucional@subredsur.gov.co</t>
  </si>
  <si>
    <t>ING. DIANA CAROLINA USSA RUIZ - JEFE OFICINA SISTEMAS DE INFORMACIÓN TIC</t>
  </si>
  <si>
    <t>jefe.sistemastics@subredsur.gov.co</t>
  </si>
  <si>
    <t>DRA MARTHA DELGADO-
ASESORA GERENCIA</t>
  </si>
  <si>
    <t>asesor.gerencia1@subredsur.gov.co</t>
  </si>
  <si>
    <r>
      <t xml:space="preserve">SUMINISTRO MATERIAL DE OSTEOSINTESIS Y APOYO TECNOLOGICO   EN LOS SERVICIOS ESPECIALIZADOS DE LA </t>
    </r>
    <r>
      <rPr>
        <sz val="12"/>
        <color indexed="8"/>
        <rFont val="Arial"/>
        <family val="2"/>
      </rPr>
      <t xml:space="preserve"> SUBRED INTEGRADA DE SERVICIOS DE SALUD SUR E.S.E</t>
    </r>
  </si>
  <si>
    <r>
      <t xml:space="preserve"> SUMINISTRO DE MEDICAMENTOS POS Y NO POS, PARA CUBIR LAS NECESIDADES DE LOS SERVICIOS ASISTENCIALES EN</t>
    </r>
    <r>
      <rPr>
        <sz val="12"/>
        <color indexed="8"/>
        <rFont val="Arial"/>
        <family val="2"/>
      </rPr>
      <t xml:space="preserve"> LA SUBRED INTEGRADA DE SERVICIOS DE SALUD SUR E.S.E</t>
    </r>
  </si>
  <si>
    <r>
      <rPr>
        <sz val="12"/>
        <rFont val="Arial"/>
        <family val="2"/>
      </rPr>
      <t>PRESTACIÓN DE</t>
    </r>
    <r>
      <rPr>
        <sz val="12"/>
        <color indexed="10"/>
        <rFont val="Arial"/>
        <family val="2"/>
      </rPr>
      <t xml:space="preserve"> </t>
    </r>
    <r>
      <rPr>
        <sz val="12"/>
        <color indexed="8"/>
        <rFont val="Arial"/>
        <family val="2"/>
      </rPr>
      <t>SERVICIO DE MENSAJERIA PARA LA SUBRED INTEGRADA DE SERVICIOS DE SALUD SUR E.S.E</t>
    </r>
  </si>
  <si>
    <t>SUMINISTRO INSUMOS  MEDICO QUIRURGICOS REQUERIDOS PARA HOSPITALIZACION, UCI. URGENCIAS, CIRUGIA, ENTRE OTROS NECESARIOS PARA LA ATENCION DE PACIENTES  DE LOS SERVICIOS ASISTENCIALES DE LAS UNIDADES QUE COMPONEN LA SUBRED INTEGRADA DE SERVICIOS DE SALUD SUR E.S.E</t>
  </si>
  <si>
    <t>SUMINISTRO INSUMOS PARA BOMBA DE INFUSION Y PERFUSORES CON APOYO TECNOLOGICO PARA CUBRIR LAS NECESIDADES DE LOS SERVICIOS ASISTENCIALES DE LAS UNIDADES QUE COMPONEN LA SUBRED INTEGRADA DE SERVICIOS DE SALUD SUR E.S.E</t>
  </si>
  <si>
    <t>SUMINISTRO DE INSUMOS MEDICO QUIRÚRGICOS PARA CIRUGÍA ABIERTA Y LAPAROSCÓPICA CON APOYO TECNOLOGICO PARA CUBRIR LAS NECESIDADES DE LOS SERVICIOS ASISTENCIALES DE LAS UNIDADES QUE COMPONEN LA SUBRED INTEGRADA DE SERVICIOS DE SALUD SUR E.S.E</t>
  </si>
  <si>
    <t>SUMINISTRO INSUMOS MEDICO QUIRURGICOS PARA CUBRIR LAS NECESIDADES DE LOS SERVICIOS ASISTENCIALES DE LAS UNIDADES QUE COMPONEN LA SUBRED INTEGRADA DE SERVICIOS DE SALUD SUR E.S.E</t>
  </si>
  <si>
    <t>SUMINISTRO DE INSUMOS DE LIMPIEZA Y DESINFECCION CON APOYO TECNOLOGICO REQUERIDOS PARA CUBRIR LAS NECESIDADES DE LOS SERVICIOS ASISTENCIALES EN LA SUBRED INTEGRADA DE SERVICIOS DE SALUD SUR E.S.E</t>
  </si>
  <si>
    <t>42312400;42312600</t>
  </si>
  <si>
    <t>SUMINISTRO DE INSUMOS PARA REALIZACIÓN DE TERAPIA VAC PARA MANEJO DE HERIDAS CON APOYO TECNOLOGICO PARA CUBRIR LAS NECESIDADES DE LOS SERVICIOS ASISTENCIALES EN LA SUBRED INTEGRADA DE SERVICIOS DE SALUD SUR E.S.E</t>
  </si>
  <si>
    <t>SUMINISTRO DE MANILLAS Y/O BRAZALETE DE IDENTIFICACION A PACIENTE PARA LA SUBRED INTEGRADA DE SERVICIOS DE SALUD SUR E.S.E</t>
  </si>
  <si>
    <t>SUMINISTRO DE COLCHONES, COLCHONETAS, FORROS PARA COLCHON, ALMOHADAS Y FORRO PROTECTOR ANTIFLUIDO PARA LAS DIFERENTES UNIDADES DE SERVICIOS DE SALUD QUE CONFORMAN LA SUBRED INTEGRADA DE SERVICIOS DE SALUD SUR E.S.E.</t>
  </si>
  <si>
    <t>14111500;</t>
  </si>
  <si>
    <t>SUMINISTRO DE PAPEL CARTA, OFICIO, MEDIA CARTA, Y PAPEL TERMICO PARA CUBRIR LAS NECESIDADES DE LOS SERVICIOS ASISTENCIALES Y ADMINISTRATIVOS QUE COMPONEN LA SUBRED INTEGRADA DE SERVICIOS DE SALUD SUR E.S.E</t>
  </si>
  <si>
    <t>24111503;48101903;47121803;24111514;53131608;14111700;12352500</t>
  </si>
  <si>
    <t>SUMINISTRO DE INSUMOS DE ASEO, DESINFECCION Y CAFETERIA REQUERIDOS POR LOS SERVICIOS ASISTENCIALES DE LA SUBRED INTEGRADA DE SERVICIOS DE SALUD SUR E.S.E.</t>
  </si>
  <si>
    <t>SUMINISTRO DE INSUMOS PARA OFICINA Y ESCRITORIO, PARA CUBRIR LAS NECESIDADES DE LAS UNIDADES DE ATENCION Y DEPENDENCIAS QUE COMPONEN LA SUBRED INTEGRADA DE SERVICIOS DE SALUD SUR E.S.E</t>
  </si>
  <si>
    <t>SUMINISTRO DE MATERIALES ELÉCTRICOS PARA LAS DIFERENTES UNIDADES Y SEDES DE LA SUBRED INTEGRADA DE SERVICIOS DE SALUD SUR E.S.E</t>
  </si>
  <si>
    <t>SUMINISTRO DE MATERIALES DE FERRETERÍA, DEPÓSITO Y PINTURA PARA LAS DIFERENTES UNIDADES Y SEDES DE LA SUBRED INTEGRADA DE SERVICIOS DE SALUD SUR E.S.E.</t>
  </si>
  <si>
    <t>SUMINISTRO DE COMBUSTIBLE PARA LOS VEHICULOS DEL PARQUE AUTOMOTOR  PLANTAS ELECTRICAS DE PROPIEDAD DE LA SUBRED INTEGRADA DE SERVICIOS DE SALUD SUR E.S.E.</t>
  </si>
  <si>
    <t>PRESTACIÓN DE SERVICIO DE MANTENIMIENTO INTEGRAL PREVENTIVO Y CORRECTIVO PARA LOS VEHÍCULOS QUE CONFORMAN EL PARQUE AUTOMOTOR DE PROPIEDAD Y/O EN COMODATO DE LA SUBRED INTEGRADA DE SERVICIOS DE SALUD SUR E.S.E.</t>
  </si>
  <si>
    <t>PRESTACION DE SERVICIO DE TRANSPORTE PÚBLICO TERRESTRE AUTOMOTOR ESPECIAL, EN CUMPLIMIENTO A LOS CONTRATOS Y CONVENIOS INTERADMINISTRATIVOS SUSCRITOS POR LA SUBRED INTEGRADA DE SERVICIOS DE SALUD SUR E.S.E.</t>
  </si>
  <si>
    <t xml:space="preserve">PRESTACION DE SERVICIO DE TRANSPORTE PÚBLICO TERRESTRE AUTOMOTOR ESPECIAL, PARA APOYO A LAS DIFERENTES ACTIVIDADES DE LA SUBRED INTEGRADA DE SERVICIOS DE SALUD SUR E.S.E.” </t>
  </si>
  <si>
    <t>PRESTAR EL SERVICIO DE MANTENIMIENTO DE LAS CUBIERTAS DE LAS DIFERENTES UNIDADES Y SEDES DE LA SUBRED INTEGRADA DE SERVICIOS DE SALUD SUR E.S.E.</t>
  </si>
  <si>
    <t xml:space="preserve"> PRESTACIÓN DE SERVICIO DE INSTALACIÓN  DE PUNTOS DE ANCLAJES CERTIFICADOS PARA LAS UNIDADES Y SEDES DE LA SUBRED INTEGRADA DE SERVICIOS DE SALUD SUR E.S.E</t>
  </si>
  <si>
    <t>ADQUISICIÓN DE ANDAMIO CERTIFICADO PARA LAS DIFERENTES ACTIVIDADES DE MANTENIMIENTO EN LA SUBRED INTEGRADA DE SERVICIOS DE SALUD SUR E.S.E</t>
  </si>
  <si>
    <t>ADQUISICIÓN E INSTALACIÓN DE SONOMETROS PARA LOS HOSPITALES DE TUNAL, MEISSEN Y VISTA HERMOSA QUE HACEN PARTE DE LA DE LA SUBRED INTEGRADA DE SERVICIOS DE SALUD SUR E.S.E.</t>
  </si>
  <si>
    <t>40151533</t>
  </si>
  <si>
    <t>PRESTACION DEL SERVICIO DE MANTENIMIENTO PREVENTIVO, CORRECTIVO Y SUMINISTRO DE REPUESTOS  AL SISTEMA DE BOMBAS HIDRONEUMATICAS  DE LAS UNIDADES DE PRESTACIÓN DE SERVICIOS DE SALUD DE LA SUBRED INTEGRADA DE SERVICIOS DE SALUD SUR ESE</t>
  </si>
  <si>
    <t>40151502;</t>
  </si>
  <si>
    <t xml:space="preserve">PRESTACION DE SERVICIO DE MANTENIMIENTO PREVENTIVO Y  CORRECTIVO INCLUYENDO LA BOLSA DE REPUESTOS DEL SISTEMA DE BOMBAS DE VACIO DE LA SUBRED INTEGRADA DE SERVICIOS DE SALUD SUR E.S.E. </t>
  </si>
  <si>
    <t>73152108;</t>
  </si>
  <si>
    <t xml:space="preserve">PRESTACION DE SERVICIO DE MANTENIMIENTO PREVENTIVO Y  CORRECTIVO INCLUYENDO LA BOLSA DE REPUESTOS PARA LAS UPS DE LA SUBRED INTEGRADA DE SERVICIOS DE SALUD SUR E.S.E. </t>
  </si>
  <si>
    <t>72151000</t>
  </si>
  <si>
    <t xml:space="preserve">PRESTACION DE SERVICIO DE MANTENIMIENTO PREVENTIVO Y  CORRECTIVO INCLUYENDO LA BOLSA DE REPUESTOS PARA LAS CALDERAS  DE LA SUBRED INTEGRADA DE SERVICIOS DE SALUD SUR E.S.E. </t>
  </si>
  <si>
    <t>73152101;</t>
  </si>
  <si>
    <t xml:space="preserve">PRESTACION DE SERVICIO DE MANTENIMIENTO PREVENTIVO Y  CORRECTIVO INCLUYENDO LA BOLSA DE REPUESTOS PARA LAS PLANTAS ELÉCTRICAS DE LA SUBRED INTEGRADA DE SERVICIOS DE SALUD SUR E.S.E. </t>
  </si>
  <si>
    <t xml:space="preserve">PRESTACION DE SERVICIO DE MANTENIMIENTO PREVENTIVO Y  CORRECTIVO INCLUYENDO LA BOLSA DE REPUESTOS PARA LOS ASCENSORES  DE LA SUBRED INTEGRADA DE SERVICIOS DE SALUD SUR E.S.E. </t>
  </si>
  <si>
    <t xml:space="preserve">PRESTACION DE SERVICIO DE MANTENIMIENTO PREVENTIVO Y  CORRECTIVO INCLUYENDO LA BOLSA DE REPUESTOS PARA LOS ASCENSORES MARCA TK DE LA SUBRED INTEGRADA DE SERVICIOS DE SALUD SUR E.S.E. </t>
  </si>
  <si>
    <t xml:space="preserve">PRESTACION DE SERVICIO DE MANTENIMIENTO PREVENTIVO Y  CORRECTIVO INCLUYENDO LA BOLSA DE REPUESTOS PARA EL SISTEMA DE LLAMADO ENFERMERAS MARCA IBERMEX DE LA SUBRED INTEGRADA DE SERVICIOS DE SALUD SUR E.S.E. </t>
  </si>
  <si>
    <t>71161202</t>
  </si>
  <si>
    <t>ARRENDAMIENTO DE TRES (3) UPS SISTEMA DE ALIMENTACIÓN ININTERRUMPIDA, PARA RESPALDAR LA RED REGULADA DE LAS ÁREAS CRÍTICAS EN EL HOSPITAL EL TUNAL DE LA SUBRED INTEGRADA DE SERVICIOS DE SALUD SUR. E.S.E.</t>
  </si>
  <si>
    <t>PRESTACIÓN DE SERVICIO DE MANTENIMIENTO PREVENTIVO Y CORRECTIVO, INCLUIDO LOS REPUESTOS PARA EL SISTEMA DE AIRE ACONDICIONADO, REFRIGERACIÓN, VENTILACIÓN MECÁNICA Y CUARTOS FRÍOS PROPIEDAD DE LAS USS, QUE CONFORMAN LA SUBRED INTEGRADA DE SERVICIOS DE SALUD SUR E.S.E.</t>
  </si>
  <si>
    <t>PRESTACION DEL SERVICIO DE MANTENIMIENTO PREVENTIVO Y CORRECTIVO AL SISTEMA DE LLAMADO DE ENFERMERAS CMT DE LAS UNIDADES DE PRESTACIÓN DE SERVICIOS DE SALUD DE LA SUBRED INTEGRADA DE SERVICIOS DE SALUD SUR ESE</t>
  </si>
  <si>
    <t>72153613</t>
  </si>
  <si>
    <t>PRESTACION DEL SERVICIO DE MANTENIMIENTO PREVENTIVO INMERSO CORRECTIVO, CON SUMINISTRO DE REPUESTOS, AL MOBILIARIO DE PROPIEDAD DE LA SUBRED INTEGRADA DAE SERVICIOS DE SALUD SUR E.S.SE.</t>
  </si>
  <si>
    <t>COMPRA DE SILLAS DE RUEDAS PARA LAS DIFERENTES UNIDADES DE PRESTACIÓN DE SERVICIOS DE SALUD DE LA SUBRED SUR</t>
  </si>
  <si>
    <t>ACOMPAÑAMIENTO PARA EL DIAGNÓSTICO, FORTALECIMIENTO Y ACTUALIZACIÓN DE LA CERTIFICACIÓN EN RESPONSABILIDAD SOCIAL, MEDICIÓN DE HUELLA DE CARBONO Y PRESENTACIÓN DEL INFORME DE SOSTENIBILIDAD PARA LA SUBRED INTEGRADA DE SERVICIOS DE SALUD SUR E.S.E</t>
  </si>
  <si>
    <t>ARRENDAMIENTO DEL SISTEMA DE PRODUCCION DE AIRE MEDICINAL INSITU POR COMPRESOR PARA EL HOSPITAL TUNAL DE LA SUBRED INTEGRADA DE SERVICIOS DE SALUD E.S.E</t>
  </si>
  <si>
    <t>PRESTAR EL SERVICIO DE MANTENIMIENTO DE LOS ESTERILIZADORES STERRAD PROPIEDAD DE LA SUBRED INTEGRADA DE SERVICIOS DE SALUD E.S.E</t>
  </si>
  <si>
    <t xml:space="preserve">PRESTAR EL SERVICIO DE MANTENIMIETO PREVENTIVO, CORRECTIVO Y SUMINISTRO DE LOS REPUESTOS Y/O ACCESORIOS DE LOS EQUIPOS DE IMAGENOLOGIA PROPIEDAD  DE LA SUBRED INTEGRADA DE SERVICIOS DE SALUD E.S.E </t>
  </si>
  <si>
    <t xml:space="preserve">PRESTAR EL SERVICIO DE MANTENIMIETO PREVENTIVO, CORRECTIVO Y SUMINISTRO DE LOS REPUESTOS Y/O ACCESORIOS PARA EL FUNCIONAMIENTO DE LAS AUTOCLAVES PROPIEDAD  DE LA SUBRED INTEGRADA DE SERVICIOS DE SALUD E.S.E </t>
  </si>
  <si>
    <t xml:space="preserve">PRESTAR EL SERVICIO DE MANTENIMIETO PREVENTIVO, CORRECTIVO Y SUMINISTRO DE LOS REPUESTOS Y/O ACCESORIOS PARA EL FUNCIONAMIENTO DE LOS EQUIPOS DE ODONTOLOGIA PROPIEDAD  DE LA SUBRED INTEGRADA DE SERVICIOS DE SALUD E.S.E </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</si>
  <si>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</si>
  <si>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LOS VENTILADORES MARCA ZOLL DE LA SUBRED INTEGRADA DE SERVICIOS DE SALUD SUR E.S.E.</t>
  </si>
  <si>
    <t>ARRENDAMIENTO DEL SISTEMA DE PRODUCCIÓN DE AIRE MEDICINAL INSITU POR COMPRESOR CON LA INSTALACIÓN Y MANTENIMIENTOS REQUERIDOS PARA LA HOSPITAL MEISSEN.</t>
  </si>
  <si>
    <t>42172101-42201712-42191802-42192204-42172103-42272207</t>
  </si>
  <si>
    <t>ARRENDAMIENTO DE EQUIPOS BIOMÉDICOS PARA LAS DIFERENTES UNIDADES DE PRESTACIÓN DE SERVICIOS DE SALUD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</si>
  <si>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</si>
  <si>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</si>
  <si>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EL FUNCIONAMIENTO DE LOS VENTILADORES MARCA SLE Y MONAL DE LA SUBRED INTEGRADA DE SERVICIOS DE SALUD SUR E.S.E.</t>
  </si>
  <si>
    <t>73152103;</t>
  </si>
  <si>
    <t>PRESTAR EL SERVICIO DE MANTENIMIENTO PREVENTIVO, CORRECTIVO Y SUMINISTRO DE REPUESTOS Y/O ACCESORIOS, PARA EL FUNCIONAMIENTO DE LOS EQUIPOS MEDICOS DE LA SUBRED INTEGRADA DE SERVICIOS DE SALUD SUR E.S.E.</t>
  </si>
  <si>
    <t>PRESTAR EL SERVICIO DE MANTENIMIENTO PREVENTIVO, CORRECTIVO Y SUMINISTRO DE LOS REPUESTOS Y/O ACCESORIOS NECESARIOS PARA FUNCIONAMIENTO DEL MAMOGRAFO METALTRONICA LILYUM DE LA SUBRED INTEGRADA DE SERVICIOS DE SALUD SUR E.S.E.</t>
  </si>
  <si>
    <t>12142100;</t>
  </si>
  <si>
    <t>PRESTAR EL SERVICIO DE MANTENIMIENTO PREVENTIVO, CORRECTIVO Y SUMINISTRO DE REPUESTOS Y/O ACCESORIOS PARA LA RED DE GASES MEDICINALES Y MANIFOLDS DE LA SUBRED INTEGRADA DE SERVICIOS DE SALUD SUR E.S.E.</t>
  </si>
  <si>
    <t>PRESTAR EL SERVICIO DE MANTENIMIENTO PREVENTIVO, CORRECTIVO Y SUMINISTRO DE LOS REPUESTOS Y/O ACCESORIOS NECESARIOS PARA FUNCIONAMIENTO DE LOS EQUIPOS MARCA DRAGER PROPIEDAD DE LA SUBRED INTEGRADA DE SERVICIOS DE SALUD SUR E.S.E.</t>
  </si>
  <si>
    <t>42191800;42191803</t>
  </si>
  <si>
    <t>PRESTAR EL SERVICIO DE MANTENIMIENTO PREVENTIVO, CORRECTIVO Y SUMINISTRO DE REPUESTOS Y/O ACCESORIOS DE LAS CAMAS, CAMILLAS Y CUNAS ELÉCTRICAS, MECÁNICAS E HIDRAULICAS Y CAMILLAS DE AMBULANCIA DE LAS UNIDADES DE SERVICIOS DE LA SUBRED INTEGRADA DE SERVICIOS DE SALUD SUR E.S.E.</t>
  </si>
  <si>
    <t>PRESTAR EL SERVICIO DE MANTENIMIENTO PREVENTIVO, CORRECTIVO Y SUMINISTRO DE LOS REPUESTOS Y/O ACCESORIOS DE EQUIPOS DE IMAGENILOGIA SHIMADZU PROPIEDAD DE LA SUBRED INTEGRADA DE SERVICIOS DE SALUD SUR E.S.E.</t>
  </si>
  <si>
    <t>PRESTAR EL SERVICIO DE MANTENIMIENTO PREVENTIVO, CORRECTIVO Y SUMINISTRO DE LOS REPUESTOS Y/O ACCESORIOS DEL RAYOS X DR. GEM TOPAZ PROPIEDAD DE LA SUBRED INTEGRADA DE SERVICIOS DE SALUD SUR E.S.E.</t>
  </si>
  <si>
    <t>PRESTAR EL SERVICIO DE MANTENIMIENTO PREVENTIVO, CORRECTIVO Y SUMINISTRO DE LOS REPUESTOS Y/O ACCESORIOS DEL RAYOS X PORTATIL  MARCA CARESTREAM PROPIEDAD DE LA SUBRED INTEGRADA DE SERVICIOS DE SALUD SUR E.S.E.</t>
  </si>
  <si>
    <t>ADQUISICION DE EQUIPOS MEDICOS</t>
  </si>
  <si>
    <t>PRESTAR EL SERVICIO DE MANTENIMIENTO PREVENTIVO, CORRECTIVO Y SUMINISTRO DE LOS REPUESTOS Y/O ACCESORIOS LOS VENTILADORES NIKHON KODHEN 550 V PROPIEDAD DE LA SUBRED INTEGRADA DE SERVICIOS DE SALUD SUR E.S.E.</t>
  </si>
  <si>
    <t>PRESTACIÓN DEL SERVICIO INTEGRAL DE ASEO, LIMPIEZA, DESINFECCIÓN, CAFETERÍA, MANTENIMIENTO DE JARDINES Y CÉSPED, INCLUIDOS INSUMOS Y MAQUINARIA NECESARIA PARA SEDES ADMINISTRATIVAS Y UNIDADES DE SERVICIOS DE SALUD, QUE CONFORMAN LA SUBRED INTEGRADA DE SERVICIOS DE SALUD SUR E.S.E.</t>
  </si>
  <si>
    <t>PRESTACIÓN DEL SERVICIO INTEGRAL DE VIGILANCIA Y SEGURIDAD PRIVADA  PARA SEDES ADMINISTRATIVAS Y UNIDADES DE SERVICIOS DE SALUD, QUE CONFORMAN LA SUBRED INTEGRADA DE SERVICIOS DE SALUD SUR E.S.E.</t>
  </si>
  <si>
    <t>PRESTACIÓN DEL SERVICIO INTEGRAL DE LAVADO Y ALQUILER DE ROPA HOSPITALARIA LIMPIA A LA SUBRED INTEGRADA DE SERVICIOS DE SALUD SUR E.S.E.</t>
  </si>
  <si>
    <t>PRESTAR EL SERVICIO DE MANTENIMIENTO PREVENTIVO Y CORRECTIVO, INCLUYENDO REPUESTOS Y ACCESORIOS, PARA GARANTIZAR EL CORRECTO FUNCIONAMIENTO DE LAS NEVERAS DE VACUNACIÓN, CONGELADORES INDUSTRIALES, REFRIGERADORES, CRIOSTATOS Y CUARTOS FRÍOS DE LA SUBRED INTEGRADA DE SERVICIOS DE SALUD SUR E.S.E.</t>
  </si>
  <si>
    <t>CONTRATAR LOS SEGUROS QUE AMPAREN LOS INTERESES PATRIMONIALES, LOS BIENES QUE ESTEN BAJO SU RESPONSABILIDAD, CUSTODIA, CUIDADO Y CONTROL, O POR LOS QUE PUEDA SER LEGALMENTE RESPONSABLE LA SUB RED INTEGRADA DE SERVICIOS DE SALUD SUR E.S.E., ASI COMO LA EXPEDICIÓN DE CUALQUIER OTRA POLIZA DE SEGUROS QUE REQUIERA LA ENTIDAD EN EL DESARROLLO DE SU ACTIVIDAD</t>
  </si>
  <si>
    <t>CO-DC-11002</t>
  </si>
  <si>
    <t>CO-DC-11003</t>
  </si>
  <si>
    <t>CO-DC-11004</t>
  </si>
  <si>
    <t>CO-DC-11005</t>
  </si>
  <si>
    <t>CO-DC-11006</t>
  </si>
  <si>
    <t>CO-DC-11007</t>
  </si>
  <si>
    <t>CO-DC-11008</t>
  </si>
  <si>
    <t>CO-DC-11009</t>
  </si>
  <si>
    <t>CO-DC-11010</t>
  </si>
  <si>
    <t>CO-DC-11011</t>
  </si>
  <si>
    <t>CO-DC-11012</t>
  </si>
  <si>
    <t>CO-DC-11013</t>
  </si>
  <si>
    <t>CO-DC-11014</t>
  </si>
  <si>
    <t>CO-DC-11015</t>
  </si>
  <si>
    <t>CO-DC-11016</t>
  </si>
  <si>
    <t>CO-DC-11017</t>
  </si>
  <si>
    <t>CO-DC-11018</t>
  </si>
  <si>
    <t>CO-DC-11019</t>
  </si>
  <si>
    <t>CO-DC-11020</t>
  </si>
  <si>
    <t>CO-DC-11021</t>
  </si>
  <si>
    <t>CO-DC-11022</t>
  </si>
  <si>
    <t>CO-DC-11023</t>
  </si>
  <si>
    <t>CO-DC-11024</t>
  </si>
  <si>
    <t>CO-DC-11025</t>
  </si>
  <si>
    <t>CO-DC-11026</t>
  </si>
  <si>
    <t>CO-DC-11027</t>
  </si>
  <si>
    <t>CO-DC-11028</t>
  </si>
  <si>
    <t>CO-DC-11029</t>
  </si>
  <si>
    <t>CO-DC-11030</t>
  </si>
  <si>
    <t>CO-DC-11031</t>
  </si>
  <si>
    <t>CO-DC-11032</t>
  </si>
  <si>
    <t>CO-DC-11033</t>
  </si>
  <si>
    <t>CO-DC-11034</t>
  </si>
  <si>
    <t>CO-DC-11035</t>
  </si>
  <si>
    <t>CO-DC-11036</t>
  </si>
  <si>
    <t>CO-DC-11037</t>
  </si>
  <si>
    <t>CO-DC-11038</t>
  </si>
  <si>
    <t>CO-DC-11039</t>
  </si>
  <si>
    <t>CO-DC-11040</t>
  </si>
  <si>
    <t>CO-DC-11041</t>
  </si>
  <si>
    <t>CO-DC-11042</t>
  </si>
  <si>
    <t>CO-DC-11043</t>
  </si>
  <si>
    <t>CO-DC-11044</t>
  </si>
  <si>
    <t>CO-DC-11045</t>
  </si>
  <si>
    <t>CO-DC-11046</t>
  </si>
  <si>
    <t>CO-DC-11047</t>
  </si>
  <si>
    <t>CO-DC-11048</t>
  </si>
  <si>
    <t>CO-DC-11049</t>
  </si>
  <si>
    <t>CO-DC-11050</t>
  </si>
  <si>
    <t>CO-DC-11051</t>
  </si>
  <si>
    <t>CO-DC-11052</t>
  </si>
  <si>
    <t>CO-DC-11053</t>
  </si>
  <si>
    <t>CO-DC-11054</t>
  </si>
  <si>
    <t>CO-DC-11055</t>
  </si>
  <si>
    <t>CO-DC-11056</t>
  </si>
  <si>
    <t>CO-DC-11057</t>
  </si>
  <si>
    <t>CO-DC-11058</t>
  </si>
  <si>
    <t>CO-DC-11059</t>
  </si>
  <si>
    <t>CO-DC-11060</t>
  </si>
  <si>
    <t>CO-DC-11061</t>
  </si>
  <si>
    <t>CO-DC-11062</t>
  </si>
  <si>
    <t>CO-DC-11063</t>
  </si>
  <si>
    <t>comprasmedicoquirurgicos@subredsur.gov.co</t>
  </si>
  <si>
    <t>gestionsuministros@subredsur.gov.co</t>
  </si>
  <si>
    <t>transporte@subredsur.gov.co</t>
  </si>
  <si>
    <t>referentes.mantenimiento@subredsur.gov.co</t>
  </si>
  <si>
    <t>supervision.recursosfisicos@subredsur.gov.co</t>
  </si>
  <si>
    <t>responsabilidadsocial.eje@subredsur.gov.co</t>
  </si>
  <si>
    <t>lider.biomedico.administrativo@subredsur.gov.co</t>
  </si>
  <si>
    <t>servicios.basicos@subredsur.gov.co</t>
  </si>
  <si>
    <t>activos.fijos.lider@subredsur.gov.co</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</si>
  <si>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</si>
  <si>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 xml:space="preserve">                                                                                                                                                                                                                                                                                                                                                                                                                                                                                                                                                                                                                                                                                                                                                                                                                                                                                                                                                                                                                                                                                                                                                                                                                                                                                                                                                                                                                                                                                                                                                                                                                                                                                                                                                                                                                                                                                                                                                                                                                                                                                                                                                                                                                                                                                                                                                                                                                                                                                                                                                                                                                                                                                                                                                                                                                                                                                                                                                                                                                                                                                                                                                                                                                                                                                                                                                                                                                                                                                                                                                                                                                                                                                                                                                                                                                                                                                                                                                                                                                                                                                                                                                                                                                                                                                                                                                                                                                                                                                                                                                                                                                                                                                                                                                                                                                                                                                                                                                                                                                                                                                                                                                                                                                                                                                                                                                                                                                                                                                                                                                                                                                                                                                                                                                                                                                                                                                                                                                                                                                                                                                                                                                     </t>
  </si>
  <si>
    <t>ADQUISICION DE SERVICIO DE PREPARACION, SUMINISTRO, DISTRIBUCION Y TRANSPORTE DE ALIMENTOS A LOS PACIENTES HOSPITALIZADOS Y EN OBSERVACION DE URGENCIAS QUE LLEVEN MAS DE SEIS (6) HORAS EN EL SEVGICIO, EN LAS DIFERENTES UNIDADES DE SALUD QUE LA COMPONEN, ASI MISMO EL SUMINISTRO DE ALIMENTOS A PACIENTES DE UNIDAD RENAL, A MEDICOS INTERNOS Y RESIDENTES EN LAS UNIDADES DE SERVICIOS DE SALUD Y SERVICIO DE CAFETERIA - RESTAURANTE PARA USUARIOS INTERNOS Y EXTERNOS EN LAS UNIDADES DE SERVICIOS DE SALUD TUNAL Y MEISSEN</t>
  </si>
  <si>
    <t>40101604</t>
  </si>
  <si>
    <t>41103011</t>
  </si>
  <si>
    <t>47131700</t>
  </si>
  <si>
    <t>54101601</t>
  </si>
  <si>
    <t>70171600</t>
  </si>
  <si>
    <t>72101506</t>
  </si>
  <si>
    <t>85161501</t>
  </si>
  <si>
    <t>91111500</t>
  </si>
  <si>
    <t>81101706; 41104201; 41115600; 41115603</t>
  </si>
  <si>
    <t>53101800; 53121500; 53102516</t>
  </si>
  <si>
    <t>44121600
45111500
49161504
49181500</t>
  </si>
  <si>
    <t>41114509-41112213-42182800-42182302-42182702</t>
  </si>
  <si>
    <t>49181500-60141114</t>
  </si>
  <si>
    <t>411161;411162;411165;411215;411217;411218;411224;411228;411233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</si>
</sst>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quot;_-;\-* #,##0.00\ &quot;€&quot;_-;_-* &quot;-&quot;??\ &quot;€&quot;_-;_-@_-"/>
    <numFmt numFmtId="165" formatCode="#,###\ &quot;COP&quot;"/>
    <numFmt numFmtId="166" formatCode="_-&quot;$&quot;* #,##0.00_-;\-&quot;$&quot;* #,##0.00_-;_-&quot;$&quot;* &quot;-&quot;??_-;_-@_-"/>
    <numFmt numFmtId="167" formatCode="_-&quot;$&quot;* #,##0_-;\-&quot;$&quot;* #,##0_-;_-&quot;$&quot;* &quot;-&quot;_-;_-@_-"/>
    <numFmt numFmtId="168" formatCode="_(&quot;$&quot;\ * #,##0_);_(&quot;$&quot;\ * \(#,##0\);_(&quot;$&quot;\ * &quot;-&quot;_);_(@_)"/>
  </numFmts>
  <fonts count="21" x14ac:knownFonts="1">
    <font>
      <sz val="11"/>
      <color theme="1"/>
      <name val="Calibri"/>
      <family val="2"/>
      <scheme val="minor"/>
    </font>
    <font>
      <sz val="12"/>
      <color theme="1"/>
      <name val="Arial"/>
      <family val="2"/>
    </font>
    <font>
      <sz val="10"/>
      <name val="Arial"/>
      <family val="2"/>
    </font>
    <font>
      <sz val="10"/>
      <color theme="1"/>
      <name val="Verdana"/>
      <family val="2"/>
    </font>
    <font>
      <b/>
      <sz val="9"/>
      <color indexed="81"/>
      <name val="Tahoma"/>
      <family val="2"/>
    </font>
    <font>
      <sz val="9"/>
      <color indexed="81"/>
      <name val="Tahoma"/>
      <family val="2"/>
    </font>
    <font>
      <sz val="10"/>
      <color theme="1"/>
      <name val="Arial"/>
      <family val="2"/>
    </font>
    <font>
      <u/>
      <sz val="11"/>
      <color theme="10"/>
      <name val="Calibri"/>
      <family val="2"/>
      <scheme val="minor"/>
    </font>
    <font>
      <u/>
      <sz val="12"/>
      <color theme="1"/>
      <name val="Arial"/>
      <family val="2"/>
    </font>
    <font>
      <sz val="12"/>
      <color theme="1"/>
      <name val="Calibri"/>
      <family val="2"/>
      <scheme val="minor"/>
    </font>
    <font>
      <u/>
      <sz val="12"/>
      <color theme="10"/>
      <name val="Arial"/>
      <family val="2"/>
    </font>
    <font>
      <sz val="12"/>
      <color indexed="8"/>
      <name val="Arial"/>
      <family val="2"/>
    </font>
    <font>
      <sz val="12"/>
      <color rgb="FF000000"/>
      <name val="Arial"/>
      <family val="2"/>
    </font>
    <font>
      <u/>
      <sz val="12"/>
      <color theme="10"/>
      <name val="Calibri"/>
      <family val="2"/>
      <scheme val="minor"/>
    </font>
    <font>
      <sz val="12"/>
      <color theme="1"/>
      <name val="Verdana"/>
      <family val="2"/>
    </font>
    <font>
      <sz val="12"/>
      <name val="Arial"/>
      <family val="2"/>
    </font>
    <font>
      <sz val="12"/>
      <color indexed="10"/>
      <name val="Arial"/>
      <family val="2"/>
    </font>
    <font>
      <b/>
      <sz val="12"/>
      <color theme="1"/>
      <name val="Arial"/>
      <family val="2"/>
    </font>
    <font>
      <sz val="16"/>
      <color theme="1"/>
      <name val="Arial"/>
      <family val="2"/>
    </font>
    <font>
      <b/>
      <sz val="10"/>
      <color theme="1"/>
      <name val="Verdana"/>
      <family val="2"/>
    </font>
    <font>
      <b/>
      <sz val="10"/>
      <color theme="1"/>
      <name val="Arial"/>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3">
    <xf numFmtId="0" fontId="0" fillId="0" borderId="0"/>
    <xf numFmtId="49" fontId="3" fillId="0" borderId="0" applyFill="0" applyBorder="0" applyProtection="0">
      <alignment horizontal="left" vertical="center"/>
    </xf>
    <xf numFmtId="164" fontId="6" fillId="0" borderId="0" applyFont="0" applyFill="0" applyBorder="0" applyAlignment="0" applyProtection="0"/>
    <xf numFmtId="166" fontId="6" fillId="0" borderId="0" applyFont="0" applyFill="0" applyBorder="0" applyAlignment="0" applyProtection="0"/>
    <xf numFmtId="0" fontId="2" fillId="0" borderId="0"/>
    <xf numFmtId="166" fontId="6" fillId="0" borderId="0" applyFont="0" applyFill="0" applyBorder="0" applyAlignment="0" applyProtection="0"/>
    <xf numFmtId="0" fontId="7" fillId="0" borderId="0" applyNumberFormat="0" applyFill="0" applyBorder="0" applyAlignment="0" applyProtection="0"/>
    <xf numFmtId="0" fontId="19" fillId="5" borderId="1" applyNumberFormat="0" applyProtection="0">
      <alignment horizontal="left" vertical="center" wrapText="1"/>
    </xf>
    <xf numFmtId="167" fontId="6" fillId="0" borderId="0" applyFont="0" applyFill="0" applyBorder="0" applyAlignment="0" applyProtection="0"/>
    <xf numFmtId="168" fontId="6" fillId="0" borderId="0" applyFont="0" applyFill="0" applyBorder="0" applyAlignment="0" applyProtection="0"/>
    <xf numFmtId="0" fontId="19" fillId="7" borderId="0" applyNumberFormat="0" applyBorder="0" applyProtection="0">
      <alignment horizontal="center" vertical="center"/>
    </xf>
    <xf numFmtId="0" fontId="6" fillId="0" borderId="0"/>
    <xf numFmtId="3" fontId="3" fillId="0" borderId="0" applyFill="0" applyBorder="0" applyProtection="0">
      <alignment horizontal="right" vertical="center"/>
    </xf>
  </cellStyleXfs>
  <cellXfs count="59">
    <xf numFmtId="0" fontId="0" fillId="0" borderId="0" xfId="0"/>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1" fillId="2" borderId="1" xfId="4"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0" fillId="0" borderId="1" xfId="6" applyFont="1" applyBorder="1" applyAlignment="1" applyProtection="1">
      <alignment horizontal="center" vertical="center"/>
      <protection locked="0"/>
    </xf>
    <xf numFmtId="0" fontId="12"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0" borderId="1" xfId="0" applyFont="1" applyBorder="1" applyAlignment="1">
      <alignment horizontal="center" vertical="center" wrapText="1"/>
    </xf>
    <xf numFmtId="0" fontId="13" fillId="0" borderId="1" xfId="6" applyFont="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49" fontId="14" fillId="0" borderId="1" xfId="1" applyFont="1" applyBorder="1" applyAlignment="1">
      <alignment horizontal="center" vertical="center"/>
    </xf>
    <xf numFmtId="0" fontId="8" fillId="0" borderId="1" xfId="0" applyFont="1" applyBorder="1" applyAlignment="1">
      <alignment horizontal="center" vertical="center"/>
    </xf>
    <xf numFmtId="0" fontId="11"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0" fillId="2" borderId="1" xfId="6"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9" fillId="2" borderId="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49" fontId="1" fillId="2" borderId="1" xfId="1" applyFont="1" applyFill="1" applyBorder="1" applyAlignment="1">
      <alignment horizontal="center" vertical="center" wrapText="1"/>
    </xf>
    <xf numFmtId="49" fontId="1" fillId="0" borderId="1" xfId="1" applyFont="1" applyBorder="1" applyAlignment="1">
      <alignment horizontal="center" vertical="center" wrapText="1"/>
    </xf>
    <xf numFmtId="0" fontId="9" fillId="0" borderId="1" xfId="0" applyFont="1" applyBorder="1" applyAlignment="1">
      <alignment horizontal="center" vertical="center"/>
    </xf>
    <xf numFmtId="0" fontId="1"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0" xfId="0" applyFont="1" applyAlignment="1">
      <alignment horizontal="center" vertical="center"/>
    </xf>
    <xf numFmtId="0" fontId="13" fillId="0" borderId="1" xfId="6" applyFont="1" applyBorder="1" applyAlignment="1">
      <alignment horizontal="center" vertical="center"/>
    </xf>
    <xf numFmtId="0" fontId="1" fillId="0" borderId="1" xfId="0" applyFont="1" applyBorder="1" applyAlignment="1">
      <alignment horizontal="center" vertical="center" wrapText="1"/>
    </xf>
    <xf numFmtId="0" fontId="7" fillId="0" borderId="1" xfId="6" applyBorder="1" applyAlignment="1">
      <alignment horizontal="center" vertical="center"/>
    </xf>
    <xf numFmtId="165" fontId="1" fillId="2" borderId="1" xfId="2" applyNumberFormat="1" applyFont="1" applyFill="1" applyBorder="1" applyAlignment="1" applyProtection="1">
      <alignment horizontal="center" vertical="center" wrapText="1"/>
      <protection locked="0"/>
    </xf>
    <xf numFmtId="0" fontId="0" fillId="2" borderId="0" xfId="0" applyFill="1"/>
    <xf numFmtId="1" fontId="18" fillId="0" borderId="0" xfId="0" applyNumberFormat="1" applyFont="1"/>
    <xf numFmtId="0" fontId="19" fillId="2" borderId="0" xfId="7" applyFill="1" applyBorder="1" applyAlignment="1">
      <alignment vertical="center" wrapText="1"/>
    </xf>
    <xf numFmtId="0" fontId="0" fillId="2" borderId="0" xfId="0" applyFill="1" applyProtection="1">
      <protection locked="0"/>
    </xf>
    <xf numFmtId="0" fontId="20" fillId="0" borderId="0" xfId="0" applyFont="1" applyAlignment="1">
      <alignment horizontal="center" vertical="center" wrapText="1"/>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2" fillId="0" borderId="0" xfId="0" applyFont="1" applyAlignment="1" applyProtection="1">
      <alignment horizontal="center" vertical="center"/>
      <protection locked="0"/>
    </xf>
    <xf numFmtId="49" fontId="14" fillId="2" borderId="1" xfId="1" applyFont="1" applyFill="1" applyBorder="1" applyAlignment="1">
      <alignment horizontal="center" vertical="center"/>
    </xf>
    <xf numFmtId="0" fontId="9" fillId="2" borderId="1" xfId="0" applyFont="1" applyFill="1" applyBorder="1" applyAlignment="1">
      <alignment horizontal="center" vertical="center"/>
    </xf>
    <xf numFmtId="0" fontId="13" fillId="2" borderId="1" xfId="6" applyFont="1" applyFill="1" applyBorder="1" applyAlignment="1">
      <alignment horizontal="center" vertical="center"/>
    </xf>
    <xf numFmtId="0" fontId="9" fillId="2" borderId="0" xfId="0" applyFont="1" applyFill="1" applyAlignment="1">
      <alignment horizontal="center" vertical="center"/>
    </xf>
    <xf numFmtId="0" fontId="8" fillId="0" borderId="1" xfId="0" applyFont="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0" borderId="1" xfId="6" applyFont="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6" borderId="5" xfId="7" applyFont="1" applyFill="1" applyBorder="1" applyAlignment="1">
      <alignment horizontal="center" vertical="center" wrapText="1"/>
    </xf>
    <xf numFmtId="0" fontId="17" fillId="6" borderId="6" xfId="7" applyFont="1" applyFill="1" applyBorder="1" applyAlignment="1">
      <alignment horizontal="center" vertical="center" wrapText="1"/>
    </xf>
    <xf numFmtId="0" fontId="17" fillId="6" borderId="7" xfId="7" applyFont="1" applyFill="1" applyBorder="1" applyAlignment="1">
      <alignment horizontal="center" vertical="center" wrapText="1"/>
    </xf>
    <xf numFmtId="0" fontId="17" fillId="6" borderId="8" xfId="7" applyFont="1" applyFill="1" applyBorder="1" applyAlignment="1">
      <alignment horizontal="center" vertical="center" wrapText="1"/>
    </xf>
    <xf numFmtId="0" fontId="17" fillId="6" borderId="0" xfId="7" applyFont="1" applyFill="1" applyBorder="1" applyAlignment="1">
      <alignment horizontal="center" vertical="center" wrapText="1"/>
    </xf>
    <xf numFmtId="0" fontId="17" fillId="6" borderId="9" xfId="7" applyFont="1" applyFill="1" applyBorder="1" applyAlignment="1">
      <alignment horizontal="center" vertical="center" wrapText="1"/>
    </xf>
  </cellXfs>
  <cellStyles count="13">
    <cellStyle name="BodyStyle" xfId="1" xr:uid="{B8A3752C-D6F3-4F9C-8752-5DE683250BF1}"/>
    <cellStyle name="Currency 2" xfId="2" xr:uid="{A433DE45-EB4B-4A87-A798-BFB51B32095C}"/>
    <cellStyle name="HeaderStyle" xfId="10" xr:uid="{E157F9BB-BB40-4247-8E62-CFFB6CDF221E}"/>
    <cellStyle name="Hipervínculo" xfId="6" builtinId="8"/>
    <cellStyle name="MainTitle" xfId="7" xr:uid="{BF5231F8-FF3D-483D-8BBA-F11928DFB8A8}"/>
    <cellStyle name="Moneda [0] 2" xfId="9" xr:uid="{C4C82C88-4558-42A0-8A98-42001FA6C45B}"/>
    <cellStyle name="Moneda [0] 4" xfId="8" xr:uid="{C3372C3F-B383-4AB3-8FB3-A8F52F5D10CE}"/>
    <cellStyle name="Moneda 10" xfId="3" xr:uid="{657931BC-090A-4E29-BE5C-E995BF26B20E}"/>
    <cellStyle name="Moneda 3" xfId="5" xr:uid="{FC85FF57-B12A-4C45-AD18-B423D2B05589}"/>
    <cellStyle name="Normal" xfId="0" builtinId="0"/>
    <cellStyle name="Normal 2" xfId="4" xr:uid="{115CE277-D02F-494B-8F66-42BABEC0D9C8}"/>
    <cellStyle name="Normal 3" xfId="11" xr:uid="{CDCDD97D-02BA-49C8-A150-9B7BFA9800FA}"/>
    <cellStyle name="Numeric" xfId="12" xr:uid="{7857DAD8-F225-41D3-BAD4-A3331AE78F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11</xdr:row>
      <xdr:rowOff>0</xdr:rowOff>
    </xdr:from>
    <xdr:to>
      <xdr:col>15</xdr:col>
      <xdr:colOff>304800</xdr:colOff>
      <xdr:row>11</xdr:row>
      <xdr:rowOff>309562</xdr:rowOff>
    </xdr:to>
    <xdr:sp macro="" textlink="">
      <xdr:nvSpPr>
        <xdr:cNvPr id="2" name="AutoShape 86" descr="Imagen de perfil de reyes Murillo  (Invitado).">
          <a:extLst>
            <a:ext uri="{FF2B5EF4-FFF2-40B4-BE49-F238E27FC236}">
              <a16:creationId xmlns:a16="http://schemas.microsoft.com/office/drawing/2014/main" id="{36BE3383-21F3-407B-B994-954EDBBBB42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11</xdr:row>
      <xdr:rowOff>0</xdr:rowOff>
    </xdr:from>
    <xdr:ext cx="304800" cy="309562"/>
    <xdr:sp macro="" textlink="">
      <xdr:nvSpPr>
        <xdr:cNvPr id="3" name="AutoShape 86" descr="Imagen de perfil de reyes Murillo  (Invitado).">
          <a:extLst>
            <a:ext uri="{FF2B5EF4-FFF2-40B4-BE49-F238E27FC236}">
              <a16:creationId xmlns:a16="http://schemas.microsoft.com/office/drawing/2014/main" id="{68066668-FABE-4B2E-8A45-785469AE0F3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 name="AutoShape 86" descr="Imagen de perfil de reyes Murillo  (Invitado).">
          <a:extLst>
            <a:ext uri="{FF2B5EF4-FFF2-40B4-BE49-F238E27FC236}">
              <a16:creationId xmlns:a16="http://schemas.microsoft.com/office/drawing/2014/main" id="{1AD169A0-5CEB-4C3C-BE84-564D9DB0360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 name="AutoShape 86" descr="Imagen de perfil de reyes Murillo  (Invitado).">
          <a:extLst>
            <a:ext uri="{FF2B5EF4-FFF2-40B4-BE49-F238E27FC236}">
              <a16:creationId xmlns:a16="http://schemas.microsoft.com/office/drawing/2014/main" id="{A7559061-FBEE-4421-8906-9EE852BC4D9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6" name="AutoShape 86" descr="Imagen de perfil de reyes Murillo  (Invitado).">
          <a:extLst>
            <a:ext uri="{FF2B5EF4-FFF2-40B4-BE49-F238E27FC236}">
              <a16:creationId xmlns:a16="http://schemas.microsoft.com/office/drawing/2014/main" id="{9A624DFB-B816-46C6-B8CE-91461916719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7" name="AutoShape 86" descr="Imagen de perfil de reyes Murillo  (Invitado).">
          <a:extLst>
            <a:ext uri="{FF2B5EF4-FFF2-40B4-BE49-F238E27FC236}">
              <a16:creationId xmlns:a16="http://schemas.microsoft.com/office/drawing/2014/main" id="{35CC3A37-2136-4C64-A240-4AE4207FD17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8" name="AutoShape 86" descr="Imagen de perfil de reyes Murillo  (Invitado).">
          <a:extLst>
            <a:ext uri="{FF2B5EF4-FFF2-40B4-BE49-F238E27FC236}">
              <a16:creationId xmlns:a16="http://schemas.microsoft.com/office/drawing/2014/main" id="{C8BC0201-C1AB-428C-A5FA-D7984B4721E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9" name="AutoShape 86" descr="Imagen de perfil de reyes Murillo  (Invitado).">
          <a:extLst>
            <a:ext uri="{FF2B5EF4-FFF2-40B4-BE49-F238E27FC236}">
              <a16:creationId xmlns:a16="http://schemas.microsoft.com/office/drawing/2014/main" id="{38742EE0-7CC0-4953-8003-3BC4A822740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15</xdr:col>
      <xdr:colOff>0</xdr:colOff>
      <xdr:row>11</xdr:row>
      <xdr:rowOff>0</xdr:rowOff>
    </xdr:from>
    <xdr:to>
      <xdr:col>15</xdr:col>
      <xdr:colOff>304800</xdr:colOff>
      <xdr:row>11</xdr:row>
      <xdr:rowOff>309562</xdr:rowOff>
    </xdr:to>
    <xdr:sp macro="" textlink="">
      <xdr:nvSpPr>
        <xdr:cNvPr id="10" name="AutoShape 86" descr="Imagen de perfil de reyes Murillo  (Invitado).">
          <a:extLst>
            <a:ext uri="{FF2B5EF4-FFF2-40B4-BE49-F238E27FC236}">
              <a16:creationId xmlns:a16="http://schemas.microsoft.com/office/drawing/2014/main" id="{1FE76664-CCAC-4D54-93DF-14FA3ED65DF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11</xdr:row>
      <xdr:rowOff>0</xdr:rowOff>
    </xdr:from>
    <xdr:ext cx="304800" cy="309562"/>
    <xdr:sp macro="" textlink="">
      <xdr:nvSpPr>
        <xdr:cNvPr id="11" name="AutoShape 86" descr="Imagen de perfil de reyes Murillo  (Invitado).">
          <a:extLst>
            <a:ext uri="{FF2B5EF4-FFF2-40B4-BE49-F238E27FC236}">
              <a16:creationId xmlns:a16="http://schemas.microsoft.com/office/drawing/2014/main" id="{8328EE6C-B6DB-40F9-860E-46C3E4ABD76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2" name="AutoShape 86" descr="Imagen de perfil de reyes Murillo  (Invitado).">
          <a:extLst>
            <a:ext uri="{FF2B5EF4-FFF2-40B4-BE49-F238E27FC236}">
              <a16:creationId xmlns:a16="http://schemas.microsoft.com/office/drawing/2014/main" id="{C950905B-C2C4-4670-8C4E-280D01761D1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3" name="AutoShape 86" descr="Imagen de perfil de reyes Murillo  (Invitado).">
          <a:extLst>
            <a:ext uri="{FF2B5EF4-FFF2-40B4-BE49-F238E27FC236}">
              <a16:creationId xmlns:a16="http://schemas.microsoft.com/office/drawing/2014/main" id="{612A792A-91FD-48CF-99A8-5A5F2932CED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4" name="AutoShape 86" descr="Imagen de perfil de reyes Murillo  (Invitado).">
          <a:extLst>
            <a:ext uri="{FF2B5EF4-FFF2-40B4-BE49-F238E27FC236}">
              <a16:creationId xmlns:a16="http://schemas.microsoft.com/office/drawing/2014/main" id="{53341097-5713-46AE-AC47-5CBB455577F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5" name="AutoShape 86" descr="Imagen de perfil de reyes Murillo  (Invitado).">
          <a:extLst>
            <a:ext uri="{FF2B5EF4-FFF2-40B4-BE49-F238E27FC236}">
              <a16:creationId xmlns:a16="http://schemas.microsoft.com/office/drawing/2014/main" id="{D21AE5E5-9D6E-44D8-8B9D-2DEA0102FA1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6" name="AutoShape 86" descr="Imagen de perfil de reyes Murillo  (Invitado).">
          <a:extLst>
            <a:ext uri="{FF2B5EF4-FFF2-40B4-BE49-F238E27FC236}">
              <a16:creationId xmlns:a16="http://schemas.microsoft.com/office/drawing/2014/main" id="{122255B3-19E5-42CA-912A-E38C258B6D0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7" name="AutoShape 86" descr="Imagen de perfil de reyes Murillo  (Invitado).">
          <a:extLst>
            <a:ext uri="{FF2B5EF4-FFF2-40B4-BE49-F238E27FC236}">
              <a16:creationId xmlns:a16="http://schemas.microsoft.com/office/drawing/2014/main" id="{ADD09101-80E7-47B7-BFDD-D89D17DE0C0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8" name="AutoShape 86" descr="Imagen de perfil de reyes Murillo  (Invitado).">
          <a:extLst>
            <a:ext uri="{FF2B5EF4-FFF2-40B4-BE49-F238E27FC236}">
              <a16:creationId xmlns:a16="http://schemas.microsoft.com/office/drawing/2014/main" id="{C2152C11-42F7-4C4E-954D-E631A109404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9" name="AutoShape 86" descr="Imagen de perfil de reyes Murillo  (Invitado).">
          <a:extLst>
            <a:ext uri="{FF2B5EF4-FFF2-40B4-BE49-F238E27FC236}">
              <a16:creationId xmlns:a16="http://schemas.microsoft.com/office/drawing/2014/main" id="{79B2965A-B498-44A7-A2E4-923E8863718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0" name="AutoShape 86" descr="Imagen de perfil de reyes Murillo  (Invitado).">
          <a:extLst>
            <a:ext uri="{FF2B5EF4-FFF2-40B4-BE49-F238E27FC236}">
              <a16:creationId xmlns:a16="http://schemas.microsoft.com/office/drawing/2014/main" id="{7AD2B060-AC08-4D11-B79C-B1D4186A4C9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1" name="AutoShape 86" descr="Imagen de perfil de reyes Murillo  (Invitado).">
          <a:extLst>
            <a:ext uri="{FF2B5EF4-FFF2-40B4-BE49-F238E27FC236}">
              <a16:creationId xmlns:a16="http://schemas.microsoft.com/office/drawing/2014/main" id="{D165C668-2EE4-467E-B241-8E71C1BC466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2" name="AutoShape 86" descr="Imagen de perfil de reyes Murillo  (Invitado).">
          <a:extLst>
            <a:ext uri="{FF2B5EF4-FFF2-40B4-BE49-F238E27FC236}">
              <a16:creationId xmlns:a16="http://schemas.microsoft.com/office/drawing/2014/main" id="{DAD05D42-E5C1-4722-AA89-E4C956EA730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3" name="AutoShape 86" descr="Imagen de perfil de reyes Murillo  (Invitado).">
          <a:extLst>
            <a:ext uri="{FF2B5EF4-FFF2-40B4-BE49-F238E27FC236}">
              <a16:creationId xmlns:a16="http://schemas.microsoft.com/office/drawing/2014/main" id="{6BBB5B95-FB0C-4BF2-9C33-2EE0FEC3197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4" name="AutoShape 86" descr="Imagen de perfil de reyes Murillo  (Invitado).">
          <a:extLst>
            <a:ext uri="{FF2B5EF4-FFF2-40B4-BE49-F238E27FC236}">
              <a16:creationId xmlns:a16="http://schemas.microsoft.com/office/drawing/2014/main" id="{5DEA04B4-1446-45E0-B4AE-73B13FD8B7D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5" name="AutoShape 86" descr="Imagen de perfil de reyes Murillo  (Invitado).">
          <a:extLst>
            <a:ext uri="{FF2B5EF4-FFF2-40B4-BE49-F238E27FC236}">
              <a16:creationId xmlns:a16="http://schemas.microsoft.com/office/drawing/2014/main" id="{C6A832B2-0E32-4C0A-8587-BE095E6001B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6" name="AutoShape 86" descr="Imagen de perfil de reyes Murillo  (Invitado).">
          <a:extLst>
            <a:ext uri="{FF2B5EF4-FFF2-40B4-BE49-F238E27FC236}">
              <a16:creationId xmlns:a16="http://schemas.microsoft.com/office/drawing/2014/main" id="{48453F60-E28D-4502-9061-889E1840E6F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7" name="AutoShape 86" descr="Imagen de perfil de reyes Murillo  (Invitado).">
          <a:extLst>
            <a:ext uri="{FF2B5EF4-FFF2-40B4-BE49-F238E27FC236}">
              <a16:creationId xmlns:a16="http://schemas.microsoft.com/office/drawing/2014/main" id="{38EDF053-E4E6-4220-8DBD-DA66FB1CD6E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8" name="AutoShape 86" descr="Imagen de perfil de reyes Murillo  (Invitado).">
          <a:extLst>
            <a:ext uri="{FF2B5EF4-FFF2-40B4-BE49-F238E27FC236}">
              <a16:creationId xmlns:a16="http://schemas.microsoft.com/office/drawing/2014/main" id="{C55F7665-7DFC-45B3-AFD8-F7D8FBDB14A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9" name="AutoShape 86" descr="Imagen de perfil de reyes Murillo  (Invitado).">
          <a:extLst>
            <a:ext uri="{FF2B5EF4-FFF2-40B4-BE49-F238E27FC236}">
              <a16:creationId xmlns:a16="http://schemas.microsoft.com/office/drawing/2014/main" id="{EDF1CBD1-987B-4B91-8748-77F0C71166C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0" name="AutoShape 86" descr="Imagen de perfil de reyes Murillo  (Invitado).">
          <a:extLst>
            <a:ext uri="{FF2B5EF4-FFF2-40B4-BE49-F238E27FC236}">
              <a16:creationId xmlns:a16="http://schemas.microsoft.com/office/drawing/2014/main" id="{9D30E6F2-BEB3-480B-A0F8-1482B6CEACF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1" name="AutoShape 86" descr="Imagen de perfil de reyes Murillo  (Invitado).">
          <a:extLst>
            <a:ext uri="{FF2B5EF4-FFF2-40B4-BE49-F238E27FC236}">
              <a16:creationId xmlns:a16="http://schemas.microsoft.com/office/drawing/2014/main" id="{38F4F4E5-50B4-4162-B2C8-65267C75339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2" name="AutoShape 86" descr="Imagen de perfil de reyes Murillo  (Invitado).">
          <a:extLst>
            <a:ext uri="{FF2B5EF4-FFF2-40B4-BE49-F238E27FC236}">
              <a16:creationId xmlns:a16="http://schemas.microsoft.com/office/drawing/2014/main" id="{8A6D93ED-82C6-41B4-8133-E6A53B1B544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3" name="AutoShape 86" descr="Imagen de perfil de reyes Murillo  (Invitado).">
          <a:extLst>
            <a:ext uri="{FF2B5EF4-FFF2-40B4-BE49-F238E27FC236}">
              <a16:creationId xmlns:a16="http://schemas.microsoft.com/office/drawing/2014/main" id="{1131DBBE-DBDE-4F9F-B8FC-09AD4C24E7F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4" name="AutoShape 86" descr="Imagen de perfil de reyes Murillo  (Invitado).">
          <a:extLst>
            <a:ext uri="{FF2B5EF4-FFF2-40B4-BE49-F238E27FC236}">
              <a16:creationId xmlns:a16="http://schemas.microsoft.com/office/drawing/2014/main" id="{91627A15-1B64-4FFF-B664-FD53488CFC1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5" name="AutoShape 86" descr="Imagen de perfil de reyes Murillo  (Invitado).">
          <a:extLst>
            <a:ext uri="{FF2B5EF4-FFF2-40B4-BE49-F238E27FC236}">
              <a16:creationId xmlns:a16="http://schemas.microsoft.com/office/drawing/2014/main" id="{74E0B668-4E76-4BE0-8F46-1F4869CE272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6" name="AutoShape 86" descr="Imagen de perfil de reyes Murillo  (Invitado).">
          <a:extLst>
            <a:ext uri="{FF2B5EF4-FFF2-40B4-BE49-F238E27FC236}">
              <a16:creationId xmlns:a16="http://schemas.microsoft.com/office/drawing/2014/main" id="{41CB2136-3BFF-4270-A3F4-CFB08346C49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7" name="AutoShape 86" descr="Imagen de perfil de reyes Murillo  (Invitado).">
          <a:extLst>
            <a:ext uri="{FF2B5EF4-FFF2-40B4-BE49-F238E27FC236}">
              <a16:creationId xmlns:a16="http://schemas.microsoft.com/office/drawing/2014/main" id="{17CC80F3-C499-46EA-8C9E-20031BF8D75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8" name="AutoShape 86" descr="Imagen de perfil de reyes Murillo  (Invitado).">
          <a:extLst>
            <a:ext uri="{FF2B5EF4-FFF2-40B4-BE49-F238E27FC236}">
              <a16:creationId xmlns:a16="http://schemas.microsoft.com/office/drawing/2014/main" id="{AC0855DC-38D5-4705-8A8B-EB3A2D112D0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9" name="AutoShape 86" descr="Imagen de perfil de reyes Murillo  (Invitado).">
          <a:extLst>
            <a:ext uri="{FF2B5EF4-FFF2-40B4-BE49-F238E27FC236}">
              <a16:creationId xmlns:a16="http://schemas.microsoft.com/office/drawing/2014/main" id="{318CAD19-F6E9-4A2F-A339-68E33C3544E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0" name="AutoShape 86" descr="Imagen de perfil de reyes Murillo  (Invitado).">
          <a:extLst>
            <a:ext uri="{FF2B5EF4-FFF2-40B4-BE49-F238E27FC236}">
              <a16:creationId xmlns:a16="http://schemas.microsoft.com/office/drawing/2014/main" id="{31068EAC-0B8C-495B-97D2-5D405E10EFA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1" name="AutoShape 86" descr="Imagen de perfil de reyes Murillo  (Invitado).">
          <a:extLst>
            <a:ext uri="{FF2B5EF4-FFF2-40B4-BE49-F238E27FC236}">
              <a16:creationId xmlns:a16="http://schemas.microsoft.com/office/drawing/2014/main" id="{C925301E-2141-4501-8A8D-A3DA8E6C473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2" name="AutoShape 86" descr="Imagen de perfil de reyes Murillo  (Invitado).">
          <a:extLst>
            <a:ext uri="{FF2B5EF4-FFF2-40B4-BE49-F238E27FC236}">
              <a16:creationId xmlns:a16="http://schemas.microsoft.com/office/drawing/2014/main" id="{71A31AE1-9F80-4EC8-A065-1B1266E4861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3" name="AutoShape 86" descr="Imagen de perfil de reyes Murillo  (Invitado).">
          <a:extLst>
            <a:ext uri="{FF2B5EF4-FFF2-40B4-BE49-F238E27FC236}">
              <a16:creationId xmlns:a16="http://schemas.microsoft.com/office/drawing/2014/main" id="{B9FAC629-AC08-4EE6-8695-3E0AE568EDA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4" name="AutoShape 86" descr="Imagen de perfil de reyes Murillo  (Invitado).">
          <a:extLst>
            <a:ext uri="{FF2B5EF4-FFF2-40B4-BE49-F238E27FC236}">
              <a16:creationId xmlns:a16="http://schemas.microsoft.com/office/drawing/2014/main" id="{66B17704-C8F4-4766-9BF6-48F87AF8524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5" name="AutoShape 86" descr="Imagen de perfil de reyes Murillo  (Invitado).">
          <a:extLst>
            <a:ext uri="{FF2B5EF4-FFF2-40B4-BE49-F238E27FC236}">
              <a16:creationId xmlns:a16="http://schemas.microsoft.com/office/drawing/2014/main" id="{7CF339AC-4BFF-4AC1-9CE7-673EF5711AF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6" name="AutoShape 86" descr="Imagen de perfil de reyes Murillo  (Invitado).">
          <a:extLst>
            <a:ext uri="{FF2B5EF4-FFF2-40B4-BE49-F238E27FC236}">
              <a16:creationId xmlns:a16="http://schemas.microsoft.com/office/drawing/2014/main" id="{F26CCCE2-5BB9-47DC-B2AC-16A4E5485D5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7" name="AutoShape 86" descr="Imagen de perfil de reyes Murillo  (Invitado).">
          <a:extLst>
            <a:ext uri="{FF2B5EF4-FFF2-40B4-BE49-F238E27FC236}">
              <a16:creationId xmlns:a16="http://schemas.microsoft.com/office/drawing/2014/main" id="{3F87E239-1B5B-4FDE-81F9-E5E6761068D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8" name="AutoShape 86" descr="Imagen de perfil de reyes Murillo  (Invitado).">
          <a:extLst>
            <a:ext uri="{FF2B5EF4-FFF2-40B4-BE49-F238E27FC236}">
              <a16:creationId xmlns:a16="http://schemas.microsoft.com/office/drawing/2014/main" id="{7A79B522-6A55-47E5-8843-E2107A20A6D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9" name="AutoShape 86" descr="Imagen de perfil de reyes Murillo  (Invitado).">
          <a:extLst>
            <a:ext uri="{FF2B5EF4-FFF2-40B4-BE49-F238E27FC236}">
              <a16:creationId xmlns:a16="http://schemas.microsoft.com/office/drawing/2014/main" id="{ED928694-A24B-413E-ABEA-84269FC8936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0" name="AutoShape 86" descr="Imagen de perfil de reyes Murillo  (Invitado).">
          <a:extLst>
            <a:ext uri="{FF2B5EF4-FFF2-40B4-BE49-F238E27FC236}">
              <a16:creationId xmlns:a16="http://schemas.microsoft.com/office/drawing/2014/main" id="{726098D1-EDAA-4E0A-9624-2C47D41C37C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1" name="AutoShape 86" descr="Imagen de perfil de reyes Murillo  (Invitado).">
          <a:extLst>
            <a:ext uri="{FF2B5EF4-FFF2-40B4-BE49-F238E27FC236}">
              <a16:creationId xmlns:a16="http://schemas.microsoft.com/office/drawing/2014/main" id="{8E89DB35-0A07-4AC1-805B-78ACD63C98B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2" name="AutoShape 86" descr="Imagen de perfil de reyes Murillo  (Invitado).">
          <a:extLst>
            <a:ext uri="{FF2B5EF4-FFF2-40B4-BE49-F238E27FC236}">
              <a16:creationId xmlns:a16="http://schemas.microsoft.com/office/drawing/2014/main" id="{C16F115F-7DD2-4AE1-8C3F-768442DABCC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3" name="AutoShape 86" descr="Imagen de perfil de reyes Murillo  (Invitado).">
          <a:extLst>
            <a:ext uri="{FF2B5EF4-FFF2-40B4-BE49-F238E27FC236}">
              <a16:creationId xmlns:a16="http://schemas.microsoft.com/office/drawing/2014/main" id="{2F1E4C2C-7321-4DC4-9398-1941AE66962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4" name="AutoShape 86" descr="Imagen de perfil de reyes Murillo  (Invitado).">
          <a:extLst>
            <a:ext uri="{FF2B5EF4-FFF2-40B4-BE49-F238E27FC236}">
              <a16:creationId xmlns:a16="http://schemas.microsoft.com/office/drawing/2014/main" id="{CE08A6A9-938E-45A7-A212-C450553F09E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5" name="AutoShape 86" descr="Imagen de perfil de reyes Murillo  (Invitado).">
          <a:extLst>
            <a:ext uri="{FF2B5EF4-FFF2-40B4-BE49-F238E27FC236}">
              <a16:creationId xmlns:a16="http://schemas.microsoft.com/office/drawing/2014/main" id="{857B73D6-4974-41C2-8CC3-4183D3CB3DF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6" name="AutoShape 86" descr="Imagen de perfil de reyes Murillo  (Invitado).">
          <a:extLst>
            <a:ext uri="{FF2B5EF4-FFF2-40B4-BE49-F238E27FC236}">
              <a16:creationId xmlns:a16="http://schemas.microsoft.com/office/drawing/2014/main" id="{E87C9FEA-1E35-48DF-B5B1-C7B99289488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7" name="AutoShape 86" descr="Imagen de perfil de reyes Murillo  (Invitado).">
          <a:extLst>
            <a:ext uri="{FF2B5EF4-FFF2-40B4-BE49-F238E27FC236}">
              <a16:creationId xmlns:a16="http://schemas.microsoft.com/office/drawing/2014/main" id="{8FF01DDA-8955-4309-A548-76DF3609BBB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8" name="AutoShape 86" descr="Imagen de perfil de reyes Murillo  (Invitado).">
          <a:extLst>
            <a:ext uri="{FF2B5EF4-FFF2-40B4-BE49-F238E27FC236}">
              <a16:creationId xmlns:a16="http://schemas.microsoft.com/office/drawing/2014/main" id="{3E752FD0-AF0D-4AE0-B8FF-32D647316DC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9" name="AutoShape 86" descr="Imagen de perfil de reyes Murillo  (Invitado).">
          <a:extLst>
            <a:ext uri="{FF2B5EF4-FFF2-40B4-BE49-F238E27FC236}">
              <a16:creationId xmlns:a16="http://schemas.microsoft.com/office/drawing/2014/main" id="{6DF76E92-0779-42CB-9048-0DBD2014850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60" name="AutoShape 86" descr="Imagen de perfil de reyes Murillo  (Invitado).">
          <a:extLst>
            <a:ext uri="{FF2B5EF4-FFF2-40B4-BE49-F238E27FC236}">
              <a16:creationId xmlns:a16="http://schemas.microsoft.com/office/drawing/2014/main" id="{A986276A-6B9E-4846-B7D4-82A85C5BA11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61" name="AutoShape 86" descr="Imagen de perfil de reyes Murillo  (Invitado).">
          <a:extLst>
            <a:ext uri="{FF2B5EF4-FFF2-40B4-BE49-F238E27FC236}">
              <a16:creationId xmlns:a16="http://schemas.microsoft.com/office/drawing/2014/main" id="{649E5309-A22A-460F-8361-556F041D1DB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62" name="AutoShape 86" descr="Imagen de perfil de reyes Murillo  (Invitado).">
          <a:extLst>
            <a:ext uri="{FF2B5EF4-FFF2-40B4-BE49-F238E27FC236}">
              <a16:creationId xmlns:a16="http://schemas.microsoft.com/office/drawing/2014/main" id="{E5CCB945-415C-4801-9054-E8E2EB817C7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63" name="AutoShape 86" descr="Imagen de perfil de reyes Murillo  (Invitado).">
          <a:extLst>
            <a:ext uri="{FF2B5EF4-FFF2-40B4-BE49-F238E27FC236}">
              <a16:creationId xmlns:a16="http://schemas.microsoft.com/office/drawing/2014/main" id="{337680F9-69C3-420C-9540-BCAA5E40272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64" name="AutoShape 86" descr="Imagen de perfil de reyes Murillo  (Invitado).">
          <a:extLst>
            <a:ext uri="{FF2B5EF4-FFF2-40B4-BE49-F238E27FC236}">
              <a16:creationId xmlns:a16="http://schemas.microsoft.com/office/drawing/2014/main" id="{DB535D5E-1A86-4E1B-BFFA-5A3FDDDC9CF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65" name="AutoShape 86" descr="Imagen de perfil de reyes Murillo  (Invitado).">
          <a:extLst>
            <a:ext uri="{FF2B5EF4-FFF2-40B4-BE49-F238E27FC236}">
              <a16:creationId xmlns:a16="http://schemas.microsoft.com/office/drawing/2014/main" id="{E99D034D-E020-4906-BB82-78CA1B00E57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66" name="AutoShape 86" descr="Imagen de perfil de reyes Murillo  (Invitado).">
          <a:extLst>
            <a:ext uri="{FF2B5EF4-FFF2-40B4-BE49-F238E27FC236}">
              <a16:creationId xmlns:a16="http://schemas.microsoft.com/office/drawing/2014/main" id="{A514494B-B9D8-40AC-86CB-CC85CCF659A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67" name="AutoShape 86" descr="Imagen de perfil de reyes Murillo  (Invitado).">
          <a:extLst>
            <a:ext uri="{FF2B5EF4-FFF2-40B4-BE49-F238E27FC236}">
              <a16:creationId xmlns:a16="http://schemas.microsoft.com/office/drawing/2014/main" id="{ABB7DD31-6F0F-456F-9114-22D7003F405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68" name="AutoShape 86" descr="Imagen de perfil de reyes Murillo  (Invitado).">
          <a:extLst>
            <a:ext uri="{FF2B5EF4-FFF2-40B4-BE49-F238E27FC236}">
              <a16:creationId xmlns:a16="http://schemas.microsoft.com/office/drawing/2014/main" id="{432C8135-AE87-4B39-A61D-44CD567DA4D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69" name="AutoShape 86" descr="Imagen de perfil de reyes Murillo  (Invitado).">
          <a:extLst>
            <a:ext uri="{FF2B5EF4-FFF2-40B4-BE49-F238E27FC236}">
              <a16:creationId xmlns:a16="http://schemas.microsoft.com/office/drawing/2014/main" id="{E79E7F85-D5B1-4D6E-9535-4269F5E7064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70" name="AutoShape 86" descr="Imagen de perfil de reyes Murillo  (Invitado).">
          <a:extLst>
            <a:ext uri="{FF2B5EF4-FFF2-40B4-BE49-F238E27FC236}">
              <a16:creationId xmlns:a16="http://schemas.microsoft.com/office/drawing/2014/main" id="{C6028196-5ECE-48B9-8D57-0B4FBDDC220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71" name="AutoShape 86" descr="Imagen de perfil de reyes Murillo  (Invitado).">
          <a:extLst>
            <a:ext uri="{FF2B5EF4-FFF2-40B4-BE49-F238E27FC236}">
              <a16:creationId xmlns:a16="http://schemas.microsoft.com/office/drawing/2014/main" id="{1F060EA6-F08B-44D8-873C-6BADA87A577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72" name="AutoShape 86" descr="Imagen de perfil de reyes Murillo  (Invitado).">
          <a:extLst>
            <a:ext uri="{FF2B5EF4-FFF2-40B4-BE49-F238E27FC236}">
              <a16:creationId xmlns:a16="http://schemas.microsoft.com/office/drawing/2014/main" id="{5EC716DC-B917-41BD-BE4B-B091FBA591F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73" name="AutoShape 86" descr="Imagen de perfil de reyes Murillo  (Invitado).">
          <a:extLst>
            <a:ext uri="{FF2B5EF4-FFF2-40B4-BE49-F238E27FC236}">
              <a16:creationId xmlns:a16="http://schemas.microsoft.com/office/drawing/2014/main" id="{1F39FA3F-E5B3-41DB-AAB6-D433A7A75FD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74" name="AutoShape 86" descr="Imagen de perfil de reyes Murillo  (Invitado).">
          <a:extLst>
            <a:ext uri="{FF2B5EF4-FFF2-40B4-BE49-F238E27FC236}">
              <a16:creationId xmlns:a16="http://schemas.microsoft.com/office/drawing/2014/main" id="{928F027B-6FBF-4BDC-84D6-2C5E5C1E0DA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75" name="AutoShape 86" descr="Imagen de perfil de reyes Murillo  (Invitado).">
          <a:extLst>
            <a:ext uri="{FF2B5EF4-FFF2-40B4-BE49-F238E27FC236}">
              <a16:creationId xmlns:a16="http://schemas.microsoft.com/office/drawing/2014/main" id="{219265B3-1264-4B8B-9A09-D024325BF69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76" name="AutoShape 86" descr="Imagen de perfil de reyes Murillo  (Invitado).">
          <a:extLst>
            <a:ext uri="{FF2B5EF4-FFF2-40B4-BE49-F238E27FC236}">
              <a16:creationId xmlns:a16="http://schemas.microsoft.com/office/drawing/2014/main" id="{A0A02D7E-D4E0-498B-A238-8D33179AE0A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77" name="AutoShape 86" descr="Imagen de perfil de reyes Murillo  (Invitado).">
          <a:extLst>
            <a:ext uri="{FF2B5EF4-FFF2-40B4-BE49-F238E27FC236}">
              <a16:creationId xmlns:a16="http://schemas.microsoft.com/office/drawing/2014/main" id="{1451D793-215F-4425-9D08-2211903CA53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78" name="AutoShape 86" descr="Imagen de perfil de reyes Murillo  (Invitado).">
          <a:extLst>
            <a:ext uri="{FF2B5EF4-FFF2-40B4-BE49-F238E27FC236}">
              <a16:creationId xmlns:a16="http://schemas.microsoft.com/office/drawing/2014/main" id="{33B8495F-B1D0-4B1C-A035-17A00853911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79" name="AutoShape 86" descr="Imagen de perfil de reyes Murillo  (Invitado).">
          <a:extLst>
            <a:ext uri="{FF2B5EF4-FFF2-40B4-BE49-F238E27FC236}">
              <a16:creationId xmlns:a16="http://schemas.microsoft.com/office/drawing/2014/main" id="{D607C9DF-5E9C-435D-9D9B-4F980C6F35C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80" name="AutoShape 86" descr="Imagen de perfil de reyes Murillo  (Invitado).">
          <a:extLst>
            <a:ext uri="{FF2B5EF4-FFF2-40B4-BE49-F238E27FC236}">
              <a16:creationId xmlns:a16="http://schemas.microsoft.com/office/drawing/2014/main" id="{6448A5D4-075C-41EB-832A-AD3B7BBFB2E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81" name="AutoShape 86" descr="Imagen de perfil de reyes Murillo  (Invitado).">
          <a:extLst>
            <a:ext uri="{FF2B5EF4-FFF2-40B4-BE49-F238E27FC236}">
              <a16:creationId xmlns:a16="http://schemas.microsoft.com/office/drawing/2014/main" id="{831558C2-B1A1-48A7-8D1C-31C95B5F836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82" name="AutoShape 86" descr="Imagen de perfil de reyes Murillo  (Invitado).">
          <a:extLst>
            <a:ext uri="{FF2B5EF4-FFF2-40B4-BE49-F238E27FC236}">
              <a16:creationId xmlns:a16="http://schemas.microsoft.com/office/drawing/2014/main" id="{D86179F0-6721-4195-BC35-C620DC13DEE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83" name="AutoShape 86" descr="Imagen de perfil de reyes Murillo  (Invitado).">
          <a:extLst>
            <a:ext uri="{FF2B5EF4-FFF2-40B4-BE49-F238E27FC236}">
              <a16:creationId xmlns:a16="http://schemas.microsoft.com/office/drawing/2014/main" id="{E1BDA2B1-278E-4838-B1AF-B0B48E0D93B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84" name="AutoShape 86" descr="Imagen de perfil de reyes Murillo  (Invitado).">
          <a:extLst>
            <a:ext uri="{FF2B5EF4-FFF2-40B4-BE49-F238E27FC236}">
              <a16:creationId xmlns:a16="http://schemas.microsoft.com/office/drawing/2014/main" id="{D39FC342-3781-4F90-9C73-A8204A817A8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85" name="AutoShape 86" descr="Imagen de perfil de reyes Murillo  (Invitado).">
          <a:extLst>
            <a:ext uri="{FF2B5EF4-FFF2-40B4-BE49-F238E27FC236}">
              <a16:creationId xmlns:a16="http://schemas.microsoft.com/office/drawing/2014/main" id="{8279A714-B8FE-4A83-A0CB-EB1A79318D2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86" name="AutoShape 86" descr="Imagen de perfil de reyes Murillo  (Invitado).">
          <a:extLst>
            <a:ext uri="{FF2B5EF4-FFF2-40B4-BE49-F238E27FC236}">
              <a16:creationId xmlns:a16="http://schemas.microsoft.com/office/drawing/2014/main" id="{1038331F-C914-46C4-8DC5-3BF67EB0248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87" name="AutoShape 86" descr="Imagen de perfil de reyes Murillo  (Invitado).">
          <a:extLst>
            <a:ext uri="{FF2B5EF4-FFF2-40B4-BE49-F238E27FC236}">
              <a16:creationId xmlns:a16="http://schemas.microsoft.com/office/drawing/2014/main" id="{09B60C44-D8E4-4198-B2F2-2B7F70A9FF5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88" name="AutoShape 86" descr="Imagen de perfil de reyes Murillo  (Invitado).">
          <a:extLst>
            <a:ext uri="{FF2B5EF4-FFF2-40B4-BE49-F238E27FC236}">
              <a16:creationId xmlns:a16="http://schemas.microsoft.com/office/drawing/2014/main" id="{92655E34-E3F1-430D-875A-CF4B127D0CE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89" name="AutoShape 86" descr="Imagen de perfil de reyes Murillo  (Invitado).">
          <a:extLst>
            <a:ext uri="{FF2B5EF4-FFF2-40B4-BE49-F238E27FC236}">
              <a16:creationId xmlns:a16="http://schemas.microsoft.com/office/drawing/2014/main" id="{26DE73C8-4ED9-4023-9189-8BC2B133AFB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90" name="AutoShape 86" descr="Imagen de perfil de reyes Murillo  (Invitado).">
          <a:extLst>
            <a:ext uri="{FF2B5EF4-FFF2-40B4-BE49-F238E27FC236}">
              <a16:creationId xmlns:a16="http://schemas.microsoft.com/office/drawing/2014/main" id="{2590797F-8ECA-4598-AB14-69B2C47BE74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91" name="AutoShape 86" descr="Imagen de perfil de reyes Murillo  (Invitado).">
          <a:extLst>
            <a:ext uri="{FF2B5EF4-FFF2-40B4-BE49-F238E27FC236}">
              <a16:creationId xmlns:a16="http://schemas.microsoft.com/office/drawing/2014/main" id="{A8F79CCA-9138-4FCF-93E5-9B43083344A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92" name="AutoShape 86" descr="Imagen de perfil de reyes Murillo  (Invitado).">
          <a:extLst>
            <a:ext uri="{FF2B5EF4-FFF2-40B4-BE49-F238E27FC236}">
              <a16:creationId xmlns:a16="http://schemas.microsoft.com/office/drawing/2014/main" id="{E946565E-8F80-4ABA-B20E-034695D1657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93" name="AutoShape 86" descr="Imagen de perfil de reyes Murillo  (Invitado).">
          <a:extLst>
            <a:ext uri="{FF2B5EF4-FFF2-40B4-BE49-F238E27FC236}">
              <a16:creationId xmlns:a16="http://schemas.microsoft.com/office/drawing/2014/main" id="{441A7438-2FE9-43B9-9553-323C1229664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94" name="AutoShape 86" descr="Imagen de perfil de reyes Murillo  (Invitado).">
          <a:extLst>
            <a:ext uri="{FF2B5EF4-FFF2-40B4-BE49-F238E27FC236}">
              <a16:creationId xmlns:a16="http://schemas.microsoft.com/office/drawing/2014/main" id="{38D66399-0335-4AF5-9121-9C1A5DEC0B0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95" name="AutoShape 86" descr="Imagen de perfil de reyes Murillo  (Invitado).">
          <a:extLst>
            <a:ext uri="{FF2B5EF4-FFF2-40B4-BE49-F238E27FC236}">
              <a16:creationId xmlns:a16="http://schemas.microsoft.com/office/drawing/2014/main" id="{ACF2B434-94BC-4F05-9466-34261517EDF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96" name="AutoShape 86" descr="Imagen de perfil de reyes Murillo  (Invitado).">
          <a:extLst>
            <a:ext uri="{FF2B5EF4-FFF2-40B4-BE49-F238E27FC236}">
              <a16:creationId xmlns:a16="http://schemas.microsoft.com/office/drawing/2014/main" id="{918AE2A6-6A5D-4FF8-8D3D-95389D2FC21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97" name="AutoShape 86" descr="Imagen de perfil de reyes Murillo  (Invitado).">
          <a:extLst>
            <a:ext uri="{FF2B5EF4-FFF2-40B4-BE49-F238E27FC236}">
              <a16:creationId xmlns:a16="http://schemas.microsoft.com/office/drawing/2014/main" id="{56962B27-A163-476E-8B95-425C3D4D8D7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98" name="AutoShape 86" descr="Imagen de perfil de reyes Murillo  (Invitado).">
          <a:extLst>
            <a:ext uri="{FF2B5EF4-FFF2-40B4-BE49-F238E27FC236}">
              <a16:creationId xmlns:a16="http://schemas.microsoft.com/office/drawing/2014/main" id="{FF7B49E2-6D54-45A9-AB67-F95FDB6ED86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99" name="AutoShape 86" descr="Imagen de perfil de reyes Murillo  (Invitado).">
          <a:extLst>
            <a:ext uri="{FF2B5EF4-FFF2-40B4-BE49-F238E27FC236}">
              <a16:creationId xmlns:a16="http://schemas.microsoft.com/office/drawing/2014/main" id="{A24C0695-3163-42C8-94D6-04D445414D9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00" name="AutoShape 86" descr="Imagen de perfil de reyes Murillo  (Invitado).">
          <a:extLst>
            <a:ext uri="{FF2B5EF4-FFF2-40B4-BE49-F238E27FC236}">
              <a16:creationId xmlns:a16="http://schemas.microsoft.com/office/drawing/2014/main" id="{6AED1F42-6943-4E62-8BB2-7B1E3874A56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01" name="AutoShape 86" descr="Imagen de perfil de reyes Murillo  (Invitado).">
          <a:extLst>
            <a:ext uri="{FF2B5EF4-FFF2-40B4-BE49-F238E27FC236}">
              <a16:creationId xmlns:a16="http://schemas.microsoft.com/office/drawing/2014/main" id="{D0836E90-5094-4A08-A52E-6C17CCC48A0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02" name="AutoShape 86" descr="Imagen de perfil de reyes Murillo  (Invitado).">
          <a:extLst>
            <a:ext uri="{FF2B5EF4-FFF2-40B4-BE49-F238E27FC236}">
              <a16:creationId xmlns:a16="http://schemas.microsoft.com/office/drawing/2014/main" id="{EBC965D1-3EC4-402B-A9F8-11B595E2DFB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03" name="AutoShape 86" descr="Imagen de perfil de reyes Murillo  (Invitado).">
          <a:extLst>
            <a:ext uri="{FF2B5EF4-FFF2-40B4-BE49-F238E27FC236}">
              <a16:creationId xmlns:a16="http://schemas.microsoft.com/office/drawing/2014/main" id="{6AC84FE1-3AAA-4706-B934-1E3245B88FE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04" name="AutoShape 86" descr="Imagen de perfil de reyes Murillo  (Invitado).">
          <a:extLst>
            <a:ext uri="{FF2B5EF4-FFF2-40B4-BE49-F238E27FC236}">
              <a16:creationId xmlns:a16="http://schemas.microsoft.com/office/drawing/2014/main" id="{C7952FC1-D83C-4DCF-A8D0-278235F2F5C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05" name="AutoShape 86" descr="Imagen de perfil de reyes Murillo  (Invitado).">
          <a:extLst>
            <a:ext uri="{FF2B5EF4-FFF2-40B4-BE49-F238E27FC236}">
              <a16:creationId xmlns:a16="http://schemas.microsoft.com/office/drawing/2014/main" id="{94BBD763-4656-4151-8F61-E279DA3A91A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06" name="AutoShape 86" descr="Imagen de perfil de reyes Murillo  (Invitado).">
          <a:extLst>
            <a:ext uri="{FF2B5EF4-FFF2-40B4-BE49-F238E27FC236}">
              <a16:creationId xmlns:a16="http://schemas.microsoft.com/office/drawing/2014/main" id="{497F13FD-7A20-43DE-924C-64A8BAB4EEE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07" name="AutoShape 86" descr="Imagen de perfil de reyes Murillo  (Invitado).">
          <a:extLst>
            <a:ext uri="{FF2B5EF4-FFF2-40B4-BE49-F238E27FC236}">
              <a16:creationId xmlns:a16="http://schemas.microsoft.com/office/drawing/2014/main" id="{12BBA9D1-588B-4E6F-9DBC-03135592253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08" name="AutoShape 86" descr="Imagen de perfil de reyes Murillo  (Invitado).">
          <a:extLst>
            <a:ext uri="{FF2B5EF4-FFF2-40B4-BE49-F238E27FC236}">
              <a16:creationId xmlns:a16="http://schemas.microsoft.com/office/drawing/2014/main" id="{33D3765D-A454-4033-8779-EF741F56379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09" name="AutoShape 86" descr="Imagen de perfil de reyes Murillo  (Invitado).">
          <a:extLst>
            <a:ext uri="{FF2B5EF4-FFF2-40B4-BE49-F238E27FC236}">
              <a16:creationId xmlns:a16="http://schemas.microsoft.com/office/drawing/2014/main" id="{43B1B629-4511-4306-AB22-16059CE3A3B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10" name="AutoShape 86" descr="Imagen de perfil de reyes Murillo  (Invitado).">
          <a:extLst>
            <a:ext uri="{FF2B5EF4-FFF2-40B4-BE49-F238E27FC236}">
              <a16:creationId xmlns:a16="http://schemas.microsoft.com/office/drawing/2014/main" id="{3F01ACF1-E90A-4626-A570-9626169CF5C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11" name="AutoShape 86" descr="Imagen de perfil de reyes Murillo  (Invitado).">
          <a:extLst>
            <a:ext uri="{FF2B5EF4-FFF2-40B4-BE49-F238E27FC236}">
              <a16:creationId xmlns:a16="http://schemas.microsoft.com/office/drawing/2014/main" id="{060F60C9-F16A-481F-8AE4-208FD4A5E6E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12" name="AutoShape 86" descr="Imagen de perfil de reyes Murillo  (Invitado).">
          <a:extLst>
            <a:ext uri="{FF2B5EF4-FFF2-40B4-BE49-F238E27FC236}">
              <a16:creationId xmlns:a16="http://schemas.microsoft.com/office/drawing/2014/main" id="{6C626DEC-7AA5-4295-8E9C-B432617531C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13" name="AutoShape 86" descr="Imagen de perfil de reyes Murillo  (Invitado).">
          <a:extLst>
            <a:ext uri="{FF2B5EF4-FFF2-40B4-BE49-F238E27FC236}">
              <a16:creationId xmlns:a16="http://schemas.microsoft.com/office/drawing/2014/main" id="{F5D7AF10-D9BA-446A-A85B-97A8B820012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14" name="AutoShape 86" descr="Imagen de perfil de reyes Murillo  (Invitado).">
          <a:extLst>
            <a:ext uri="{FF2B5EF4-FFF2-40B4-BE49-F238E27FC236}">
              <a16:creationId xmlns:a16="http://schemas.microsoft.com/office/drawing/2014/main" id="{97B19FBF-ACDC-4541-9FEF-FA4F653197C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15" name="AutoShape 86" descr="Imagen de perfil de reyes Murillo  (Invitado).">
          <a:extLst>
            <a:ext uri="{FF2B5EF4-FFF2-40B4-BE49-F238E27FC236}">
              <a16:creationId xmlns:a16="http://schemas.microsoft.com/office/drawing/2014/main" id="{549CE46F-0B3B-4853-B5B3-68CA9668D31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16" name="AutoShape 86" descr="Imagen de perfil de reyes Murillo  (Invitado).">
          <a:extLst>
            <a:ext uri="{FF2B5EF4-FFF2-40B4-BE49-F238E27FC236}">
              <a16:creationId xmlns:a16="http://schemas.microsoft.com/office/drawing/2014/main" id="{6D94B2B0-6547-44A2-972B-E37B07AD9B1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17" name="AutoShape 86" descr="Imagen de perfil de reyes Murillo  (Invitado).">
          <a:extLst>
            <a:ext uri="{FF2B5EF4-FFF2-40B4-BE49-F238E27FC236}">
              <a16:creationId xmlns:a16="http://schemas.microsoft.com/office/drawing/2014/main" id="{ABF192EB-425A-47B4-AA80-467A225DB89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18" name="AutoShape 86" descr="Imagen de perfil de reyes Murillo  (Invitado).">
          <a:extLst>
            <a:ext uri="{FF2B5EF4-FFF2-40B4-BE49-F238E27FC236}">
              <a16:creationId xmlns:a16="http://schemas.microsoft.com/office/drawing/2014/main" id="{D0F9B60E-5CB6-46EA-BEA3-69FB7E1B2FE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19" name="AutoShape 86" descr="Imagen de perfil de reyes Murillo  (Invitado).">
          <a:extLst>
            <a:ext uri="{FF2B5EF4-FFF2-40B4-BE49-F238E27FC236}">
              <a16:creationId xmlns:a16="http://schemas.microsoft.com/office/drawing/2014/main" id="{8E83D2D8-8F53-4A9B-9C07-20F7D106643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20" name="AutoShape 86" descr="Imagen de perfil de reyes Murillo  (Invitado).">
          <a:extLst>
            <a:ext uri="{FF2B5EF4-FFF2-40B4-BE49-F238E27FC236}">
              <a16:creationId xmlns:a16="http://schemas.microsoft.com/office/drawing/2014/main" id="{38F478DC-A170-490F-9B83-9C3CD6F0373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21" name="AutoShape 86" descr="Imagen de perfil de reyes Murillo  (Invitado).">
          <a:extLst>
            <a:ext uri="{FF2B5EF4-FFF2-40B4-BE49-F238E27FC236}">
              <a16:creationId xmlns:a16="http://schemas.microsoft.com/office/drawing/2014/main" id="{E7C2C9F6-EA08-4456-806B-7CE8266FC27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22" name="AutoShape 86" descr="Imagen de perfil de reyes Murillo  (Invitado).">
          <a:extLst>
            <a:ext uri="{FF2B5EF4-FFF2-40B4-BE49-F238E27FC236}">
              <a16:creationId xmlns:a16="http://schemas.microsoft.com/office/drawing/2014/main" id="{E5EB90C2-C6B7-45F5-9F6F-3AC29C279B0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23" name="AutoShape 86" descr="Imagen de perfil de reyes Murillo  (Invitado).">
          <a:extLst>
            <a:ext uri="{FF2B5EF4-FFF2-40B4-BE49-F238E27FC236}">
              <a16:creationId xmlns:a16="http://schemas.microsoft.com/office/drawing/2014/main" id="{5CB9951E-9A3D-4264-A6E4-59ABFD66361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24" name="AutoShape 86" descr="Imagen de perfil de reyes Murillo  (Invitado).">
          <a:extLst>
            <a:ext uri="{FF2B5EF4-FFF2-40B4-BE49-F238E27FC236}">
              <a16:creationId xmlns:a16="http://schemas.microsoft.com/office/drawing/2014/main" id="{FAD7667A-EFAF-4E37-99BD-36086201CCF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25" name="AutoShape 86" descr="Imagen de perfil de reyes Murillo  (Invitado).">
          <a:extLst>
            <a:ext uri="{FF2B5EF4-FFF2-40B4-BE49-F238E27FC236}">
              <a16:creationId xmlns:a16="http://schemas.microsoft.com/office/drawing/2014/main" id="{17C8E0DF-FE47-4293-B749-557F2D94E60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26" name="AutoShape 86" descr="Imagen de perfil de reyes Murillo  (Invitado).">
          <a:extLst>
            <a:ext uri="{FF2B5EF4-FFF2-40B4-BE49-F238E27FC236}">
              <a16:creationId xmlns:a16="http://schemas.microsoft.com/office/drawing/2014/main" id="{542EEDD1-9BA0-4C63-9691-5EDDBB192C2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27" name="AutoShape 86" descr="Imagen de perfil de reyes Murillo  (Invitado).">
          <a:extLst>
            <a:ext uri="{FF2B5EF4-FFF2-40B4-BE49-F238E27FC236}">
              <a16:creationId xmlns:a16="http://schemas.microsoft.com/office/drawing/2014/main" id="{F425E858-E54F-4684-88BC-BF683A4FF02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28" name="AutoShape 86" descr="Imagen de perfil de reyes Murillo  (Invitado).">
          <a:extLst>
            <a:ext uri="{FF2B5EF4-FFF2-40B4-BE49-F238E27FC236}">
              <a16:creationId xmlns:a16="http://schemas.microsoft.com/office/drawing/2014/main" id="{DAA25D57-833E-49E9-BBE6-4687949E34A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29" name="AutoShape 86" descr="Imagen de perfil de reyes Murillo  (Invitado).">
          <a:extLst>
            <a:ext uri="{FF2B5EF4-FFF2-40B4-BE49-F238E27FC236}">
              <a16:creationId xmlns:a16="http://schemas.microsoft.com/office/drawing/2014/main" id="{81CB8003-D0D9-4DF1-A3AE-89D3A058215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30" name="AutoShape 86" descr="Imagen de perfil de reyes Murillo  (Invitado).">
          <a:extLst>
            <a:ext uri="{FF2B5EF4-FFF2-40B4-BE49-F238E27FC236}">
              <a16:creationId xmlns:a16="http://schemas.microsoft.com/office/drawing/2014/main" id="{77244F6D-16FD-49B0-BE58-B62BD9263F4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31" name="AutoShape 86" descr="Imagen de perfil de reyes Murillo  (Invitado).">
          <a:extLst>
            <a:ext uri="{FF2B5EF4-FFF2-40B4-BE49-F238E27FC236}">
              <a16:creationId xmlns:a16="http://schemas.microsoft.com/office/drawing/2014/main" id="{BD25A712-96BB-43DC-A21B-05271074B0F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32" name="AutoShape 86" descr="Imagen de perfil de reyes Murillo  (Invitado).">
          <a:extLst>
            <a:ext uri="{FF2B5EF4-FFF2-40B4-BE49-F238E27FC236}">
              <a16:creationId xmlns:a16="http://schemas.microsoft.com/office/drawing/2014/main" id="{0EDE10BC-95C6-4177-ACD0-9AF6B5E98E8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33" name="AutoShape 86" descr="Imagen de perfil de reyes Murillo  (Invitado).">
          <a:extLst>
            <a:ext uri="{FF2B5EF4-FFF2-40B4-BE49-F238E27FC236}">
              <a16:creationId xmlns:a16="http://schemas.microsoft.com/office/drawing/2014/main" id="{70AA14C8-AFFE-4909-B0F5-9EC14D95144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34" name="AutoShape 86" descr="Imagen de perfil de reyes Murillo  (Invitado).">
          <a:extLst>
            <a:ext uri="{FF2B5EF4-FFF2-40B4-BE49-F238E27FC236}">
              <a16:creationId xmlns:a16="http://schemas.microsoft.com/office/drawing/2014/main" id="{AC5D7345-8A99-4482-BA9B-776196ECB47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35" name="AutoShape 86" descr="Imagen de perfil de reyes Murillo  (Invitado).">
          <a:extLst>
            <a:ext uri="{FF2B5EF4-FFF2-40B4-BE49-F238E27FC236}">
              <a16:creationId xmlns:a16="http://schemas.microsoft.com/office/drawing/2014/main" id="{7552A8AD-081F-47A6-AE07-BA15351411C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36" name="AutoShape 86" descr="Imagen de perfil de reyes Murillo  (Invitado).">
          <a:extLst>
            <a:ext uri="{FF2B5EF4-FFF2-40B4-BE49-F238E27FC236}">
              <a16:creationId xmlns:a16="http://schemas.microsoft.com/office/drawing/2014/main" id="{61FEAB74-DDF7-4931-9393-B771549CCE5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37" name="AutoShape 86" descr="Imagen de perfil de reyes Murillo  (Invitado).">
          <a:extLst>
            <a:ext uri="{FF2B5EF4-FFF2-40B4-BE49-F238E27FC236}">
              <a16:creationId xmlns:a16="http://schemas.microsoft.com/office/drawing/2014/main" id="{DDA51803-1A76-43A1-B7EF-3B8257A6B99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38" name="AutoShape 86" descr="Imagen de perfil de reyes Murillo  (Invitado).">
          <a:extLst>
            <a:ext uri="{FF2B5EF4-FFF2-40B4-BE49-F238E27FC236}">
              <a16:creationId xmlns:a16="http://schemas.microsoft.com/office/drawing/2014/main" id="{F57CEC7B-8E03-456E-A5C4-10286BC4878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39" name="AutoShape 86" descr="Imagen de perfil de reyes Murillo  (Invitado).">
          <a:extLst>
            <a:ext uri="{FF2B5EF4-FFF2-40B4-BE49-F238E27FC236}">
              <a16:creationId xmlns:a16="http://schemas.microsoft.com/office/drawing/2014/main" id="{380A9142-F88B-41F3-8928-28AF47F4864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40" name="AutoShape 86" descr="Imagen de perfil de reyes Murillo  (Invitado).">
          <a:extLst>
            <a:ext uri="{FF2B5EF4-FFF2-40B4-BE49-F238E27FC236}">
              <a16:creationId xmlns:a16="http://schemas.microsoft.com/office/drawing/2014/main" id="{D9B3C759-0D84-402E-AF2B-54CF93CDA27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41" name="AutoShape 86" descr="Imagen de perfil de reyes Murillo  (Invitado).">
          <a:extLst>
            <a:ext uri="{FF2B5EF4-FFF2-40B4-BE49-F238E27FC236}">
              <a16:creationId xmlns:a16="http://schemas.microsoft.com/office/drawing/2014/main" id="{4A6F54AA-D47F-4199-AE0B-90A1D1B0363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42" name="AutoShape 86" descr="Imagen de perfil de reyes Murillo  (Invitado).">
          <a:extLst>
            <a:ext uri="{FF2B5EF4-FFF2-40B4-BE49-F238E27FC236}">
              <a16:creationId xmlns:a16="http://schemas.microsoft.com/office/drawing/2014/main" id="{41E080B3-1712-477F-8102-8117F2FC3C5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43" name="AutoShape 86" descr="Imagen de perfil de reyes Murillo  (Invitado).">
          <a:extLst>
            <a:ext uri="{FF2B5EF4-FFF2-40B4-BE49-F238E27FC236}">
              <a16:creationId xmlns:a16="http://schemas.microsoft.com/office/drawing/2014/main" id="{EF995797-EA66-4660-AB7D-B2324ED73BD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44" name="AutoShape 86" descr="Imagen de perfil de reyes Murillo  (Invitado).">
          <a:extLst>
            <a:ext uri="{FF2B5EF4-FFF2-40B4-BE49-F238E27FC236}">
              <a16:creationId xmlns:a16="http://schemas.microsoft.com/office/drawing/2014/main" id="{34C234CC-A08D-43ED-9BEA-515635BB5F2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45" name="AutoShape 86" descr="Imagen de perfil de reyes Murillo  (Invitado).">
          <a:extLst>
            <a:ext uri="{FF2B5EF4-FFF2-40B4-BE49-F238E27FC236}">
              <a16:creationId xmlns:a16="http://schemas.microsoft.com/office/drawing/2014/main" id="{84AAB305-DA8A-4876-A3EC-4A0E0558774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46" name="AutoShape 86" descr="Imagen de perfil de reyes Murillo  (Invitado).">
          <a:extLst>
            <a:ext uri="{FF2B5EF4-FFF2-40B4-BE49-F238E27FC236}">
              <a16:creationId xmlns:a16="http://schemas.microsoft.com/office/drawing/2014/main" id="{22B58F97-C04D-413D-9627-DFD007A232B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47" name="AutoShape 86" descr="Imagen de perfil de reyes Murillo  (Invitado).">
          <a:extLst>
            <a:ext uri="{FF2B5EF4-FFF2-40B4-BE49-F238E27FC236}">
              <a16:creationId xmlns:a16="http://schemas.microsoft.com/office/drawing/2014/main" id="{AF4F73F5-5E27-4002-A3F3-B0E479792C4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48" name="AutoShape 86" descr="Imagen de perfil de reyes Murillo  (Invitado).">
          <a:extLst>
            <a:ext uri="{FF2B5EF4-FFF2-40B4-BE49-F238E27FC236}">
              <a16:creationId xmlns:a16="http://schemas.microsoft.com/office/drawing/2014/main" id="{21717BF4-7CE4-4963-AB3F-CB3A29061B6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49" name="AutoShape 86" descr="Imagen de perfil de reyes Murillo  (Invitado).">
          <a:extLst>
            <a:ext uri="{FF2B5EF4-FFF2-40B4-BE49-F238E27FC236}">
              <a16:creationId xmlns:a16="http://schemas.microsoft.com/office/drawing/2014/main" id="{17B8B108-1E6D-4EA2-B160-5E433DDB836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50" name="AutoShape 86" descr="Imagen de perfil de reyes Murillo  (Invitado).">
          <a:extLst>
            <a:ext uri="{FF2B5EF4-FFF2-40B4-BE49-F238E27FC236}">
              <a16:creationId xmlns:a16="http://schemas.microsoft.com/office/drawing/2014/main" id="{20541289-D19B-4B5D-9212-779520952A0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51" name="AutoShape 86" descr="Imagen de perfil de reyes Murillo  (Invitado).">
          <a:extLst>
            <a:ext uri="{FF2B5EF4-FFF2-40B4-BE49-F238E27FC236}">
              <a16:creationId xmlns:a16="http://schemas.microsoft.com/office/drawing/2014/main" id="{D856489E-963E-42A4-A9F2-5D57FCBA6ED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52" name="AutoShape 86" descr="Imagen de perfil de reyes Murillo  (Invitado).">
          <a:extLst>
            <a:ext uri="{FF2B5EF4-FFF2-40B4-BE49-F238E27FC236}">
              <a16:creationId xmlns:a16="http://schemas.microsoft.com/office/drawing/2014/main" id="{E10CD9F0-A687-42E4-96F6-BCFBB090670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53" name="AutoShape 86" descr="Imagen de perfil de reyes Murillo  (Invitado).">
          <a:extLst>
            <a:ext uri="{FF2B5EF4-FFF2-40B4-BE49-F238E27FC236}">
              <a16:creationId xmlns:a16="http://schemas.microsoft.com/office/drawing/2014/main" id="{D42E0EC9-FC9A-49D2-9E23-E11FBB3FAE9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54" name="AutoShape 86" descr="Imagen de perfil de reyes Murillo  (Invitado).">
          <a:extLst>
            <a:ext uri="{FF2B5EF4-FFF2-40B4-BE49-F238E27FC236}">
              <a16:creationId xmlns:a16="http://schemas.microsoft.com/office/drawing/2014/main" id="{D4F5D7FF-E8B4-43C2-8FBF-4F1DB809894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55" name="AutoShape 86" descr="Imagen de perfil de reyes Murillo  (Invitado).">
          <a:extLst>
            <a:ext uri="{FF2B5EF4-FFF2-40B4-BE49-F238E27FC236}">
              <a16:creationId xmlns:a16="http://schemas.microsoft.com/office/drawing/2014/main" id="{AAECC7CB-38D5-47D3-A840-080B29FC72B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56" name="AutoShape 86" descr="Imagen de perfil de reyes Murillo  (Invitado).">
          <a:extLst>
            <a:ext uri="{FF2B5EF4-FFF2-40B4-BE49-F238E27FC236}">
              <a16:creationId xmlns:a16="http://schemas.microsoft.com/office/drawing/2014/main" id="{9156310D-E865-4981-A050-C81A3839D94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57" name="AutoShape 86" descr="Imagen de perfil de reyes Murillo  (Invitado).">
          <a:extLst>
            <a:ext uri="{FF2B5EF4-FFF2-40B4-BE49-F238E27FC236}">
              <a16:creationId xmlns:a16="http://schemas.microsoft.com/office/drawing/2014/main" id="{2232231C-19C9-4020-9911-8764F4E50C8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58" name="AutoShape 86" descr="Imagen de perfil de reyes Murillo  (Invitado).">
          <a:extLst>
            <a:ext uri="{FF2B5EF4-FFF2-40B4-BE49-F238E27FC236}">
              <a16:creationId xmlns:a16="http://schemas.microsoft.com/office/drawing/2014/main" id="{AC1F9F81-5972-4699-867F-2FF4BA7F19C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59" name="AutoShape 86" descr="Imagen de perfil de reyes Murillo  (Invitado).">
          <a:extLst>
            <a:ext uri="{FF2B5EF4-FFF2-40B4-BE49-F238E27FC236}">
              <a16:creationId xmlns:a16="http://schemas.microsoft.com/office/drawing/2014/main" id="{84E81C01-A9F1-44D9-8A2E-9FA061EA144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60" name="AutoShape 86" descr="Imagen de perfil de reyes Murillo  (Invitado).">
          <a:extLst>
            <a:ext uri="{FF2B5EF4-FFF2-40B4-BE49-F238E27FC236}">
              <a16:creationId xmlns:a16="http://schemas.microsoft.com/office/drawing/2014/main" id="{3CB86845-D584-4C4E-B2DA-DA8D98CAC42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61" name="AutoShape 86" descr="Imagen de perfil de reyes Murillo  (Invitado).">
          <a:extLst>
            <a:ext uri="{FF2B5EF4-FFF2-40B4-BE49-F238E27FC236}">
              <a16:creationId xmlns:a16="http://schemas.microsoft.com/office/drawing/2014/main" id="{15CEDD11-3166-4C1E-A2C8-F0575716FDB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62" name="AutoShape 86" descr="Imagen de perfil de reyes Murillo  (Invitado).">
          <a:extLst>
            <a:ext uri="{FF2B5EF4-FFF2-40B4-BE49-F238E27FC236}">
              <a16:creationId xmlns:a16="http://schemas.microsoft.com/office/drawing/2014/main" id="{8C56E527-7A9F-45E5-859D-A8D1D1252C3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63" name="AutoShape 86" descr="Imagen de perfil de reyes Murillo  (Invitado).">
          <a:extLst>
            <a:ext uri="{FF2B5EF4-FFF2-40B4-BE49-F238E27FC236}">
              <a16:creationId xmlns:a16="http://schemas.microsoft.com/office/drawing/2014/main" id="{11816AE8-40B6-4249-9372-9FD2327EC6E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64" name="AutoShape 86" descr="Imagen de perfil de reyes Murillo  (Invitado).">
          <a:extLst>
            <a:ext uri="{FF2B5EF4-FFF2-40B4-BE49-F238E27FC236}">
              <a16:creationId xmlns:a16="http://schemas.microsoft.com/office/drawing/2014/main" id="{E68CB328-4133-461C-BF27-03A3ADC4C5F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65" name="AutoShape 86" descr="Imagen de perfil de reyes Murillo  (Invitado).">
          <a:extLst>
            <a:ext uri="{FF2B5EF4-FFF2-40B4-BE49-F238E27FC236}">
              <a16:creationId xmlns:a16="http://schemas.microsoft.com/office/drawing/2014/main" id="{07E88B9C-12FD-44F9-9734-900E3C93AD0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66" name="AutoShape 86" descr="Imagen de perfil de reyes Murillo  (Invitado).">
          <a:extLst>
            <a:ext uri="{FF2B5EF4-FFF2-40B4-BE49-F238E27FC236}">
              <a16:creationId xmlns:a16="http://schemas.microsoft.com/office/drawing/2014/main" id="{32686A97-D646-4713-8338-22CD78F3ACB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67" name="AutoShape 86" descr="Imagen de perfil de reyes Murillo  (Invitado).">
          <a:extLst>
            <a:ext uri="{FF2B5EF4-FFF2-40B4-BE49-F238E27FC236}">
              <a16:creationId xmlns:a16="http://schemas.microsoft.com/office/drawing/2014/main" id="{C18A6B09-2D11-44D1-A936-6D0DE2A042F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68" name="AutoShape 86" descr="Imagen de perfil de reyes Murillo  (Invitado).">
          <a:extLst>
            <a:ext uri="{FF2B5EF4-FFF2-40B4-BE49-F238E27FC236}">
              <a16:creationId xmlns:a16="http://schemas.microsoft.com/office/drawing/2014/main" id="{8236C91C-BC87-4D86-8624-8790CED6701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69" name="AutoShape 86" descr="Imagen de perfil de reyes Murillo  (Invitado).">
          <a:extLst>
            <a:ext uri="{FF2B5EF4-FFF2-40B4-BE49-F238E27FC236}">
              <a16:creationId xmlns:a16="http://schemas.microsoft.com/office/drawing/2014/main" id="{8540C255-6D9C-4610-AF19-7F9AB4B4742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70" name="AutoShape 86" descr="Imagen de perfil de reyes Murillo  (Invitado).">
          <a:extLst>
            <a:ext uri="{FF2B5EF4-FFF2-40B4-BE49-F238E27FC236}">
              <a16:creationId xmlns:a16="http://schemas.microsoft.com/office/drawing/2014/main" id="{FA0413C1-EB19-48AD-9230-2DE71F03B57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71" name="AutoShape 86" descr="Imagen de perfil de reyes Murillo  (Invitado).">
          <a:extLst>
            <a:ext uri="{FF2B5EF4-FFF2-40B4-BE49-F238E27FC236}">
              <a16:creationId xmlns:a16="http://schemas.microsoft.com/office/drawing/2014/main" id="{E3F7F034-BE59-437B-BA01-96B291BA626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72" name="AutoShape 86" descr="Imagen de perfil de reyes Murillo  (Invitado).">
          <a:extLst>
            <a:ext uri="{FF2B5EF4-FFF2-40B4-BE49-F238E27FC236}">
              <a16:creationId xmlns:a16="http://schemas.microsoft.com/office/drawing/2014/main" id="{1DD402DC-120D-4DA2-B7BA-BEEC1D384FA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73" name="AutoShape 86" descr="Imagen de perfil de reyes Murillo  (Invitado).">
          <a:extLst>
            <a:ext uri="{FF2B5EF4-FFF2-40B4-BE49-F238E27FC236}">
              <a16:creationId xmlns:a16="http://schemas.microsoft.com/office/drawing/2014/main" id="{D08E648E-F697-48E4-879D-82461C23AD6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74" name="AutoShape 86" descr="Imagen de perfil de reyes Murillo  (Invitado).">
          <a:extLst>
            <a:ext uri="{FF2B5EF4-FFF2-40B4-BE49-F238E27FC236}">
              <a16:creationId xmlns:a16="http://schemas.microsoft.com/office/drawing/2014/main" id="{3E65162B-08F2-4969-8939-321B6C1E81E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75" name="AutoShape 86" descr="Imagen de perfil de reyes Murillo  (Invitado).">
          <a:extLst>
            <a:ext uri="{FF2B5EF4-FFF2-40B4-BE49-F238E27FC236}">
              <a16:creationId xmlns:a16="http://schemas.microsoft.com/office/drawing/2014/main" id="{E63060A4-10B7-4055-A52F-30CE46864DE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76" name="AutoShape 86" descr="Imagen de perfil de reyes Murillo  (Invitado).">
          <a:extLst>
            <a:ext uri="{FF2B5EF4-FFF2-40B4-BE49-F238E27FC236}">
              <a16:creationId xmlns:a16="http://schemas.microsoft.com/office/drawing/2014/main" id="{6A8F04A4-31E3-47CA-AD01-2A14A64D869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77" name="AutoShape 86" descr="Imagen de perfil de reyes Murillo  (Invitado).">
          <a:extLst>
            <a:ext uri="{FF2B5EF4-FFF2-40B4-BE49-F238E27FC236}">
              <a16:creationId xmlns:a16="http://schemas.microsoft.com/office/drawing/2014/main" id="{D8C3782E-B030-45C6-AAE9-6F8EC549497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78" name="AutoShape 86" descr="Imagen de perfil de reyes Murillo  (Invitado).">
          <a:extLst>
            <a:ext uri="{FF2B5EF4-FFF2-40B4-BE49-F238E27FC236}">
              <a16:creationId xmlns:a16="http://schemas.microsoft.com/office/drawing/2014/main" id="{BE405CE0-73CD-44BD-9361-E270B72CAC4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79" name="AutoShape 86" descr="Imagen de perfil de reyes Murillo  (Invitado).">
          <a:extLst>
            <a:ext uri="{FF2B5EF4-FFF2-40B4-BE49-F238E27FC236}">
              <a16:creationId xmlns:a16="http://schemas.microsoft.com/office/drawing/2014/main" id="{C7C927D1-991E-404A-BA94-6FCDB37B3C6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80" name="AutoShape 86" descr="Imagen de perfil de reyes Murillo  (Invitado).">
          <a:extLst>
            <a:ext uri="{FF2B5EF4-FFF2-40B4-BE49-F238E27FC236}">
              <a16:creationId xmlns:a16="http://schemas.microsoft.com/office/drawing/2014/main" id="{341C1490-3417-4C6E-96BA-AD2DCFFADF3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81" name="AutoShape 86" descr="Imagen de perfil de reyes Murillo  (Invitado).">
          <a:extLst>
            <a:ext uri="{FF2B5EF4-FFF2-40B4-BE49-F238E27FC236}">
              <a16:creationId xmlns:a16="http://schemas.microsoft.com/office/drawing/2014/main" id="{9AB90C99-AA03-4019-8E26-53C0247F1D8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82" name="AutoShape 86" descr="Imagen de perfil de reyes Murillo  (Invitado).">
          <a:extLst>
            <a:ext uri="{FF2B5EF4-FFF2-40B4-BE49-F238E27FC236}">
              <a16:creationId xmlns:a16="http://schemas.microsoft.com/office/drawing/2014/main" id="{5A6D208E-5EB8-4E6F-9272-13FE92C1C0F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83" name="AutoShape 86" descr="Imagen de perfil de reyes Murillo  (Invitado).">
          <a:extLst>
            <a:ext uri="{FF2B5EF4-FFF2-40B4-BE49-F238E27FC236}">
              <a16:creationId xmlns:a16="http://schemas.microsoft.com/office/drawing/2014/main" id="{C5469AFF-6BAD-4E37-B6FE-57A00233CE0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84" name="AutoShape 86" descr="Imagen de perfil de reyes Murillo  (Invitado).">
          <a:extLst>
            <a:ext uri="{FF2B5EF4-FFF2-40B4-BE49-F238E27FC236}">
              <a16:creationId xmlns:a16="http://schemas.microsoft.com/office/drawing/2014/main" id="{49255434-FB83-4A49-B07D-6D1C92F92C8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85" name="AutoShape 86" descr="Imagen de perfil de reyes Murillo  (Invitado).">
          <a:extLst>
            <a:ext uri="{FF2B5EF4-FFF2-40B4-BE49-F238E27FC236}">
              <a16:creationId xmlns:a16="http://schemas.microsoft.com/office/drawing/2014/main" id="{EEA5DB09-1576-4BB1-ACB6-36E82E50ADA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86" name="AutoShape 86" descr="Imagen de perfil de reyes Murillo  (Invitado).">
          <a:extLst>
            <a:ext uri="{FF2B5EF4-FFF2-40B4-BE49-F238E27FC236}">
              <a16:creationId xmlns:a16="http://schemas.microsoft.com/office/drawing/2014/main" id="{650DCC7F-3B4C-4409-93D7-9E816B9B6C5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87" name="AutoShape 86" descr="Imagen de perfil de reyes Murillo  (Invitado).">
          <a:extLst>
            <a:ext uri="{FF2B5EF4-FFF2-40B4-BE49-F238E27FC236}">
              <a16:creationId xmlns:a16="http://schemas.microsoft.com/office/drawing/2014/main" id="{DF7E7F5F-5848-41D7-88A5-BB374B0B5C5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88" name="AutoShape 86" descr="Imagen de perfil de reyes Murillo  (Invitado).">
          <a:extLst>
            <a:ext uri="{FF2B5EF4-FFF2-40B4-BE49-F238E27FC236}">
              <a16:creationId xmlns:a16="http://schemas.microsoft.com/office/drawing/2014/main" id="{BE567398-2F87-4B7F-A33F-5DF187A5AC6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89" name="AutoShape 86" descr="Imagen de perfil de reyes Murillo  (Invitado).">
          <a:extLst>
            <a:ext uri="{FF2B5EF4-FFF2-40B4-BE49-F238E27FC236}">
              <a16:creationId xmlns:a16="http://schemas.microsoft.com/office/drawing/2014/main" id="{68530D49-EECC-4A78-861A-116D10DC75A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90" name="AutoShape 86" descr="Imagen de perfil de reyes Murillo  (Invitado).">
          <a:extLst>
            <a:ext uri="{FF2B5EF4-FFF2-40B4-BE49-F238E27FC236}">
              <a16:creationId xmlns:a16="http://schemas.microsoft.com/office/drawing/2014/main" id="{2AB9659C-24E0-4B83-8C46-FB5816FDFB8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91" name="AutoShape 86" descr="Imagen de perfil de reyes Murillo  (Invitado).">
          <a:extLst>
            <a:ext uri="{FF2B5EF4-FFF2-40B4-BE49-F238E27FC236}">
              <a16:creationId xmlns:a16="http://schemas.microsoft.com/office/drawing/2014/main" id="{CC9DFDFC-F040-46A6-8318-80859966DBF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92" name="AutoShape 86" descr="Imagen de perfil de reyes Murillo  (Invitado).">
          <a:extLst>
            <a:ext uri="{FF2B5EF4-FFF2-40B4-BE49-F238E27FC236}">
              <a16:creationId xmlns:a16="http://schemas.microsoft.com/office/drawing/2014/main" id="{08520B33-20A8-49A1-8CCC-2336976FBD9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93" name="AutoShape 86" descr="Imagen de perfil de reyes Murillo  (Invitado).">
          <a:extLst>
            <a:ext uri="{FF2B5EF4-FFF2-40B4-BE49-F238E27FC236}">
              <a16:creationId xmlns:a16="http://schemas.microsoft.com/office/drawing/2014/main" id="{DC18B526-DBC3-46F8-9885-AB1ADF1E713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94" name="AutoShape 86" descr="Imagen de perfil de reyes Murillo  (Invitado).">
          <a:extLst>
            <a:ext uri="{FF2B5EF4-FFF2-40B4-BE49-F238E27FC236}">
              <a16:creationId xmlns:a16="http://schemas.microsoft.com/office/drawing/2014/main" id="{50B6B91B-B85B-4D41-AB16-F7D368EB066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95" name="AutoShape 86" descr="Imagen de perfil de reyes Murillo  (Invitado).">
          <a:extLst>
            <a:ext uri="{FF2B5EF4-FFF2-40B4-BE49-F238E27FC236}">
              <a16:creationId xmlns:a16="http://schemas.microsoft.com/office/drawing/2014/main" id="{7337A881-D4C5-4D95-B7C6-FC9781AB878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96" name="AutoShape 86" descr="Imagen de perfil de reyes Murillo  (Invitado).">
          <a:extLst>
            <a:ext uri="{FF2B5EF4-FFF2-40B4-BE49-F238E27FC236}">
              <a16:creationId xmlns:a16="http://schemas.microsoft.com/office/drawing/2014/main" id="{9FB65E8F-905D-43C4-BE78-BD113A028F0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97" name="AutoShape 86" descr="Imagen de perfil de reyes Murillo  (Invitado).">
          <a:extLst>
            <a:ext uri="{FF2B5EF4-FFF2-40B4-BE49-F238E27FC236}">
              <a16:creationId xmlns:a16="http://schemas.microsoft.com/office/drawing/2014/main" id="{231492DE-10ED-4E6F-91BA-F58410CBA6B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98" name="AutoShape 86" descr="Imagen de perfil de reyes Murillo  (Invitado).">
          <a:extLst>
            <a:ext uri="{FF2B5EF4-FFF2-40B4-BE49-F238E27FC236}">
              <a16:creationId xmlns:a16="http://schemas.microsoft.com/office/drawing/2014/main" id="{FDC0EA15-1093-4B0F-8E4E-FF44365AFC6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199" name="AutoShape 86" descr="Imagen de perfil de reyes Murillo  (Invitado).">
          <a:extLst>
            <a:ext uri="{FF2B5EF4-FFF2-40B4-BE49-F238E27FC236}">
              <a16:creationId xmlns:a16="http://schemas.microsoft.com/office/drawing/2014/main" id="{EB275727-DCDD-4CEB-95CA-17FF0971C87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00" name="AutoShape 86" descr="Imagen de perfil de reyes Murillo  (Invitado).">
          <a:extLst>
            <a:ext uri="{FF2B5EF4-FFF2-40B4-BE49-F238E27FC236}">
              <a16:creationId xmlns:a16="http://schemas.microsoft.com/office/drawing/2014/main" id="{88F82398-0C9C-4067-A482-362935F80E8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01" name="AutoShape 86" descr="Imagen de perfil de reyes Murillo  (Invitado).">
          <a:extLst>
            <a:ext uri="{FF2B5EF4-FFF2-40B4-BE49-F238E27FC236}">
              <a16:creationId xmlns:a16="http://schemas.microsoft.com/office/drawing/2014/main" id="{84DCF8E8-1890-4950-93B3-8C2284508FC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02" name="AutoShape 86" descr="Imagen de perfil de reyes Murillo  (Invitado).">
          <a:extLst>
            <a:ext uri="{FF2B5EF4-FFF2-40B4-BE49-F238E27FC236}">
              <a16:creationId xmlns:a16="http://schemas.microsoft.com/office/drawing/2014/main" id="{D0AE2B71-D700-47D4-828C-111D8A57AC3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03" name="AutoShape 86" descr="Imagen de perfil de reyes Murillo  (Invitado).">
          <a:extLst>
            <a:ext uri="{FF2B5EF4-FFF2-40B4-BE49-F238E27FC236}">
              <a16:creationId xmlns:a16="http://schemas.microsoft.com/office/drawing/2014/main" id="{CF1C0CDC-AF28-40E1-8583-C1544AC0FF3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04" name="AutoShape 86" descr="Imagen de perfil de reyes Murillo  (Invitado).">
          <a:extLst>
            <a:ext uri="{FF2B5EF4-FFF2-40B4-BE49-F238E27FC236}">
              <a16:creationId xmlns:a16="http://schemas.microsoft.com/office/drawing/2014/main" id="{1AA6CB8C-FBA2-4F3F-B655-F464D1CEF9D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05" name="AutoShape 86" descr="Imagen de perfil de reyes Murillo  (Invitado).">
          <a:extLst>
            <a:ext uri="{FF2B5EF4-FFF2-40B4-BE49-F238E27FC236}">
              <a16:creationId xmlns:a16="http://schemas.microsoft.com/office/drawing/2014/main" id="{05607746-4F03-44EC-9F88-79CA1B92570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06" name="AutoShape 86" descr="Imagen de perfil de reyes Murillo  (Invitado).">
          <a:extLst>
            <a:ext uri="{FF2B5EF4-FFF2-40B4-BE49-F238E27FC236}">
              <a16:creationId xmlns:a16="http://schemas.microsoft.com/office/drawing/2014/main" id="{A0DD5F19-75B1-44EC-BAD4-472EBB29D32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07" name="AutoShape 86" descr="Imagen de perfil de reyes Murillo  (Invitado).">
          <a:extLst>
            <a:ext uri="{FF2B5EF4-FFF2-40B4-BE49-F238E27FC236}">
              <a16:creationId xmlns:a16="http://schemas.microsoft.com/office/drawing/2014/main" id="{C5DC49B2-F956-45A0-ABCD-66B5DAAFA2F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08" name="AutoShape 86" descr="Imagen de perfil de reyes Murillo  (Invitado).">
          <a:extLst>
            <a:ext uri="{FF2B5EF4-FFF2-40B4-BE49-F238E27FC236}">
              <a16:creationId xmlns:a16="http://schemas.microsoft.com/office/drawing/2014/main" id="{0CB905BF-C0D8-4730-8DE5-3815D22B0E9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09" name="AutoShape 86" descr="Imagen de perfil de reyes Murillo  (Invitado).">
          <a:extLst>
            <a:ext uri="{FF2B5EF4-FFF2-40B4-BE49-F238E27FC236}">
              <a16:creationId xmlns:a16="http://schemas.microsoft.com/office/drawing/2014/main" id="{FDAB2C06-8953-4112-9BA7-0FF716E68AF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10" name="AutoShape 86" descr="Imagen de perfil de reyes Murillo  (Invitado).">
          <a:extLst>
            <a:ext uri="{FF2B5EF4-FFF2-40B4-BE49-F238E27FC236}">
              <a16:creationId xmlns:a16="http://schemas.microsoft.com/office/drawing/2014/main" id="{1E306E65-005B-4248-A462-3E3E710CD16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11" name="AutoShape 86" descr="Imagen de perfil de reyes Murillo  (Invitado).">
          <a:extLst>
            <a:ext uri="{FF2B5EF4-FFF2-40B4-BE49-F238E27FC236}">
              <a16:creationId xmlns:a16="http://schemas.microsoft.com/office/drawing/2014/main" id="{2357A033-C3EB-4E9D-B9C8-4D0F469A2D9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12" name="AutoShape 86" descr="Imagen de perfil de reyes Murillo  (Invitado).">
          <a:extLst>
            <a:ext uri="{FF2B5EF4-FFF2-40B4-BE49-F238E27FC236}">
              <a16:creationId xmlns:a16="http://schemas.microsoft.com/office/drawing/2014/main" id="{7EA4041A-4F11-4B06-989D-405CB705C79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13" name="AutoShape 86" descr="Imagen de perfil de reyes Murillo  (Invitado).">
          <a:extLst>
            <a:ext uri="{FF2B5EF4-FFF2-40B4-BE49-F238E27FC236}">
              <a16:creationId xmlns:a16="http://schemas.microsoft.com/office/drawing/2014/main" id="{3F3A5017-B921-4BA8-B3ED-90A5641E679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14" name="AutoShape 86" descr="Imagen de perfil de reyes Murillo  (Invitado).">
          <a:extLst>
            <a:ext uri="{FF2B5EF4-FFF2-40B4-BE49-F238E27FC236}">
              <a16:creationId xmlns:a16="http://schemas.microsoft.com/office/drawing/2014/main" id="{1F7B42BD-164B-4B6D-914F-D58733EB86E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15" name="AutoShape 86" descr="Imagen de perfil de reyes Murillo  (Invitado).">
          <a:extLst>
            <a:ext uri="{FF2B5EF4-FFF2-40B4-BE49-F238E27FC236}">
              <a16:creationId xmlns:a16="http://schemas.microsoft.com/office/drawing/2014/main" id="{0F0BAAAC-0A64-4CDF-BA70-02E18DCDD6C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16" name="AutoShape 86" descr="Imagen de perfil de reyes Murillo  (Invitado).">
          <a:extLst>
            <a:ext uri="{FF2B5EF4-FFF2-40B4-BE49-F238E27FC236}">
              <a16:creationId xmlns:a16="http://schemas.microsoft.com/office/drawing/2014/main" id="{2CE48231-90B9-4343-8B1B-A94770DBB7F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17" name="AutoShape 86" descr="Imagen de perfil de reyes Murillo  (Invitado).">
          <a:extLst>
            <a:ext uri="{FF2B5EF4-FFF2-40B4-BE49-F238E27FC236}">
              <a16:creationId xmlns:a16="http://schemas.microsoft.com/office/drawing/2014/main" id="{44368DD5-82EF-4541-A426-56C41E1BE13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18" name="AutoShape 86" descr="Imagen de perfil de reyes Murillo  (Invitado).">
          <a:extLst>
            <a:ext uri="{FF2B5EF4-FFF2-40B4-BE49-F238E27FC236}">
              <a16:creationId xmlns:a16="http://schemas.microsoft.com/office/drawing/2014/main" id="{AB5C0A8F-7DA7-4FE3-8487-7BCB02BCF80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19" name="AutoShape 86" descr="Imagen de perfil de reyes Murillo  (Invitado).">
          <a:extLst>
            <a:ext uri="{FF2B5EF4-FFF2-40B4-BE49-F238E27FC236}">
              <a16:creationId xmlns:a16="http://schemas.microsoft.com/office/drawing/2014/main" id="{2A6B31B4-4FA2-4233-ABDA-6B2483957E1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20" name="AutoShape 86" descr="Imagen de perfil de reyes Murillo  (Invitado).">
          <a:extLst>
            <a:ext uri="{FF2B5EF4-FFF2-40B4-BE49-F238E27FC236}">
              <a16:creationId xmlns:a16="http://schemas.microsoft.com/office/drawing/2014/main" id="{C962FECF-44EE-4E61-A1D4-D94F1CE5866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21" name="AutoShape 86" descr="Imagen de perfil de reyes Murillo  (Invitado).">
          <a:extLst>
            <a:ext uri="{FF2B5EF4-FFF2-40B4-BE49-F238E27FC236}">
              <a16:creationId xmlns:a16="http://schemas.microsoft.com/office/drawing/2014/main" id="{FEDC15B2-1337-4308-8930-04B94234C41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22" name="AutoShape 86" descr="Imagen de perfil de reyes Murillo  (Invitado).">
          <a:extLst>
            <a:ext uri="{FF2B5EF4-FFF2-40B4-BE49-F238E27FC236}">
              <a16:creationId xmlns:a16="http://schemas.microsoft.com/office/drawing/2014/main" id="{FC31B3BF-2614-4C75-B803-BA57AAA74F4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23" name="AutoShape 86" descr="Imagen de perfil de reyes Murillo  (Invitado).">
          <a:extLst>
            <a:ext uri="{FF2B5EF4-FFF2-40B4-BE49-F238E27FC236}">
              <a16:creationId xmlns:a16="http://schemas.microsoft.com/office/drawing/2014/main" id="{B9C09478-87A3-4F94-ACB8-787A908E91B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24" name="AutoShape 86" descr="Imagen de perfil de reyes Murillo  (Invitado).">
          <a:extLst>
            <a:ext uri="{FF2B5EF4-FFF2-40B4-BE49-F238E27FC236}">
              <a16:creationId xmlns:a16="http://schemas.microsoft.com/office/drawing/2014/main" id="{9A3FA93E-90B8-478D-A885-4924C1AD74B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25" name="AutoShape 86" descr="Imagen de perfil de reyes Murillo  (Invitado).">
          <a:extLst>
            <a:ext uri="{FF2B5EF4-FFF2-40B4-BE49-F238E27FC236}">
              <a16:creationId xmlns:a16="http://schemas.microsoft.com/office/drawing/2014/main" id="{0E29696E-9719-4AE8-8977-146D64A75F9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26" name="AutoShape 86" descr="Imagen de perfil de reyes Murillo  (Invitado).">
          <a:extLst>
            <a:ext uri="{FF2B5EF4-FFF2-40B4-BE49-F238E27FC236}">
              <a16:creationId xmlns:a16="http://schemas.microsoft.com/office/drawing/2014/main" id="{F178A205-0DE2-4785-868E-4DDD7BF5372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27" name="AutoShape 86" descr="Imagen de perfil de reyes Murillo  (Invitado).">
          <a:extLst>
            <a:ext uri="{FF2B5EF4-FFF2-40B4-BE49-F238E27FC236}">
              <a16:creationId xmlns:a16="http://schemas.microsoft.com/office/drawing/2014/main" id="{DA1E1EC3-A0D2-4F62-AF84-83C62D7B50A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28" name="AutoShape 86" descr="Imagen de perfil de reyes Murillo  (Invitado).">
          <a:extLst>
            <a:ext uri="{FF2B5EF4-FFF2-40B4-BE49-F238E27FC236}">
              <a16:creationId xmlns:a16="http://schemas.microsoft.com/office/drawing/2014/main" id="{66422225-97CE-4C99-B287-1E27D450F11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29" name="AutoShape 86" descr="Imagen de perfil de reyes Murillo  (Invitado).">
          <a:extLst>
            <a:ext uri="{FF2B5EF4-FFF2-40B4-BE49-F238E27FC236}">
              <a16:creationId xmlns:a16="http://schemas.microsoft.com/office/drawing/2014/main" id="{B4C7FFF8-BC5D-4A68-B372-DBBDF3E6ED4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30" name="AutoShape 86" descr="Imagen de perfil de reyes Murillo  (Invitado).">
          <a:extLst>
            <a:ext uri="{FF2B5EF4-FFF2-40B4-BE49-F238E27FC236}">
              <a16:creationId xmlns:a16="http://schemas.microsoft.com/office/drawing/2014/main" id="{A5EC46B3-9EE0-423C-B344-DB812DB47A7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31" name="AutoShape 86" descr="Imagen de perfil de reyes Murillo  (Invitado).">
          <a:extLst>
            <a:ext uri="{FF2B5EF4-FFF2-40B4-BE49-F238E27FC236}">
              <a16:creationId xmlns:a16="http://schemas.microsoft.com/office/drawing/2014/main" id="{94E80CE0-2B01-4D9A-8D6B-9B1DE4C0AC0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32" name="AutoShape 86" descr="Imagen de perfil de reyes Murillo  (Invitado).">
          <a:extLst>
            <a:ext uri="{FF2B5EF4-FFF2-40B4-BE49-F238E27FC236}">
              <a16:creationId xmlns:a16="http://schemas.microsoft.com/office/drawing/2014/main" id="{1A4DB8E5-DF22-485F-9B9F-6833047B487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33" name="AutoShape 86" descr="Imagen de perfil de reyes Murillo  (Invitado).">
          <a:extLst>
            <a:ext uri="{FF2B5EF4-FFF2-40B4-BE49-F238E27FC236}">
              <a16:creationId xmlns:a16="http://schemas.microsoft.com/office/drawing/2014/main" id="{71961980-35C3-4C3B-A61B-F3660F7FB8A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34" name="AutoShape 86" descr="Imagen de perfil de reyes Murillo  (Invitado).">
          <a:extLst>
            <a:ext uri="{FF2B5EF4-FFF2-40B4-BE49-F238E27FC236}">
              <a16:creationId xmlns:a16="http://schemas.microsoft.com/office/drawing/2014/main" id="{D7181629-E6E0-4C9D-826E-DCA06DA80AF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35" name="AutoShape 86" descr="Imagen de perfil de reyes Murillo  (Invitado).">
          <a:extLst>
            <a:ext uri="{FF2B5EF4-FFF2-40B4-BE49-F238E27FC236}">
              <a16:creationId xmlns:a16="http://schemas.microsoft.com/office/drawing/2014/main" id="{C84A8C91-E53E-4686-ACA5-971F1B86F0B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36" name="AutoShape 86" descr="Imagen de perfil de reyes Murillo  (Invitado).">
          <a:extLst>
            <a:ext uri="{FF2B5EF4-FFF2-40B4-BE49-F238E27FC236}">
              <a16:creationId xmlns:a16="http://schemas.microsoft.com/office/drawing/2014/main" id="{AEB0C9EC-29E1-4463-9FA3-6BBF3DE9985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37" name="AutoShape 86" descr="Imagen de perfil de reyes Murillo  (Invitado).">
          <a:extLst>
            <a:ext uri="{FF2B5EF4-FFF2-40B4-BE49-F238E27FC236}">
              <a16:creationId xmlns:a16="http://schemas.microsoft.com/office/drawing/2014/main" id="{B9E86774-45F8-4276-9C8D-4FC8FB9A8D1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38" name="AutoShape 86" descr="Imagen de perfil de reyes Murillo  (Invitado).">
          <a:extLst>
            <a:ext uri="{FF2B5EF4-FFF2-40B4-BE49-F238E27FC236}">
              <a16:creationId xmlns:a16="http://schemas.microsoft.com/office/drawing/2014/main" id="{42E68D3E-4601-41FB-9762-4A6DBA9D580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39" name="AutoShape 86" descr="Imagen de perfil de reyes Murillo  (Invitado).">
          <a:extLst>
            <a:ext uri="{FF2B5EF4-FFF2-40B4-BE49-F238E27FC236}">
              <a16:creationId xmlns:a16="http://schemas.microsoft.com/office/drawing/2014/main" id="{8DC5EFB0-AD71-4502-94FE-FE5B0D8E24B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40" name="AutoShape 86" descr="Imagen de perfil de reyes Murillo  (Invitado).">
          <a:extLst>
            <a:ext uri="{FF2B5EF4-FFF2-40B4-BE49-F238E27FC236}">
              <a16:creationId xmlns:a16="http://schemas.microsoft.com/office/drawing/2014/main" id="{3EA78D31-DAA9-48CD-9A68-B5FAF949EC0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41" name="AutoShape 86" descr="Imagen de perfil de reyes Murillo  (Invitado).">
          <a:extLst>
            <a:ext uri="{FF2B5EF4-FFF2-40B4-BE49-F238E27FC236}">
              <a16:creationId xmlns:a16="http://schemas.microsoft.com/office/drawing/2014/main" id="{4A1AFB10-B7A5-45B2-AE80-D6DB6A52717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42" name="AutoShape 86" descr="Imagen de perfil de reyes Murillo  (Invitado).">
          <a:extLst>
            <a:ext uri="{FF2B5EF4-FFF2-40B4-BE49-F238E27FC236}">
              <a16:creationId xmlns:a16="http://schemas.microsoft.com/office/drawing/2014/main" id="{18D49EA8-D3F7-4FFB-9DCB-1F1CEEE8719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43" name="AutoShape 86" descr="Imagen de perfil de reyes Murillo  (Invitado).">
          <a:extLst>
            <a:ext uri="{FF2B5EF4-FFF2-40B4-BE49-F238E27FC236}">
              <a16:creationId xmlns:a16="http://schemas.microsoft.com/office/drawing/2014/main" id="{9F7A9F1D-E5B0-459A-A5BB-5C1D160B7E5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44" name="AutoShape 86" descr="Imagen de perfil de reyes Murillo  (Invitado).">
          <a:extLst>
            <a:ext uri="{FF2B5EF4-FFF2-40B4-BE49-F238E27FC236}">
              <a16:creationId xmlns:a16="http://schemas.microsoft.com/office/drawing/2014/main" id="{5C36E03C-96B8-402A-8023-E88A85F6D29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45" name="AutoShape 86" descr="Imagen de perfil de reyes Murillo  (Invitado).">
          <a:extLst>
            <a:ext uri="{FF2B5EF4-FFF2-40B4-BE49-F238E27FC236}">
              <a16:creationId xmlns:a16="http://schemas.microsoft.com/office/drawing/2014/main" id="{AF385077-1792-4F01-B0F6-1E4DC23F7BE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46" name="AutoShape 86" descr="Imagen de perfil de reyes Murillo  (Invitado).">
          <a:extLst>
            <a:ext uri="{FF2B5EF4-FFF2-40B4-BE49-F238E27FC236}">
              <a16:creationId xmlns:a16="http://schemas.microsoft.com/office/drawing/2014/main" id="{134808DA-F960-437A-B6CF-C32E56C83A7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47" name="AutoShape 86" descr="Imagen de perfil de reyes Murillo  (Invitado).">
          <a:extLst>
            <a:ext uri="{FF2B5EF4-FFF2-40B4-BE49-F238E27FC236}">
              <a16:creationId xmlns:a16="http://schemas.microsoft.com/office/drawing/2014/main" id="{2E63A68E-6B6C-46C5-89AE-73B2F1D0095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48" name="AutoShape 86" descr="Imagen de perfil de reyes Murillo  (Invitado).">
          <a:extLst>
            <a:ext uri="{FF2B5EF4-FFF2-40B4-BE49-F238E27FC236}">
              <a16:creationId xmlns:a16="http://schemas.microsoft.com/office/drawing/2014/main" id="{DF6B5D6A-7BDA-408C-99F6-10DB94FED98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49" name="AutoShape 86" descr="Imagen de perfil de reyes Murillo  (Invitado).">
          <a:extLst>
            <a:ext uri="{FF2B5EF4-FFF2-40B4-BE49-F238E27FC236}">
              <a16:creationId xmlns:a16="http://schemas.microsoft.com/office/drawing/2014/main" id="{2157B2D3-5202-4247-A9AE-BD7461620CE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50" name="AutoShape 86" descr="Imagen de perfil de reyes Murillo  (Invitado).">
          <a:extLst>
            <a:ext uri="{FF2B5EF4-FFF2-40B4-BE49-F238E27FC236}">
              <a16:creationId xmlns:a16="http://schemas.microsoft.com/office/drawing/2014/main" id="{65E962A9-D0A8-48AE-90C8-5DE6FD35825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51" name="AutoShape 86" descr="Imagen de perfil de reyes Murillo  (Invitado).">
          <a:extLst>
            <a:ext uri="{FF2B5EF4-FFF2-40B4-BE49-F238E27FC236}">
              <a16:creationId xmlns:a16="http://schemas.microsoft.com/office/drawing/2014/main" id="{8D2939AF-74FF-4043-8F11-66CF8544C74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52" name="AutoShape 86" descr="Imagen de perfil de reyes Murillo  (Invitado).">
          <a:extLst>
            <a:ext uri="{FF2B5EF4-FFF2-40B4-BE49-F238E27FC236}">
              <a16:creationId xmlns:a16="http://schemas.microsoft.com/office/drawing/2014/main" id="{F59FBEED-8558-4FB9-96E3-1A98B92DDB2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53" name="AutoShape 86" descr="Imagen de perfil de reyes Murillo  (Invitado).">
          <a:extLst>
            <a:ext uri="{FF2B5EF4-FFF2-40B4-BE49-F238E27FC236}">
              <a16:creationId xmlns:a16="http://schemas.microsoft.com/office/drawing/2014/main" id="{21B61198-5065-47A4-BBFD-73C8083238F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54" name="AutoShape 86" descr="Imagen de perfil de reyes Murillo  (Invitado).">
          <a:extLst>
            <a:ext uri="{FF2B5EF4-FFF2-40B4-BE49-F238E27FC236}">
              <a16:creationId xmlns:a16="http://schemas.microsoft.com/office/drawing/2014/main" id="{F21E0C69-2E48-4826-83DB-B9562053849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55" name="AutoShape 86" descr="Imagen de perfil de reyes Murillo  (Invitado).">
          <a:extLst>
            <a:ext uri="{FF2B5EF4-FFF2-40B4-BE49-F238E27FC236}">
              <a16:creationId xmlns:a16="http://schemas.microsoft.com/office/drawing/2014/main" id="{C13D701D-9F98-4C07-A51F-08135EF97A8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56" name="AutoShape 86" descr="Imagen de perfil de reyes Murillo  (Invitado).">
          <a:extLst>
            <a:ext uri="{FF2B5EF4-FFF2-40B4-BE49-F238E27FC236}">
              <a16:creationId xmlns:a16="http://schemas.microsoft.com/office/drawing/2014/main" id="{482EDF11-C617-4385-957F-B0200CBF4B4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57" name="AutoShape 86" descr="Imagen de perfil de reyes Murillo  (Invitado).">
          <a:extLst>
            <a:ext uri="{FF2B5EF4-FFF2-40B4-BE49-F238E27FC236}">
              <a16:creationId xmlns:a16="http://schemas.microsoft.com/office/drawing/2014/main" id="{D0DFE8E9-B854-4F1D-B869-9D6B8F5EFB5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58" name="AutoShape 86" descr="Imagen de perfil de reyes Murillo  (Invitado).">
          <a:extLst>
            <a:ext uri="{FF2B5EF4-FFF2-40B4-BE49-F238E27FC236}">
              <a16:creationId xmlns:a16="http://schemas.microsoft.com/office/drawing/2014/main" id="{D9BCFBD1-932D-43E8-82DF-5ABA88C249C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59" name="AutoShape 86" descr="Imagen de perfil de reyes Murillo  (Invitado).">
          <a:extLst>
            <a:ext uri="{FF2B5EF4-FFF2-40B4-BE49-F238E27FC236}">
              <a16:creationId xmlns:a16="http://schemas.microsoft.com/office/drawing/2014/main" id="{498DC72F-5909-46F0-8DB3-436E455989A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60" name="AutoShape 86" descr="Imagen de perfil de reyes Murillo  (Invitado).">
          <a:extLst>
            <a:ext uri="{FF2B5EF4-FFF2-40B4-BE49-F238E27FC236}">
              <a16:creationId xmlns:a16="http://schemas.microsoft.com/office/drawing/2014/main" id="{10FD022C-F147-4431-B3A7-C460867B206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61" name="AutoShape 86" descr="Imagen de perfil de reyes Murillo  (Invitado).">
          <a:extLst>
            <a:ext uri="{FF2B5EF4-FFF2-40B4-BE49-F238E27FC236}">
              <a16:creationId xmlns:a16="http://schemas.microsoft.com/office/drawing/2014/main" id="{92C11DF6-54A2-42CB-9F8F-B7BB3882EBA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62" name="AutoShape 86" descr="Imagen de perfil de reyes Murillo  (Invitado).">
          <a:extLst>
            <a:ext uri="{FF2B5EF4-FFF2-40B4-BE49-F238E27FC236}">
              <a16:creationId xmlns:a16="http://schemas.microsoft.com/office/drawing/2014/main" id="{A1260CB0-8C0A-48B7-8A67-20C80318C40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63" name="AutoShape 86" descr="Imagen de perfil de reyes Murillo  (Invitado).">
          <a:extLst>
            <a:ext uri="{FF2B5EF4-FFF2-40B4-BE49-F238E27FC236}">
              <a16:creationId xmlns:a16="http://schemas.microsoft.com/office/drawing/2014/main" id="{345A3A00-EFE7-4243-9CA5-6D896329C42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64" name="AutoShape 86" descr="Imagen de perfil de reyes Murillo  (Invitado).">
          <a:extLst>
            <a:ext uri="{FF2B5EF4-FFF2-40B4-BE49-F238E27FC236}">
              <a16:creationId xmlns:a16="http://schemas.microsoft.com/office/drawing/2014/main" id="{1E8DB60F-D1DA-40BA-A364-5FE286EB423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65" name="AutoShape 86" descr="Imagen de perfil de reyes Murillo  (Invitado).">
          <a:extLst>
            <a:ext uri="{FF2B5EF4-FFF2-40B4-BE49-F238E27FC236}">
              <a16:creationId xmlns:a16="http://schemas.microsoft.com/office/drawing/2014/main" id="{B71BE108-FE23-407A-A12F-0EC679767E8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66" name="AutoShape 86" descr="Imagen de perfil de reyes Murillo  (Invitado).">
          <a:extLst>
            <a:ext uri="{FF2B5EF4-FFF2-40B4-BE49-F238E27FC236}">
              <a16:creationId xmlns:a16="http://schemas.microsoft.com/office/drawing/2014/main" id="{9A2527E1-7F62-4BAF-921D-D99EED54CCC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67" name="AutoShape 86" descr="Imagen de perfil de reyes Murillo  (Invitado).">
          <a:extLst>
            <a:ext uri="{FF2B5EF4-FFF2-40B4-BE49-F238E27FC236}">
              <a16:creationId xmlns:a16="http://schemas.microsoft.com/office/drawing/2014/main" id="{54D232C0-D495-4404-93F1-B730B0E1D51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68" name="AutoShape 86" descr="Imagen de perfil de reyes Murillo  (Invitado).">
          <a:extLst>
            <a:ext uri="{FF2B5EF4-FFF2-40B4-BE49-F238E27FC236}">
              <a16:creationId xmlns:a16="http://schemas.microsoft.com/office/drawing/2014/main" id="{542A678E-B1F7-40B1-8D02-6CF27393CE7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69" name="AutoShape 86" descr="Imagen de perfil de reyes Murillo  (Invitado).">
          <a:extLst>
            <a:ext uri="{FF2B5EF4-FFF2-40B4-BE49-F238E27FC236}">
              <a16:creationId xmlns:a16="http://schemas.microsoft.com/office/drawing/2014/main" id="{12A98C7F-DF3E-4856-AA21-8371193408D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70" name="AutoShape 86" descr="Imagen de perfil de reyes Murillo  (Invitado).">
          <a:extLst>
            <a:ext uri="{FF2B5EF4-FFF2-40B4-BE49-F238E27FC236}">
              <a16:creationId xmlns:a16="http://schemas.microsoft.com/office/drawing/2014/main" id="{CBCDB0BC-75A7-43BA-A01C-69C90FAD757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71" name="AutoShape 86" descr="Imagen de perfil de reyes Murillo  (Invitado).">
          <a:extLst>
            <a:ext uri="{FF2B5EF4-FFF2-40B4-BE49-F238E27FC236}">
              <a16:creationId xmlns:a16="http://schemas.microsoft.com/office/drawing/2014/main" id="{199BE225-50D6-4CBF-85F0-2EC3099FE93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72" name="AutoShape 86" descr="Imagen de perfil de reyes Murillo  (Invitado).">
          <a:extLst>
            <a:ext uri="{FF2B5EF4-FFF2-40B4-BE49-F238E27FC236}">
              <a16:creationId xmlns:a16="http://schemas.microsoft.com/office/drawing/2014/main" id="{467364DC-4D7B-409A-B988-87D3A8CA3F5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73" name="AutoShape 86" descr="Imagen de perfil de reyes Murillo  (Invitado).">
          <a:extLst>
            <a:ext uri="{FF2B5EF4-FFF2-40B4-BE49-F238E27FC236}">
              <a16:creationId xmlns:a16="http://schemas.microsoft.com/office/drawing/2014/main" id="{26C84665-EE33-44A1-9685-D07D7152EDA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74" name="AutoShape 86" descr="Imagen de perfil de reyes Murillo  (Invitado).">
          <a:extLst>
            <a:ext uri="{FF2B5EF4-FFF2-40B4-BE49-F238E27FC236}">
              <a16:creationId xmlns:a16="http://schemas.microsoft.com/office/drawing/2014/main" id="{2A402A8F-30A3-4281-9D0F-6056CFDACFB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75" name="AutoShape 86" descr="Imagen de perfil de reyes Murillo  (Invitado).">
          <a:extLst>
            <a:ext uri="{FF2B5EF4-FFF2-40B4-BE49-F238E27FC236}">
              <a16:creationId xmlns:a16="http://schemas.microsoft.com/office/drawing/2014/main" id="{3D111F71-6867-486D-A312-1D4B73B0D53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76" name="AutoShape 86" descr="Imagen de perfil de reyes Murillo  (Invitado).">
          <a:extLst>
            <a:ext uri="{FF2B5EF4-FFF2-40B4-BE49-F238E27FC236}">
              <a16:creationId xmlns:a16="http://schemas.microsoft.com/office/drawing/2014/main" id="{FDC5BC10-59FC-4728-AE9B-9EBA861BE3C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77" name="AutoShape 86" descr="Imagen de perfil de reyes Murillo  (Invitado).">
          <a:extLst>
            <a:ext uri="{FF2B5EF4-FFF2-40B4-BE49-F238E27FC236}">
              <a16:creationId xmlns:a16="http://schemas.microsoft.com/office/drawing/2014/main" id="{3C82BA74-788F-423B-B9BE-559B0380F76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78" name="AutoShape 86" descr="Imagen de perfil de reyes Murillo  (Invitado).">
          <a:extLst>
            <a:ext uri="{FF2B5EF4-FFF2-40B4-BE49-F238E27FC236}">
              <a16:creationId xmlns:a16="http://schemas.microsoft.com/office/drawing/2014/main" id="{D3BF0AB6-820C-46EC-BA75-D47D70E8ED0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79" name="AutoShape 86" descr="Imagen de perfil de reyes Murillo  (Invitado).">
          <a:extLst>
            <a:ext uri="{FF2B5EF4-FFF2-40B4-BE49-F238E27FC236}">
              <a16:creationId xmlns:a16="http://schemas.microsoft.com/office/drawing/2014/main" id="{B0E48BF9-0A4B-4CF7-AA00-C3809DE1C25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80" name="AutoShape 86" descr="Imagen de perfil de reyes Murillo  (Invitado).">
          <a:extLst>
            <a:ext uri="{FF2B5EF4-FFF2-40B4-BE49-F238E27FC236}">
              <a16:creationId xmlns:a16="http://schemas.microsoft.com/office/drawing/2014/main" id="{6F7CF6AE-4034-4F4D-884A-CEB46ABA0EA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81" name="AutoShape 86" descr="Imagen de perfil de reyes Murillo  (Invitado).">
          <a:extLst>
            <a:ext uri="{FF2B5EF4-FFF2-40B4-BE49-F238E27FC236}">
              <a16:creationId xmlns:a16="http://schemas.microsoft.com/office/drawing/2014/main" id="{720BE30D-66C9-4714-91D6-EE2FFC45674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82" name="AutoShape 86" descr="Imagen de perfil de reyes Murillo  (Invitado).">
          <a:extLst>
            <a:ext uri="{FF2B5EF4-FFF2-40B4-BE49-F238E27FC236}">
              <a16:creationId xmlns:a16="http://schemas.microsoft.com/office/drawing/2014/main" id="{B33C6CC0-E1AA-44DC-98AE-704A0A84ECB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83" name="AutoShape 86" descr="Imagen de perfil de reyes Murillo  (Invitado).">
          <a:extLst>
            <a:ext uri="{FF2B5EF4-FFF2-40B4-BE49-F238E27FC236}">
              <a16:creationId xmlns:a16="http://schemas.microsoft.com/office/drawing/2014/main" id="{F242E98F-AFA4-450F-8A22-39B39E99294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84" name="AutoShape 86" descr="Imagen de perfil de reyes Murillo  (Invitado).">
          <a:extLst>
            <a:ext uri="{FF2B5EF4-FFF2-40B4-BE49-F238E27FC236}">
              <a16:creationId xmlns:a16="http://schemas.microsoft.com/office/drawing/2014/main" id="{D9187141-29F3-4239-A67F-AFF5D1FC907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85" name="AutoShape 86" descr="Imagen de perfil de reyes Murillo  (Invitado).">
          <a:extLst>
            <a:ext uri="{FF2B5EF4-FFF2-40B4-BE49-F238E27FC236}">
              <a16:creationId xmlns:a16="http://schemas.microsoft.com/office/drawing/2014/main" id="{88E59B1F-83D0-4289-AA15-5ECD1D81543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86" name="AutoShape 86" descr="Imagen de perfil de reyes Murillo  (Invitado).">
          <a:extLst>
            <a:ext uri="{FF2B5EF4-FFF2-40B4-BE49-F238E27FC236}">
              <a16:creationId xmlns:a16="http://schemas.microsoft.com/office/drawing/2014/main" id="{65D460EF-55F4-45D4-A112-BA6FFC6C2F4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87" name="AutoShape 86" descr="Imagen de perfil de reyes Murillo  (Invitado).">
          <a:extLst>
            <a:ext uri="{FF2B5EF4-FFF2-40B4-BE49-F238E27FC236}">
              <a16:creationId xmlns:a16="http://schemas.microsoft.com/office/drawing/2014/main" id="{95E7AE95-4315-4866-8462-3344916E179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88" name="AutoShape 86" descr="Imagen de perfil de reyes Murillo  (Invitado).">
          <a:extLst>
            <a:ext uri="{FF2B5EF4-FFF2-40B4-BE49-F238E27FC236}">
              <a16:creationId xmlns:a16="http://schemas.microsoft.com/office/drawing/2014/main" id="{E27256E8-0F05-414B-B7B8-8A1EC6BFC1D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89" name="AutoShape 86" descr="Imagen de perfil de reyes Murillo  (Invitado).">
          <a:extLst>
            <a:ext uri="{FF2B5EF4-FFF2-40B4-BE49-F238E27FC236}">
              <a16:creationId xmlns:a16="http://schemas.microsoft.com/office/drawing/2014/main" id="{F56B837B-2BDE-4D7E-8433-F53CD8D4A75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90" name="AutoShape 86" descr="Imagen de perfil de reyes Murillo  (Invitado).">
          <a:extLst>
            <a:ext uri="{FF2B5EF4-FFF2-40B4-BE49-F238E27FC236}">
              <a16:creationId xmlns:a16="http://schemas.microsoft.com/office/drawing/2014/main" id="{E8079A24-CD81-41CC-8ED3-23A8E22F936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91" name="AutoShape 86" descr="Imagen de perfil de reyes Murillo  (Invitado).">
          <a:extLst>
            <a:ext uri="{FF2B5EF4-FFF2-40B4-BE49-F238E27FC236}">
              <a16:creationId xmlns:a16="http://schemas.microsoft.com/office/drawing/2014/main" id="{13B6C82A-EEE7-4987-A747-F35A2DDFF60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92" name="AutoShape 86" descr="Imagen de perfil de reyes Murillo  (Invitado).">
          <a:extLst>
            <a:ext uri="{FF2B5EF4-FFF2-40B4-BE49-F238E27FC236}">
              <a16:creationId xmlns:a16="http://schemas.microsoft.com/office/drawing/2014/main" id="{9E9F3E21-B8A6-40CF-A9C5-9A70B4A4286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93" name="AutoShape 86" descr="Imagen de perfil de reyes Murillo  (Invitado).">
          <a:extLst>
            <a:ext uri="{FF2B5EF4-FFF2-40B4-BE49-F238E27FC236}">
              <a16:creationId xmlns:a16="http://schemas.microsoft.com/office/drawing/2014/main" id="{31465937-D6D1-43F3-864B-946333E36D4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94" name="AutoShape 86" descr="Imagen de perfil de reyes Murillo  (Invitado).">
          <a:extLst>
            <a:ext uri="{FF2B5EF4-FFF2-40B4-BE49-F238E27FC236}">
              <a16:creationId xmlns:a16="http://schemas.microsoft.com/office/drawing/2014/main" id="{36995BEF-8144-4085-AE01-E4022C5AE38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95" name="AutoShape 86" descr="Imagen de perfil de reyes Murillo  (Invitado).">
          <a:extLst>
            <a:ext uri="{FF2B5EF4-FFF2-40B4-BE49-F238E27FC236}">
              <a16:creationId xmlns:a16="http://schemas.microsoft.com/office/drawing/2014/main" id="{A9F869B9-4DB6-490F-9CDF-4DA087352D5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96" name="AutoShape 86" descr="Imagen de perfil de reyes Murillo  (Invitado).">
          <a:extLst>
            <a:ext uri="{FF2B5EF4-FFF2-40B4-BE49-F238E27FC236}">
              <a16:creationId xmlns:a16="http://schemas.microsoft.com/office/drawing/2014/main" id="{FFB1AF9A-B0A0-4C2C-9AA1-EBD9DB75072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97" name="AutoShape 86" descr="Imagen de perfil de reyes Murillo  (Invitado).">
          <a:extLst>
            <a:ext uri="{FF2B5EF4-FFF2-40B4-BE49-F238E27FC236}">
              <a16:creationId xmlns:a16="http://schemas.microsoft.com/office/drawing/2014/main" id="{78D4DEB6-FB7F-4A49-A020-2F6F2542217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98" name="AutoShape 86" descr="Imagen de perfil de reyes Murillo  (Invitado).">
          <a:extLst>
            <a:ext uri="{FF2B5EF4-FFF2-40B4-BE49-F238E27FC236}">
              <a16:creationId xmlns:a16="http://schemas.microsoft.com/office/drawing/2014/main" id="{BE81925A-340D-4279-A565-A4CFF2FC873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299" name="AutoShape 86" descr="Imagen de perfil de reyes Murillo  (Invitado).">
          <a:extLst>
            <a:ext uri="{FF2B5EF4-FFF2-40B4-BE49-F238E27FC236}">
              <a16:creationId xmlns:a16="http://schemas.microsoft.com/office/drawing/2014/main" id="{729200D0-3E4B-4128-BA66-5A9AB7B9361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00" name="AutoShape 86" descr="Imagen de perfil de reyes Murillo  (Invitado).">
          <a:extLst>
            <a:ext uri="{FF2B5EF4-FFF2-40B4-BE49-F238E27FC236}">
              <a16:creationId xmlns:a16="http://schemas.microsoft.com/office/drawing/2014/main" id="{C6C108FD-EF82-46BE-8845-4FB3B5E4614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01" name="AutoShape 86" descr="Imagen de perfil de reyes Murillo  (Invitado).">
          <a:extLst>
            <a:ext uri="{FF2B5EF4-FFF2-40B4-BE49-F238E27FC236}">
              <a16:creationId xmlns:a16="http://schemas.microsoft.com/office/drawing/2014/main" id="{86B6A5BC-E947-49F8-A278-1B3E8428B94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02" name="AutoShape 86" descr="Imagen de perfil de reyes Murillo  (Invitado).">
          <a:extLst>
            <a:ext uri="{FF2B5EF4-FFF2-40B4-BE49-F238E27FC236}">
              <a16:creationId xmlns:a16="http://schemas.microsoft.com/office/drawing/2014/main" id="{85C34103-8877-464D-B576-135964F899B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03" name="AutoShape 86" descr="Imagen de perfil de reyes Murillo  (Invitado).">
          <a:extLst>
            <a:ext uri="{FF2B5EF4-FFF2-40B4-BE49-F238E27FC236}">
              <a16:creationId xmlns:a16="http://schemas.microsoft.com/office/drawing/2014/main" id="{0A462A6D-0771-4580-AE94-AA924F1CE4C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04" name="AutoShape 86" descr="Imagen de perfil de reyes Murillo  (Invitado).">
          <a:extLst>
            <a:ext uri="{FF2B5EF4-FFF2-40B4-BE49-F238E27FC236}">
              <a16:creationId xmlns:a16="http://schemas.microsoft.com/office/drawing/2014/main" id="{FD15A509-430D-416A-AD2E-205C21F380B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05" name="AutoShape 86" descr="Imagen de perfil de reyes Murillo  (Invitado).">
          <a:extLst>
            <a:ext uri="{FF2B5EF4-FFF2-40B4-BE49-F238E27FC236}">
              <a16:creationId xmlns:a16="http://schemas.microsoft.com/office/drawing/2014/main" id="{EE67BF0A-076A-4664-BDEE-F8F6AB23C8A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06" name="AutoShape 86" descr="Imagen de perfil de reyes Murillo  (Invitado).">
          <a:extLst>
            <a:ext uri="{FF2B5EF4-FFF2-40B4-BE49-F238E27FC236}">
              <a16:creationId xmlns:a16="http://schemas.microsoft.com/office/drawing/2014/main" id="{67221709-014B-44C0-B4DE-F7609336E01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07" name="AutoShape 86" descr="Imagen de perfil de reyes Murillo  (Invitado).">
          <a:extLst>
            <a:ext uri="{FF2B5EF4-FFF2-40B4-BE49-F238E27FC236}">
              <a16:creationId xmlns:a16="http://schemas.microsoft.com/office/drawing/2014/main" id="{4CFAD698-41A4-4EA0-91BD-D9229D3DE40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08" name="AutoShape 86" descr="Imagen de perfil de reyes Murillo  (Invitado).">
          <a:extLst>
            <a:ext uri="{FF2B5EF4-FFF2-40B4-BE49-F238E27FC236}">
              <a16:creationId xmlns:a16="http://schemas.microsoft.com/office/drawing/2014/main" id="{AF963B29-7468-4EE4-89F3-B92D5CA8A10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09" name="AutoShape 86" descr="Imagen de perfil de reyes Murillo  (Invitado).">
          <a:extLst>
            <a:ext uri="{FF2B5EF4-FFF2-40B4-BE49-F238E27FC236}">
              <a16:creationId xmlns:a16="http://schemas.microsoft.com/office/drawing/2014/main" id="{A708CE33-E36E-438A-AF6C-7A5B79BE514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10" name="AutoShape 86" descr="Imagen de perfil de reyes Murillo  (Invitado).">
          <a:extLst>
            <a:ext uri="{FF2B5EF4-FFF2-40B4-BE49-F238E27FC236}">
              <a16:creationId xmlns:a16="http://schemas.microsoft.com/office/drawing/2014/main" id="{D8B0FF46-63D5-46DC-9D57-DB0EC0B7BE8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11" name="AutoShape 86" descr="Imagen de perfil de reyes Murillo  (Invitado).">
          <a:extLst>
            <a:ext uri="{FF2B5EF4-FFF2-40B4-BE49-F238E27FC236}">
              <a16:creationId xmlns:a16="http://schemas.microsoft.com/office/drawing/2014/main" id="{F03B0172-80C1-4E86-AEAA-8726D43B154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12" name="AutoShape 86" descr="Imagen de perfil de reyes Murillo  (Invitado).">
          <a:extLst>
            <a:ext uri="{FF2B5EF4-FFF2-40B4-BE49-F238E27FC236}">
              <a16:creationId xmlns:a16="http://schemas.microsoft.com/office/drawing/2014/main" id="{E76B2759-3B21-4098-BED9-6DB4F570F82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13" name="AutoShape 86" descr="Imagen de perfil de reyes Murillo  (Invitado).">
          <a:extLst>
            <a:ext uri="{FF2B5EF4-FFF2-40B4-BE49-F238E27FC236}">
              <a16:creationId xmlns:a16="http://schemas.microsoft.com/office/drawing/2014/main" id="{F6FE483E-4409-4AB6-B21F-A6E4ABA7AAB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14" name="AutoShape 86" descr="Imagen de perfil de reyes Murillo  (Invitado).">
          <a:extLst>
            <a:ext uri="{FF2B5EF4-FFF2-40B4-BE49-F238E27FC236}">
              <a16:creationId xmlns:a16="http://schemas.microsoft.com/office/drawing/2014/main" id="{4BF64C7C-6FC1-4903-B9D2-9FABDD594D9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15" name="AutoShape 86" descr="Imagen de perfil de reyes Murillo  (Invitado).">
          <a:extLst>
            <a:ext uri="{FF2B5EF4-FFF2-40B4-BE49-F238E27FC236}">
              <a16:creationId xmlns:a16="http://schemas.microsoft.com/office/drawing/2014/main" id="{1E632A10-B2B1-4CBE-98D6-398A1DB769A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16" name="AutoShape 86" descr="Imagen de perfil de reyes Murillo  (Invitado).">
          <a:extLst>
            <a:ext uri="{FF2B5EF4-FFF2-40B4-BE49-F238E27FC236}">
              <a16:creationId xmlns:a16="http://schemas.microsoft.com/office/drawing/2014/main" id="{0F217C4A-A600-473B-8E1D-4B38581E729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17" name="AutoShape 86" descr="Imagen de perfil de reyes Murillo  (Invitado).">
          <a:extLst>
            <a:ext uri="{FF2B5EF4-FFF2-40B4-BE49-F238E27FC236}">
              <a16:creationId xmlns:a16="http://schemas.microsoft.com/office/drawing/2014/main" id="{27B41884-B738-4D12-9B60-5EDEB583C7A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18" name="AutoShape 86" descr="Imagen de perfil de reyes Murillo  (Invitado).">
          <a:extLst>
            <a:ext uri="{FF2B5EF4-FFF2-40B4-BE49-F238E27FC236}">
              <a16:creationId xmlns:a16="http://schemas.microsoft.com/office/drawing/2014/main" id="{8C315D24-446C-44C7-8E5C-C79E79C83D2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19" name="AutoShape 86" descr="Imagen de perfil de reyes Murillo  (Invitado).">
          <a:extLst>
            <a:ext uri="{FF2B5EF4-FFF2-40B4-BE49-F238E27FC236}">
              <a16:creationId xmlns:a16="http://schemas.microsoft.com/office/drawing/2014/main" id="{4ED65A97-6B8F-4614-B34E-EA2ABD74A99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20" name="AutoShape 86" descr="Imagen de perfil de reyes Murillo  (Invitado).">
          <a:extLst>
            <a:ext uri="{FF2B5EF4-FFF2-40B4-BE49-F238E27FC236}">
              <a16:creationId xmlns:a16="http://schemas.microsoft.com/office/drawing/2014/main" id="{A7C2CF0B-C912-40D7-B539-C8B1100D645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21" name="AutoShape 86" descr="Imagen de perfil de reyes Murillo  (Invitado).">
          <a:extLst>
            <a:ext uri="{FF2B5EF4-FFF2-40B4-BE49-F238E27FC236}">
              <a16:creationId xmlns:a16="http://schemas.microsoft.com/office/drawing/2014/main" id="{C4DA07EA-856B-4155-9B26-8FB7910F559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22" name="AutoShape 86" descr="Imagen de perfil de reyes Murillo  (Invitado).">
          <a:extLst>
            <a:ext uri="{FF2B5EF4-FFF2-40B4-BE49-F238E27FC236}">
              <a16:creationId xmlns:a16="http://schemas.microsoft.com/office/drawing/2014/main" id="{2C3DDA60-B015-47D2-B209-D74C424D140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23" name="AutoShape 86" descr="Imagen de perfil de reyes Murillo  (Invitado).">
          <a:extLst>
            <a:ext uri="{FF2B5EF4-FFF2-40B4-BE49-F238E27FC236}">
              <a16:creationId xmlns:a16="http://schemas.microsoft.com/office/drawing/2014/main" id="{B65316C3-2D40-456A-943A-22FE6F5F508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24" name="AutoShape 86" descr="Imagen de perfil de reyes Murillo  (Invitado).">
          <a:extLst>
            <a:ext uri="{FF2B5EF4-FFF2-40B4-BE49-F238E27FC236}">
              <a16:creationId xmlns:a16="http://schemas.microsoft.com/office/drawing/2014/main" id="{01289390-DB7D-49D0-BF9F-4341CF8114B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25" name="AutoShape 86" descr="Imagen de perfil de reyes Murillo  (Invitado).">
          <a:extLst>
            <a:ext uri="{FF2B5EF4-FFF2-40B4-BE49-F238E27FC236}">
              <a16:creationId xmlns:a16="http://schemas.microsoft.com/office/drawing/2014/main" id="{6A4E8DC3-1E16-4E59-8C0B-585CB15073D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26" name="AutoShape 86" descr="Imagen de perfil de reyes Murillo  (Invitado).">
          <a:extLst>
            <a:ext uri="{FF2B5EF4-FFF2-40B4-BE49-F238E27FC236}">
              <a16:creationId xmlns:a16="http://schemas.microsoft.com/office/drawing/2014/main" id="{F4E394C3-B67A-4CDC-88E8-5D10B9F7B4C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27" name="AutoShape 86" descr="Imagen de perfil de reyes Murillo  (Invitado).">
          <a:extLst>
            <a:ext uri="{FF2B5EF4-FFF2-40B4-BE49-F238E27FC236}">
              <a16:creationId xmlns:a16="http://schemas.microsoft.com/office/drawing/2014/main" id="{1FE62118-5CC7-4FA3-9826-F9A632BBFA6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28" name="AutoShape 86" descr="Imagen de perfil de reyes Murillo  (Invitado).">
          <a:extLst>
            <a:ext uri="{FF2B5EF4-FFF2-40B4-BE49-F238E27FC236}">
              <a16:creationId xmlns:a16="http://schemas.microsoft.com/office/drawing/2014/main" id="{231F2DEB-A2A5-4361-A0C6-D2D9C96B236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29" name="AutoShape 86" descr="Imagen de perfil de reyes Murillo  (Invitado).">
          <a:extLst>
            <a:ext uri="{FF2B5EF4-FFF2-40B4-BE49-F238E27FC236}">
              <a16:creationId xmlns:a16="http://schemas.microsoft.com/office/drawing/2014/main" id="{24147403-37B9-4E83-816B-31D9672BC3F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30" name="AutoShape 86" descr="Imagen de perfil de reyes Murillo  (Invitado).">
          <a:extLst>
            <a:ext uri="{FF2B5EF4-FFF2-40B4-BE49-F238E27FC236}">
              <a16:creationId xmlns:a16="http://schemas.microsoft.com/office/drawing/2014/main" id="{915FEBBF-0E4C-4B99-9006-876299EDB06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31" name="AutoShape 86" descr="Imagen de perfil de reyes Murillo  (Invitado).">
          <a:extLst>
            <a:ext uri="{FF2B5EF4-FFF2-40B4-BE49-F238E27FC236}">
              <a16:creationId xmlns:a16="http://schemas.microsoft.com/office/drawing/2014/main" id="{589056C5-936B-46D4-B3FD-5BB23487CCF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32" name="AutoShape 86" descr="Imagen de perfil de reyes Murillo  (Invitado).">
          <a:extLst>
            <a:ext uri="{FF2B5EF4-FFF2-40B4-BE49-F238E27FC236}">
              <a16:creationId xmlns:a16="http://schemas.microsoft.com/office/drawing/2014/main" id="{A9743C6D-34F5-4719-82DF-EB872CD0C74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33" name="AutoShape 86" descr="Imagen de perfil de reyes Murillo  (Invitado).">
          <a:extLst>
            <a:ext uri="{FF2B5EF4-FFF2-40B4-BE49-F238E27FC236}">
              <a16:creationId xmlns:a16="http://schemas.microsoft.com/office/drawing/2014/main" id="{028189D5-9814-448F-980F-CC297F5C7E9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34" name="AutoShape 86" descr="Imagen de perfil de reyes Murillo  (Invitado).">
          <a:extLst>
            <a:ext uri="{FF2B5EF4-FFF2-40B4-BE49-F238E27FC236}">
              <a16:creationId xmlns:a16="http://schemas.microsoft.com/office/drawing/2014/main" id="{85ABE258-735A-4293-8EC6-45CDE4A2B48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35" name="AutoShape 86" descr="Imagen de perfil de reyes Murillo  (Invitado).">
          <a:extLst>
            <a:ext uri="{FF2B5EF4-FFF2-40B4-BE49-F238E27FC236}">
              <a16:creationId xmlns:a16="http://schemas.microsoft.com/office/drawing/2014/main" id="{73C2F7EE-A1ED-4633-9CF2-8AA8511D4D3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36" name="AutoShape 86" descr="Imagen de perfil de reyes Murillo  (Invitado).">
          <a:extLst>
            <a:ext uri="{FF2B5EF4-FFF2-40B4-BE49-F238E27FC236}">
              <a16:creationId xmlns:a16="http://schemas.microsoft.com/office/drawing/2014/main" id="{9CE94032-E358-4223-9488-E64978A4638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37" name="AutoShape 86" descr="Imagen de perfil de reyes Murillo  (Invitado).">
          <a:extLst>
            <a:ext uri="{FF2B5EF4-FFF2-40B4-BE49-F238E27FC236}">
              <a16:creationId xmlns:a16="http://schemas.microsoft.com/office/drawing/2014/main" id="{20226BE4-914C-4312-881A-7261EBDCE3E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38" name="AutoShape 86" descr="Imagen de perfil de reyes Murillo  (Invitado).">
          <a:extLst>
            <a:ext uri="{FF2B5EF4-FFF2-40B4-BE49-F238E27FC236}">
              <a16:creationId xmlns:a16="http://schemas.microsoft.com/office/drawing/2014/main" id="{BFF22D82-A91D-4419-8A88-48EEB3BA781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39" name="AutoShape 86" descr="Imagen de perfil de reyes Murillo  (Invitado).">
          <a:extLst>
            <a:ext uri="{FF2B5EF4-FFF2-40B4-BE49-F238E27FC236}">
              <a16:creationId xmlns:a16="http://schemas.microsoft.com/office/drawing/2014/main" id="{C8C3013B-C04B-4DC9-9864-69E83D3E34D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40" name="AutoShape 86" descr="Imagen de perfil de reyes Murillo  (Invitado).">
          <a:extLst>
            <a:ext uri="{FF2B5EF4-FFF2-40B4-BE49-F238E27FC236}">
              <a16:creationId xmlns:a16="http://schemas.microsoft.com/office/drawing/2014/main" id="{69F004EA-DE69-44B5-A480-13E16369FF5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41" name="AutoShape 86" descr="Imagen de perfil de reyes Murillo  (Invitado).">
          <a:extLst>
            <a:ext uri="{FF2B5EF4-FFF2-40B4-BE49-F238E27FC236}">
              <a16:creationId xmlns:a16="http://schemas.microsoft.com/office/drawing/2014/main" id="{753AC638-856A-482A-83D6-95BE62CFDC7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42" name="AutoShape 86" descr="Imagen de perfil de reyes Murillo  (Invitado).">
          <a:extLst>
            <a:ext uri="{FF2B5EF4-FFF2-40B4-BE49-F238E27FC236}">
              <a16:creationId xmlns:a16="http://schemas.microsoft.com/office/drawing/2014/main" id="{4E3015EA-A899-4161-9662-728DF2C18BD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43" name="AutoShape 86" descr="Imagen de perfil de reyes Murillo  (Invitado).">
          <a:extLst>
            <a:ext uri="{FF2B5EF4-FFF2-40B4-BE49-F238E27FC236}">
              <a16:creationId xmlns:a16="http://schemas.microsoft.com/office/drawing/2014/main" id="{25601BB5-3C99-4385-AE68-E1E3B6994CF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44" name="AutoShape 86" descr="Imagen de perfil de reyes Murillo  (Invitado).">
          <a:extLst>
            <a:ext uri="{FF2B5EF4-FFF2-40B4-BE49-F238E27FC236}">
              <a16:creationId xmlns:a16="http://schemas.microsoft.com/office/drawing/2014/main" id="{27011B93-AC38-4A71-B10A-CD9A8A85B21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45" name="AutoShape 86" descr="Imagen de perfil de reyes Murillo  (Invitado).">
          <a:extLst>
            <a:ext uri="{FF2B5EF4-FFF2-40B4-BE49-F238E27FC236}">
              <a16:creationId xmlns:a16="http://schemas.microsoft.com/office/drawing/2014/main" id="{61CDBF84-05D2-4FCA-A45C-B4A38F0EE79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46" name="AutoShape 86" descr="Imagen de perfil de reyes Murillo  (Invitado).">
          <a:extLst>
            <a:ext uri="{FF2B5EF4-FFF2-40B4-BE49-F238E27FC236}">
              <a16:creationId xmlns:a16="http://schemas.microsoft.com/office/drawing/2014/main" id="{47F47656-725F-407F-9BDE-7DE2728CA5A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47" name="AutoShape 86" descr="Imagen de perfil de reyes Murillo  (Invitado).">
          <a:extLst>
            <a:ext uri="{FF2B5EF4-FFF2-40B4-BE49-F238E27FC236}">
              <a16:creationId xmlns:a16="http://schemas.microsoft.com/office/drawing/2014/main" id="{B563BB60-10BE-42AA-B6E5-7C2AEB0A630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48" name="AutoShape 86" descr="Imagen de perfil de reyes Murillo  (Invitado).">
          <a:extLst>
            <a:ext uri="{FF2B5EF4-FFF2-40B4-BE49-F238E27FC236}">
              <a16:creationId xmlns:a16="http://schemas.microsoft.com/office/drawing/2014/main" id="{2624641F-A18A-403F-B4BD-265630938FC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49" name="AutoShape 86" descr="Imagen de perfil de reyes Murillo  (Invitado).">
          <a:extLst>
            <a:ext uri="{FF2B5EF4-FFF2-40B4-BE49-F238E27FC236}">
              <a16:creationId xmlns:a16="http://schemas.microsoft.com/office/drawing/2014/main" id="{FC86EE6A-F749-41D4-B387-CC3370AF93C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50" name="AutoShape 86" descr="Imagen de perfil de reyes Murillo  (Invitado).">
          <a:extLst>
            <a:ext uri="{FF2B5EF4-FFF2-40B4-BE49-F238E27FC236}">
              <a16:creationId xmlns:a16="http://schemas.microsoft.com/office/drawing/2014/main" id="{232EEAC1-D8BB-4485-A0A7-5A36E0AD567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51" name="AutoShape 86" descr="Imagen de perfil de reyes Murillo  (Invitado).">
          <a:extLst>
            <a:ext uri="{FF2B5EF4-FFF2-40B4-BE49-F238E27FC236}">
              <a16:creationId xmlns:a16="http://schemas.microsoft.com/office/drawing/2014/main" id="{5F5B1A18-5A40-48AA-A2FF-DC1BF7E1F76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52" name="AutoShape 86" descr="Imagen de perfil de reyes Murillo  (Invitado).">
          <a:extLst>
            <a:ext uri="{FF2B5EF4-FFF2-40B4-BE49-F238E27FC236}">
              <a16:creationId xmlns:a16="http://schemas.microsoft.com/office/drawing/2014/main" id="{500C71D7-1229-4953-B6E7-4AC9CD57438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53" name="AutoShape 86" descr="Imagen de perfil de reyes Murillo  (Invitado).">
          <a:extLst>
            <a:ext uri="{FF2B5EF4-FFF2-40B4-BE49-F238E27FC236}">
              <a16:creationId xmlns:a16="http://schemas.microsoft.com/office/drawing/2014/main" id="{42358BC2-83CF-43C3-976D-B67850252DF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54" name="AutoShape 86" descr="Imagen de perfil de reyes Murillo  (Invitado).">
          <a:extLst>
            <a:ext uri="{FF2B5EF4-FFF2-40B4-BE49-F238E27FC236}">
              <a16:creationId xmlns:a16="http://schemas.microsoft.com/office/drawing/2014/main" id="{99C8000B-90B2-42FC-BF40-BD905206D1B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55" name="AutoShape 86" descr="Imagen de perfil de reyes Murillo  (Invitado).">
          <a:extLst>
            <a:ext uri="{FF2B5EF4-FFF2-40B4-BE49-F238E27FC236}">
              <a16:creationId xmlns:a16="http://schemas.microsoft.com/office/drawing/2014/main" id="{E943E91F-F388-40F2-939B-987365DE6ED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56" name="AutoShape 86" descr="Imagen de perfil de reyes Murillo  (Invitado).">
          <a:extLst>
            <a:ext uri="{FF2B5EF4-FFF2-40B4-BE49-F238E27FC236}">
              <a16:creationId xmlns:a16="http://schemas.microsoft.com/office/drawing/2014/main" id="{6D42EAE2-138E-4E7E-A6C7-D4B3B456619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57" name="AutoShape 86" descr="Imagen de perfil de reyes Murillo  (Invitado).">
          <a:extLst>
            <a:ext uri="{FF2B5EF4-FFF2-40B4-BE49-F238E27FC236}">
              <a16:creationId xmlns:a16="http://schemas.microsoft.com/office/drawing/2014/main" id="{448CE772-7EF6-42FE-8055-AB5C0F0BC5C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58" name="AutoShape 86" descr="Imagen de perfil de reyes Murillo  (Invitado).">
          <a:extLst>
            <a:ext uri="{FF2B5EF4-FFF2-40B4-BE49-F238E27FC236}">
              <a16:creationId xmlns:a16="http://schemas.microsoft.com/office/drawing/2014/main" id="{37C70B08-54CF-48E6-86CE-22DC45095D6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59" name="AutoShape 86" descr="Imagen de perfil de reyes Murillo  (Invitado).">
          <a:extLst>
            <a:ext uri="{FF2B5EF4-FFF2-40B4-BE49-F238E27FC236}">
              <a16:creationId xmlns:a16="http://schemas.microsoft.com/office/drawing/2014/main" id="{EC31AF3C-DCB9-495F-9DFD-095E1CD0145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60" name="AutoShape 86" descr="Imagen de perfil de reyes Murillo  (Invitado).">
          <a:extLst>
            <a:ext uri="{FF2B5EF4-FFF2-40B4-BE49-F238E27FC236}">
              <a16:creationId xmlns:a16="http://schemas.microsoft.com/office/drawing/2014/main" id="{2C9AFA79-C258-4BC3-8E1C-899A03EA371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61" name="AutoShape 86" descr="Imagen de perfil de reyes Murillo  (Invitado).">
          <a:extLst>
            <a:ext uri="{FF2B5EF4-FFF2-40B4-BE49-F238E27FC236}">
              <a16:creationId xmlns:a16="http://schemas.microsoft.com/office/drawing/2014/main" id="{E8610F69-12B7-4710-93B6-1691A8D2820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62" name="AutoShape 86" descr="Imagen de perfil de reyes Murillo  (Invitado).">
          <a:extLst>
            <a:ext uri="{FF2B5EF4-FFF2-40B4-BE49-F238E27FC236}">
              <a16:creationId xmlns:a16="http://schemas.microsoft.com/office/drawing/2014/main" id="{4967E98D-420D-43DA-80F2-5A68824A4B0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63" name="AutoShape 86" descr="Imagen de perfil de reyes Murillo  (Invitado).">
          <a:extLst>
            <a:ext uri="{FF2B5EF4-FFF2-40B4-BE49-F238E27FC236}">
              <a16:creationId xmlns:a16="http://schemas.microsoft.com/office/drawing/2014/main" id="{9D08DCDD-086C-4FCA-8DF8-5AF15A35ED7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64" name="AutoShape 86" descr="Imagen de perfil de reyes Murillo  (Invitado).">
          <a:extLst>
            <a:ext uri="{FF2B5EF4-FFF2-40B4-BE49-F238E27FC236}">
              <a16:creationId xmlns:a16="http://schemas.microsoft.com/office/drawing/2014/main" id="{5C3289D8-FC56-44F9-B50D-DE4EE099F7D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65" name="AutoShape 86" descr="Imagen de perfil de reyes Murillo  (Invitado).">
          <a:extLst>
            <a:ext uri="{FF2B5EF4-FFF2-40B4-BE49-F238E27FC236}">
              <a16:creationId xmlns:a16="http://schemas.microsoft.com/office/drawing/2014/main" id="{767A9EDD-B4E6-4612-B7AB-5AF5801FC5E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66" name="AutoShape 86" descr="Imagen de perfil de reyes Murillo  (Invitado).">
          <a:extLst>
            <a:ext uri="{FF2B5EF4-FFF2-40B4-BE49-F238E27FC236}">
              <a16:creationId xmlns:a16="http://schemas.microsoft.com/office/drawing/2014/main" id="{33F2859F-D2A3-4EBA-A2D4-D2556ACB4B2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67" name="AutoShape 86" descr="Imagen de perfil de reyes Murillo  (Invitado).">
          <a:extLst>
            <a:ext uri="{FF2B5EF4-FFF2-40B4-BE49-F238E27FC236}">
              <a16:creationId xmlns:a16="http://schemas.microsoft.com/office/drawing/2014/main" id="{0ED0040F-1BC5-434E-AA98-9D5914FD806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68" name="AutoShape 86" descr="Imagen de perfil de reyes Murillo  (Invitado).">
          <a:extLst>
            <a:ext uri="{FF2B5EF4-FFF2-40B4-BE49-F238E27FC236}">
              <a16:creationId xmlns:a16="http://schemas.microsoft.com/office/drawing/2014/main" id="{747307DC-749F-4554-9C5E-E365AD7E51E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69" name="AutoShape 86" descr="Imagen de perfil de reyes Murillo  (Invitado).">
          <a:extLst>
            <a:ext uri="{FF2B5EF4-FFF2-40B4-BE49-F238E27FC236}">
              <a16:creationId xmlns:a16="http://schemas.microsoft.com/office/drawing/2014/main" id="{2DB8CD6E-CD3E-47D6-9EA5-322781A8ED5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70" name="AutoShape 86" descr="Imagen de perfil de reyes Murillo  (Invitado).">
          <a:extLst>
            <a:ext uri="{FF2B5EF4-FFF2-40B4-BE49-F238E27FC236}">
              <a16:creationId xmlns:a16="http://schemas.microsoft.com/office/drawing/2014/main" id="{AD3281FC-E89A-417A-8B4A-E665DB269FD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71" name="AutoShape 86" descr="Imagen de perfil de reyes Murillo  (Invitado).">
          <a:extLst>
            <a:ext uri="{FF2B5EF4-FFF2-40B4-BE49-F238E27FC236}">
              <a16:creationId xmlns:a16="http://schemas.microsoft.com/office/drawing/2014/main" id="{692A30CA-C68D-4631-82F5-B7A50C73D5E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72" name="AutoShape 86" descr="Imagen de perfil de reyes Murillo  (Invitado).">
          <a:extLst>
            <a:ext uri="{FF2B5EF4-FFF2-40B4-BE49-F238E27FC236}">
              <a16:creationId xmlns:a16="http://schemas.microsoft.com/office/drawing/2014/main" id="{46C54E16-8AFD-4617-B93C-82613714653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73" name="AutoShape 86" descr="Imagen de perfil de reyes Murillo  (Invitado).">
          <a:extLst>
            <a:ext uri="{FF2B5EF4-FFF2-40B4-BE49-F238E27FC236}">
              <a16:creationId xmlns:a16="http://schemas.microsoft.com/office/drawing/2014/main" id="{50C50B36-0102-485F-B48C-7BD2222E619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74" name="AutoShape 86" descr="Imagen de perfil de reyes Murillo  (Invitado).">
          <a:extLst>
            <a:ext uri="{FF2B5EF4-FFF2-40B4-BE49-F238E27FC236}">
              <a16:creationId xmlns:a16="http://schemas.microsoft.com/office/drawing/2014/main" id="{6E212001-F1EF-4B01-B73D-7CE360AA131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75" name="AutoShape 86" descr="Imagen de perfil de reyes Murillo  (Invitado).">
          <a:extLst>
            <a:ext uri="{FF2B5EF4-FFF2-40B4-BE49-F238E27FC236}">
              <a16:creationId xmlns:a16="http://schemas.microsoft.com/office/drawing/2014/main" id="{A31B771E-B15B-42ED-A7D0-AC4F66906E8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76" name="AutoShape 86" descr="Imagen de perfil de reyes Murillo  (Invitado).">
          <a:extLst>
            <a:ext uri="{FF2B5EF4-FFF2-40B4-BE49-F238E27FC236}">
              <a16:creationId xmlns:a16="http://schemas.microsoft.com/office/drawing/2014/main" id="{570CB324-5E91-4DB0-8DCC-9E1C53DA5EA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77" name="AutoShape 86" descr="Imagen de perfil de reyes Murillo  (Invitado).">
          <a:extLst>
            <a:ext uri="{FF2B5EF4-FFF2-40B4-BE49-F238E27FC236}">
              <a16:creationId xmlns:a16="http://schemas.microsoft.com/office/drawing/2014/main" id="{ED66C869-9589-4996-8E2A-CA561BA6659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78" name="AutoShape 86" descr="Imagen de perfil de reyes Murillo  (Invitado).">
          <a:extLst>
            <a:ext uri="{FF2B5EF4-FFF2-40B4-BE49-F238E27FC236}">
              <a16:creationId xmlns:a16="http://schemas.microsoft.com/office/drawing/2014/main" id="{3982AE1B-8100-4D4D-87D2-6DBF2A1A2D2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79" name="AutoShape 86" descr="Imagen de perfil de reyes Murillo  (Invitado).">
          <a:extLst>
            <a:ext uri="{FF2B5EF4-FFF2-40B4-BE49-F238E27FC236}">
              <a16:creationId xmlns:a16="http://schemas.microsoft.com/office/drawing/2014/main" id="{37437C30-2ABB-4221-92AB-CE20CEEC84A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80" name="AutoShape 86" descr="Imagen de perfil de reyes Murillo  (Invitado).">
          <a:extLst>
            <a:ext uri="{FF2B5EF4-FFF2-40B4-BE49-F238E27FC236}">
              <a16:creationId xmlns:a16="http://schemas.microsoft.com/office/drawing/2014/main" id="{C7FC428D-6A29-45EC-A328-54826592518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81" name="AutoShape 86" descr="Imagen de perfil de reyes Murillo  (Invitado).">
          <a:extLst>
            <a:ext uri="{FF2B5EF4-FFF2-40B4-BE49-F238E27FC236}">
              <a16:creationId xmlns:a16="http://schemas.microsoft.com/office/drawing/2014/main" id="{01F0998B-E99F-482D-B7C7-F4229F3CF1E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82" name="AutoShape 86" descr="Imagen de perfil de reyes Murillo  (Invitado).">
          <a:extLst>
            <a:ext uri="{FF2B5EF4-FFF2-40B4-BE49-F238E27FC236}">
              <a16:creationId xmlns:a16="http://schemas.microsoft.com/office/drawing/2014/main" id="{EE31D1AB-0BAD-4CC4-BFDF-ED69322B499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83" name="AutoShape 86" descr="Imagen de perfil de reyes Murillo  (Invitado).">
          <a:extLst>
            <a:ext uri="{FF2B5EF4-FFF2-40B4-BE49-F238E27FC236}">
              <a16:creationId xmlns:a16="http://schemas.microsoft.com/office/drawing/2014/main" id="{8A7B87DE-CE6E-4BDE-A4C4-D37F9BC78DC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84" name="AutoShape 86" descr="Imagen de perfil de reyes Murillo  (Invitado).">
          <a:extLst>
            <a:ext uri="{FF2B5EF4-FFF2-40B4-BE49-F238E27FC236}">
              <a16:creationId xmlns:a16="http://schemas.microsoft.com/office/drawing/2014/main" id="{9900C030-16E0-4E02-8975-A70D9EFBD8B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85" name="AutoShape 86" descr="Imagen de perfil de reyes Murillo  (Invitado).">
          <a:extLst>
            <a:ext uri="{FF2B5EF4-FFF2-40B4-BE49-F238E27FC236}">
              <a16:creationId xmlns:a16="http://schemas.microsoft.com/office/drawing/2014/main" id="{69F53227-2A0A-4A47-A386-C6685A43DD0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86" name="AutoShape 86" descr="Imagen de perfil de reyes Murillo  (Invitado).">
          <a:extLst>
            <a:ext uri="{FF2B5EF4-FFF2-40B4-BE49-F238E27FC236}">
              <a16:creationId xmlns:a16="http://schemas.microsoft.com/office/drawing/2014/main" id="{8FE91D42-08C5-4D22-9AC1-FF941A19B14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87" name="AutoShape 86" descr="Imagen de perfil de reyes Murillo  (Invitado).">
          <a:extLst>
            <a:ext uri="{FF2B5EF4-FFF2-40B4-BE49-F238E27FC236}">
              <a16:creationId xmlns:a16="http://schemas.microsoft.com/office/drawing/2014/main" id="{F75895E0-8B11-444C-9A1D-0BA398C21BE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88" name="AutoShape 86" descr="Imagen de perfil de reyes Murillo  (Invitado).">
          <a:extLst>
            <a:ext uri="{FF2B5EF4-FFF2-40B4-BE49-F238E27FC236}">
              <a16:creationId xmlns:a16="http://schemas.microsoft.com/office/drawing/2014/main" id="{7CE7BD6A-D164-4DE7-A94E-5E3187E35E4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89" name="AutoShape 86" descr="Imagen de perfil de reyes Murillo  (Invitado).">
          <a:extLst>
            <a:ext uri="{FF2B5EF4-FFF2-40B4-BE49-F238E27FC236}">
              <a16:creationId xmlns:a16="http://schemas.microsoft.com/office/drawing/2014/main" id="{44399FCB-ED45-4FAD-8BA1-F50E8D5AC32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90" name="AutoShape 86" descr="Imagen de perfil de reyes Murillo  (Invitado).">
          <a:extLst>
            <a:ext uri="{FF2B5EF4-FFF2-40B4-BE49-F238E27FC236}">
              <a16:creationId xmlns:a16="http://schemas.microsoft.com/office/drawing/2014/main" id="{A04FC823-F8DE-4F84-B179-45C3C132DE7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91" name="AutoShape 86" descr="Imagen de perfil de reyes Murillo  (Invitado).">
          <a:extLst>
            <a:ext uri="{FF2B5EF4-FFF2-40B4-BE49-F238E27FC236}">
              <a16:creationId xmlns:a16="http://schemas.microsoft.com/office/drawing/2014/main" id="{63FE34C4-DF98-45EE-919E-241E6023855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92" name="AutoShape 86" descr="Imagen de perfil de reyes Murillo  (Invitado).">
          <a:extLst>
            <a:ext uri="{FF2B5EF4-FFF2-40B4-BE49-F238E27FC236}">
              <a16:creationId xmlns:a16="http://schemas.microsoft.com/office/drawing/2014/main" id="{78645B54-B7C7-4713-8733-37B988DEE16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93" name="AutoShape 86" descr="Imagen de perfil de reyes Murillo  (Invitado).">
          <a:extLst>
            <a:ext uri="{FF2B5EF4-FFF2-40B4-BE49-F238E27FC236}">
              <a16:creationId xmlns:a16="http://schemas.microsoft.com/office/drawing/2014/main" id="{F0370B2C-8039-4ADC-9790-A1212D923F7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94" name="AutoShape 86" descr="Imagen de perfil de reyes Murillo  (Invitado).">
          <a:extLst>
            <a:ext uri="{FF2B5EF4-FFF2-40B4-BE49-F238E27FC236}">
              <a16:creationId xmlns:a16="http://schemas.microsoft.com/office/drawing/2014/main" id="{CB85E67B-85E9-4B51-98CA-304CA81A6D2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95" name="AutoShape 86" descr="Imagen de perfil de reyes Murillo  (Invitado).">
          <a:extLst>
            <a:ext uri="{FF2B5EF4-FFF2-40B4-BE49-F238E27FC236}">
              <a16:creationId xmlns:a16="http://schemas.microsoft.com/office/drawing/2014/main" id="{9E15B1A7-BEF2-47CC-AF8A-E09D77A8684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96" name="AutoShape 86" descr="Imagen de perfil de reyes Murillo  (Invitado).">
          <a:extLst>
            <a:ext uri="{FF2B5EF4-FFF2-40B4-BE49-F238E27FC236}">
              <a16:creationId xmlns:a16="http://schemas.microsoft.com/office/drawing/2014/main" id="{D648AC13-0F31-419D-8344-8DF9A75BD88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97" name="AutoShape 86" descr="Imagen de perfil de reyes Murillo  (Invitado).">
          <a:extLst>
            <a:ext uri="{FF2B5EF4-FFF2-40B4-BE49-F238E27FC236}">
              <a16:creationId xmlns:a16="http://schemas.microsoft.com/office/drawing/2014/main" id="{198BE991-AAAF-462B-93EB-2AEB2656D8E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98" name="AutoShape 86" descr="Imagen de perfil de reyes Murillo  (Invitado).">
          <a:extLst>
            <a:ext uri="{FF2B5EF4-FFF2-40B4-BE49-F238E27FC236}">
              <a16:creationId xmlns:a16="http://schemas.microsoft.com/office/drawing/2014/main" id="{E8F2519A-5F53-43E4-947C-7EB7D86469E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399" name="AutoShape 86" descr="Imagen de perfil de reyes Murillo  (Invitado).">
          <a:extLst>
            <a:ext uri="{FF2B5EF4-FFF2-40B4-BE49-F238E27FC236}">
              <a16:creationId xmlns:a16="http://schemas.microsoft.com/office/drawing/2014/main" id="{B48BDA2F-2F0B-43CA-9724-E309A3499EA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00" name="AutoShape 86" descr="Imagen de perfil de reyes Murillo  (Invitado).">
          <a:extLst>
            <a:ext uri="{FF2B5EF4-FFF2-40B4-BE49-F238E27FC236}">
              <a16:creationId xmlns:a16="http://schemas.microsoft.com/office/drawing/2014/main" id="{DB38EBFF-18E5-409A-8F48-5FE73A6F89A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01" name="AutoShape 86" descr="Imagen de perfil de reyes Murillo  (Invitado).">
          <a:extLst>
            <a:ext uri="{FF2B5EF4-FFF2-40B4-BE49-F238E27FC236}">
              <a16:creationId xmlns:a16="http://schemas.microsoft.com/office/drawing/2014/main" id="{232E9601-1750-44A9-8ED8-58AE9FE373F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02" name="AutoShape 86" descr="Imagen de perfil de reyes Murillo  (Invitado).">
          <a:extLst>
            <a:ext uri="{FF2B5EF4-FFF2-40B4-BE49-F238E27FC236}">
              <a16:creationId xmlns:a16="http://schemas.microsoft.com/office/drawing/2014/main" id="{D9B795AA-9A7E-471E-B3E3-C8810C308AE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03" name="AutoShape 86" descr="Imagen de perfil de reyes Murillo  (Invitado).">
          <a:extLst>
            <a:ext uri="{FF2B5EF4-FFF2-40B4-BE49-F238E27FC236}">
              <a16:creationId xmlns:a16="http://schemas.microsoft.com/office/drawing/2014/main" id="{341D5093-8B70-4BE1-B2C2-DDA6AD6149C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04" name="AutoShape 86" descr="Imagen de perfil de reyes Murillo  (Invitado).">
          <a:extLst>
            <a:ext uri="{FF2B5EF4-FFF2-40B4-BE49-F238E27FC236}">
              <a16:creationId xmlns:a16="http://schemas.microsoft.com/office/drawing/2014/main" id="{61FBCDD0-7E92-4C68-B6C8-A88F2521D0A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05" name="AutoShape 86" descr="Imagen de perfil de reyes Murillo  (Invitado).">
          <a:extLst>
            <a:ext uri="{FF2B5EF4-FFF2-40B4-BE49-F238E27FC236}">
              <a16:creationId xmlns:a16="http://schemas.microsoft.com/office/drawing/2014/main" id="{32F47293-F338-407C-B216-E378DCDF2D2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06" name="AutoShape 86" descr="Imagen de perfil de reyes Murillo  (Invitado).">
          <a:extLst>
            <a:ext uri="{FF2B5EF4-FFF2-40B4-BE49-F238E27FC236}">
              <a16:creationId xmlns:a16="http://schemas.microsoft.com/office/drawing/2014/main" id="{8253653F-B9D0-4437-B778-9B7B5EC625C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07" name="AutoShape 86" descr="Imagen de perfil de reyes Murillo  (Invitado).">
          <a:extLst>
            <a:ext uri="{FF2B5EF4-FFF2-40B4-BE49-F238E27FC236}">
              <a16:creationId xmlns:a16="http://schemas.microsoft.com/office/drawing/2014/main" id="{2F053150-4CAE-4397-92DF-527BD9D08B5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08" name="AutoShape 86" descr="Imagen de perfil de reyes Murillo  (Invitado).">
          <a:extLst>
            <a:ext uri="{FF2B5EF4-FFF2-40B4-BE49-F238E27FC236}">
              <a16:creationId xmlns:a16="http://schemas.microsoft.com/office/drawing/2014/main" id="{E3DA71F6-BDE5-4FD7-BA37-65B7A07FF4D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09" name="AutoShape 86" descr="Imagen de perfil de reyes Murillo  (Invitado).">
          <a:extLst>
            <a:ext uri="{FF2B5EF4-FFF2-40B4-BE49-F238E27FC236}">
              <a16:creationId xmlns:a16="http://schemas.microsoft.com/office/drawing/2014/main" id="{57483373-9F49-456B-A82F-C95A5C87A9F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10" name="AutoShape 86" descr="Imagen de perfil de reyes Murillo  (Invitado).">
          <a:extLst>
            <a:ext uri="{FF2B5EF4-FFF2-40B4-BE49-F238E27FC236}">
              <a16:creationId xmlns:a16="http://schemas.microsoft.com/office/drawing/2014/main" id="{B63F9F38-919E-468F-82F6-308156AD230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11" name="AutoShape 86" descr="Imagen de perfil de reyes Murillo  (Invitado).">
          <a:extLst>
            <a:ext uri="{FF2B5EF4-FFF2-40B4-BE49-F238E27FC236}">
              <a16:creationId xmlns:a16="http://schemas.microsoft.com/office/drawing/2014/main" id="{0FA3C37E-54F7-4230-A1F5-7630BB9A378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12" name="AutoShape 86" descr="Imagen de perfil de reyes Murillo  (Invitado).">
          <a:extLst>
            <a:ext uri="{FF2B5EF4-FFF2-40B4-BE49-F238E27FC236}">
              <a16:creationId xmlns:a16="http://schemas.microsoft.com/office/drawing/2014/main" id="{6342B161-510D-4E58-8115-D54FC3AE83E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13" name="AutoShape 86" descr="Imagen de perfil de reyes Murillo  (Invitado).">
          <a:extLst>
            <a:ext uri="{FF2B5EF4-FFF2-40B4-BE49-F238E27FC236}">
              <a16:creationId xmlns:a16="http://schemas.microsoft.com/office/drawing/2014/main" id="{DE1E0935-6DE7-4A59-B7A5-74B13792D16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14" name="AutoShape 86" descr="Imagen de perfil de reyes Murillo  (Invitado).">
          <a:extLst>
            <a:ext uri="{FF2B5EF4-FFF2-40B4-BE49-F238E27FC236}">
              <a16:creationId xmlns:a16="http://schemas.microsoft.com/office/drawing/2014/main" id="{739B0B57-5681-4B0B-A1C3-91B6A6F5209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15" name="AutoShape 86" descr="Imagen de perfil de reyes Murillo  (Invitado).">
          <a:extLst>
            <a:ext uri="{FF2B5EF4-FFF2-40B4-BE49-F238E27FC236}">
              <a16:creationId xmlns:a16="http://schemas.microsoft.com/office/drawing/2014/main" id="{33D07095-C5E4-486E-8B74-DAAAA21ACB2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16" name="AutoShape 86" descr="Imagen de perfil de reyes Murillo  (Invitado).">
          <a:extLst>
            <a:ext uri="{FF2B5EF4-FFF2-40B4-BE49-F238E27FC236}">
              <a16:creationId xmlns:a16="http://schemas.microsoft.com/office/drawing/2014/main" id="{5F381953-1D1C-40D7-B722-13FD9E25687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17" name="AutoShape 86" descr="Imagen de perfil de reyes Murillo  (Invitado).">
          <a:extLst>
            <a:ext uri="{FF2B5EF4-FFF2-40B4-BE49-F238E27FC236}">
              <a16:creationId xmlns:a16="http://schemas.microsoft.com/office/drawing/2014/main" id="{1C2DAE12-0B26-4168-AF1C-EE3F8F54BAF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18" name="AutoShape 86" descr="Imagen de perfil de reyes Murillo  (Invitado).">
          <a:extLst>
            <a:ext uri="{FF2B5EF4-FFF2-40B4-BE49-F238E27FC236}">
              <a16:creationId xmlns:a16="http://schemas.microsoft.com/office/drawing/2014/main" id="{9E116DD1-5949-4AE2-B3E9-9FBA3D43341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19" name="AutoShape 86" descr="Imagen de perfil de reyes Murillo  (Invitado).">
          <a:extLst>
            <a:ext uri="{FF2B5EF4-FFF2-40B4-BE49-F238E27FC236}">
              <a16:creationId xmlns:a16="http://schemas.microsoft.com/office/drawing/2014/main" id="{BCE962F7-7A23-423B-92BD-16980896FE8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20" name="AutoShape 86" descr="Imagen de perfil de reyes Murillo  (Invitado).">
          <a:extLst>
            <a:ext uri="{FF2B5EF4-FFF2-40B4-BE49-F238E27FC236}">
              <a16:creationId xmlns:a16="http://schemas.microsoft.com/office/drawing/2014/main" id="{9CDA6AB3-E321-450B-93CF-68077E44296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21" name="AutoShape 86" descr="Imagen de perfil de reyes Murillo  (Invitado).">
          <a:extLst>
            <a:ext uri="{FF2B5EF4-FFF2-40B4-BE49-F238E27FC236}">
              <a16:creationId xmlns:a16="http://schemas.microsoft.com/office/drawing/2014/main" id="{D8B5029B-CF6E-4161-9101-7A5CF185E5E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22" name="AutoShape 86" descr="Imagen de perfil de reyes Murillo  (Invitado).">
          <a:extLst>
            <a:ext uri="{FF2B5EF4-FFF2-40B4-BE49-F238E27FC236}">
              <a16:creationId xmlns:a16="http://schemas.microsoft.com/office/drawing/2014/main" id="{C77FFDA1-523D-4C42-9ADC-32673FA08D7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23" name="AutoShape 86" descr="Imagen de perfil de reyes Murillo  (Invitado).">
          <a:extLst>
            <a:ext uri="{FF2B5EF4-FFF2-40B4-BE49-F238E27FC236}">
              <a16:creationId xmlns:a16="http://schemas.microsoft.com/office/drawing/2014/main" id="{39DBA33C-61CB-4310-89F0-2BD201D6AE9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24" name="AutoShape 86" descr="Imagen de perfil de reyes Murillo  (Invitado).">
          <a:extLst>
            <a:ext uri="{FF2B5EF4-FFF2-40B4-BE49-F238E27FC236}">
              <a16:creationId xmlns:a16="http://schemas.microsoft.com/office/drawing/2014/main" id="{F3889C82-E626-4C88-B2D0-DBD698EA797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25" name="AutoShape 86" descr="Imagen de perfil de reyes Murillo  (Invitado).">
          <a:extLst>
            <a:ext uri="{FF2B5EF4-FFF2-40B4-BE49-F238E27FC236}">
              <a16:creationId xmlns:a16="http://schemas.microsoft.com/office/drawing/2014/main" id="{00B60132-5992-4B46-83B5-CAAE9885820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26" name="AutoShape 86" descr="Imagen de perfil de reyes Murillo  (Invitado).">
          <a:extLst>
            <a:ext uri="{FF2B5EF4-FFF2-40B4-BE49-F238E27FC236}">
              <a16:creationId xmlns:a16="http://schemas.microsoft.com/office/drawing/2014/main" id="{C33EF5EC-0B5B-4212-AB06-5392EE4F36F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27" name="AutoShape 86" descr="Imagen de perfil de reyes Murillo  (Invitado).">
          <a:extLst>
            <a:ext uri="{FF2B5EF4-FFF2-40B4-BE49-F238E27FC236}">
              <a16:creationId xmlns:a16="http://schemas.microsoft.com/office/drawing/2014/main" id="{ABDA16AC-36C6-4CA1-80D0-C81E2BAE45A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28" name="AutoShape 86" descr="Imagen de perfil de reyes Murillo  (Invitado).">
          <a:extLst>
            <a:ext uri="{FF2B5EF4-FFF2-40B4-BE49-F238E27FC236}">
              <a16:creationId xmlns:a16="http://schemas.microsoft.com/office/drawing/2014/main" id="{86A32644-9E48-4532-AE34-A88057DEF74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29" name="AutoShape 86" descr="Imagen de perfil de reyes Murillo  (Invitado).">
          <a:extLst>
            <a:ext uri="{FF2B5EF4-FFF2-40B4-BE49-F238E27FC236}">
              <a16:creationId xmlns:a16="http://schemas.microsoft.com/office/drawing/2014/main" id="{21B3E3F2-CB14-481A-A54F-D9F66572D0F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30" name="AutoShape 86" descr="Imagen de perfil de reyes Murillo  (Invitado).">
          <a:extLst>
            <a:ext uri="{FF2B5EF4-FFF2-40B4-BE49-F238E27FC236}">
              <a16:creationId xmlns:a16="http://schemas.microsoft.com/office/drawing/2014/main" id="{8791DF38-651C-4068-934C-8A73AB16AC8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31" name="AutoShape 86" descr="Imagen de perfil de reyes Murillo  (Invitado).">
          <a:extLst>
            <a:ext uri="{FF2B5EF4-FFF2-40B4-BE49-F238E27FC236}">
              <a16:creationId xmlns:a16="http://schemas.microsoft.com/office/drawing/2014/main" id="{967D8804-8452-4B2D-BAFF-8CB00A802D0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32" name="AutoShape 86" descr="Imagen de perfil de reyes Murillo  (Invitado).">
          <a:extLst>
            <a:ext uri="{FF2B5EF4-FFF2-40B4-BE49-F238E27FC236}">
              <a16:creationId xmlns:a16="http://schemas.microsoft.com/office/drawing/2014/main" id="{5C9D1288-8D4F-4133-8D44-927C55EE268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33" name="AutoShape 86" descr="Imagen de perfil de reyes Murillo  (Invitado).">
          <a:extLst>
            <a:ext uri="{FF2B5EF4-FFF2-40B4-BE49-F238E27FC236}">
              <a16:creationId xmlns:a16="http://schemas.microsoft.com/office/drawing/2014/main" id="{CD93CF57-5EB6-43DC-BDEE-6189BE58590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34" name="AutoShape 86" descr="Imagen de perfil de reyes Murillo  (Invitado).">
          <a:extLst>
            <a:ext uri="{FF2B5EF4-FFF2-40B4-BE49-F238E27FC236}">
              <a16:creationId xmlns:a16="http://schemas.microsoft.com/office/drawing/2014/main" id="{04F93AD7-579A-40E9-A141-F58640ACD1C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35" name="AutoShape 86" descr="Imagen de perfil de reyes Murillo  (Invitado).">
          <a:extLst>
            <a:ext uri="{FF2B5EF4-FFF2-40B4-BE49-F238E27FC236}">
              <a16:creationId xmlns:a16="http://schemas.microsoft.com/office/drawing/2014/main" id="{FED99CAD-4DAE-4050-B976-5873AFD5E62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36" name="AutoShape 86" descr="Imagen de perfil de reyes Murillo  (Invitado).">
          <a:extLst>
            <a:ext uri="{FF2B5EF4-FFF2-40B4-BE49-F238E27FC236}">
              <a16:creationId xmlns:a16="http://schemas.microsoft.com/office/drawing/2014/main" id="{4061D4B5-9F09-4C48-98E6-179FFC89FE3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37" name="AutoShape 86" descr="Imagen de perfil de reyes Murillo  (Invitado).">
          <a:extLst>
            <a:ext uri="{FF2B5EF4-FFF2-40B4-BE49-F238E27FC236}">
              <a16:creationId xmlns:a16="http://schemas.microsoft.com/office/drawing/2014/main" id="{D2DB247C-FE18-4669-9ADB-6D042A056F2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38" name="AutoShape 86" descr="Imagen de perfil de reyes Murillo  (Invitado).">
          <a:extLst>
            <a:ext uri="{FF2B5EF4-FFF2-40B4-BE49-F238E27FC236}">
              <a16:creationId xmlns:a16="http://schemas.microsoft.com/office/drawing/2014/main" id="{608AC6D0-BD03-45C7-8E2A-5080F417C73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39" name="AutoShape 86" descr="Imagen de perfil de reyes Murillo  (Invitado).">
          <a:extLst>
            <a:ext uri="{FF2B5EF4-FFF2-40B4-BE49-F238E27FC236}">
              <a16:creationId xmlns:a16="http://schemas.microsoft.com/office/drawing/2014/main" id="{C57B4C90-5450-4CEB-8D11-005722DABAE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40" name="AutoShape 86" descr="Imagen de perfil de reyes Murillo  (Invitado).">
          <a:extLst>
            <a:ext uri="{FF2B5EF4-FFF2-40B4-BE49-F238E27FC236}">
              <a16:creationId xmlns:a16="http://schemas.microsoft.com/office/drawing/2014/main" id="{E32E2E0D-4C52-4C8A-B287-0EAC24E9D73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41" name="AutoShape 86" descr="Imagen de perfil de reyes Murillo  (Invitado).">
          <a:extLst>
            <a:ext uri="{FF2B5EF4-FFF2-40B4-BE49-F238E27FC236}">
              <a16:creationId xmlns:a16="http://schemas.microsoft.com/office/drawing/2014/main" id="{1B39737C-B719-41D8-AF96-C8FF02B12B3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42" name="AutoShape 86" descr="Imagen de perfil de reyes Murillo  (Invitado).">
          <a:extLst>
            <a:ext uri="{FF2B5EF4-FFF2-40B4-BE49-F238E27FC236}">
              <a16:creationId xmlns:a16="http://schemas.microsoft.com/office/drawing/2014/main" id="{A87704E9-9CC0-4937-B643-45C3BBEA3B9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43" name="AutoShape 86" descr="Imagen de perfil de reyes Murillo  (Invitado).">
          <a:extLst>
            <a:ext uri="{FF2B5EF4-FFF2-40B4-BE49-F238E27FC236}">
              <a16:creationId xmlns:a16="http://schemas.microsoft.com/office/drawing/2014/main" id="{F9E56DFA-A618-49B3-8EEC-1500FCEEDD2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44" name="AutoShape 86" descr="Imagen de perfil de reyes Murillo  (Invitado).">
          <a:extLst>
            <a:ext uri="{FF2B5EF4-FFF2-40B4-BE49-F238E27FC236}">
              <a16:creationId xmlns:a16="http://schemas.microsoft.com/office/drawing/2014/main" id="{99AC9091-28B6-44B7-9E28-F34AB432B08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45" name="AutoShape 86" descr="Imagen de perfil de reyes Murillo  (Invitado).">
          <a:extLst>
            <a:ext uri="{FF2B5EF4-FFF2-40B4-BE49-F238E27FC236}">
              <a16:creationId xmlns:a16="http://schemas.microsoft.com/office/drawing/2014/main" id="{8A2402D8-5B36-46DD-A348-73172FC7D40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46" name="AutoShape 86" descr="Imagen de perfil de reyes Murillo  (Invitado).">
          <a:extLst>
            <a:ext uri="{FF2B5EF4-FFF2-40B4-BE49-F238E27FC236}">
              <a16:creationId xmlns:a16="http://schemas.microsoft.com/office/drawing/2014/main" id="{5F34490A-F1AE-4DAB-B786-0334F16133B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47" name="AutoShape 86" descr="Imagen de perfil de reyes Murillo  (Invitado).">
          <a:extLst>
            <a:ext uri="{FF2B5EF4-FFF2-40B4-BE49-F238E27FC236}">
              <a16:creationId xmlns:a16="http://schemas.microsoft.com/office/drawing/2014/main" id="{FE413D27-62E3-4804-B581-F9F57010C91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48" name="AutoShape 86" descr="Imagen de perfil de reyes Murillo  (Invitado).">
          <a:extLst>
            <a:ext uri="{FF2B5EF4-FFF2-40B4-BE49-F238E27FC236}">
              <a16:creationId xmlns:a16="http://schemas.microsoft.com/office/drawing/2014/main" id="{A2EE6097-C2F6-4BD4-AF88-487F740D9EF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49" name="AutoShape 86" descr="Imagen de perfil de reyes Murillo  (Invitado).">
          <a:extLst>
            <a:ext uri="{FF2B5EF4-FFF2-40B4-BE49-F238E27FC236}">
              <a16:creationId xmlns:a16="http://schemas.microsoft.com/office/drawing/2014/main" id="{CA508360-303D-4DC0-9E2F-38D755E6527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50" name="AutoShape 86" descr="Imagen de perfil de reyes Murillo  (Invitado).">
          <a:extLst>
            <a:ext uri="{FF2B5EF4-FFF2-40B4-BE49-F238E27FC236}">
              <a16:creationId xmlns:a16="http://schemas.microsoft.com/office/drawing/2014/main" id="{0EFCE8A7-C0CF-4973-8849-F7534D98CB1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51" name="AutoShape 86" descr="Imagen de perfil de reyes Murillo  (Invitado).">
          <a:extLst>
            <a:ext uri="{FF2B5EF4-FFF2-40B4-BE49-F238E27FC236}">
              <a16:creationId xmlns:a16="http://schemas.microsoft.com/office/drawing/2014/main" id="{4BCD7F69-F612-425F-9069-11C8598407C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52" name="AutoShape 86" descr="Imagen de perfil de reyes Murillo  (Invitado).">
          <a:extLst>
            <a:ext uri="{FF2B5EF4-FFF2-40B4-BE49-F238E27FC236}">
              <a16:creationId xmlns:a16="http://schemas.microsoft.com/office/drawing/2014/main" id="{2784E671-3331-4B99-9568-859C43521EC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53" name="AutoShape 86" descr="Imagen de perfil de reyes Murillo  (Invitado).">
          <a:extLst>
            <a:ext uri="{FF2B5EF4-FFF2-40B4-BE49-F238E27FC236}">
              <a16:creationId xmlns:a16="http://schemas.microsoft.com/office/drawing/2014/main" id="{82940D0D-0B7D-4192-BAF5-07175C6AEAA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54" name="AutoShape 86" descr="Imagen de perfil de reyes Murillo  (Invitado).">
          <a:extLst>
            <a:ext uri="{FF2B5EF4-FFF2-40B4-BE49-F238E27FC236}">
              <a16:creationId xmlns:a16="http://schemas.microsoft.com/office/drawing/2014/main" id="{24E50BAE-E284-4F87-BC82-87160F79909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55" name="AutoShape 86" descr="Imagen de perfil de reyes Murillo  (Invitado).">
          <a:extLst>
            <a:ext uri="{FF2B5EF4-FFF2-40B4-BE49-F238E27FC236}">
              <a16:creationId xmlns:a16="http://schemas.microsoft.com/office/drawing/2014/main" id="{491EF57F-5F72-4B11-97E1-ED2E8FF120A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56" name="AutoShape 86" descr="Imagen de perfil de reyes Murillo  (Invitado).">
          <a:extLst>
            <a:ext uri="{FF2B5EF4-FFF2-40B4-BE49-F238E27FC236}">
              <a16:creationId xmlns:a16="http://schemas.microsoft.com/office/drawing/2014/main" id="{C6634FE1-C005-4CAF-83B0-180536358CD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57" name="AutoShape 86" descr="Imagen de perfil de reyes Murillo  (Invitado).">
          <a:extLst>
            <a:ext uri="{FF2B5EF4-FFF2-40B4-BE49-F238E27FC236}">
              <a16:creationId xmlns:a16="http://schemas.microsoft.com/office/drawing/2014/main" id="{CDA9DE91-D28F-4E75-AF9F-DC2A4B0D206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58" name="AutoShape 86" descr="Imagen de perfil de reyes Murillo  (Invitado).">
          <a:extLst>
            <a:ext uri="{FF2B5EF4-FFF2-40B4-BE49-F238E27FC236}">
              <a16:creationId xmlns:a16="http://schemas.microsoft.com/office/drawing/2014/main" id="{F99A08D4-8DCE-46D3-963D-AD5116741D4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59" name="AutoShape 86" descr="Imagen de perfil de reyes Murillo  (Invitado).">
          <a:extLst>
            <a:ext uri="{FF2B5EF4-FFF2-40B4-BE49-F238E27FC236}">
              <a16:creationId xmlns:a16="http://schemas.microsoft.com/office/drawing/2014/main" id="{ED70F0FC-3278-4BBD-BDC7-90B22C538B0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60" name="AutoShape 86" descr="Imagen de perfil de reyes Murillo  (Invitado).">
          <a:extLst>
            <a:ext uri="{FF2B5EF4-FFF2-40B4-BE49-F238E27FC236}">
              <a16:creationId xmlns:a16="http://schemas.microsoft.com/office/drawing/2014/main" id="{5C3B2AAC-AD56-4E51-AFC4-0CC63324ECE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61" name="AutoShape 86" descr="Imagen de perfil de reyes Murillo  (Invitado).">
          <a:extLst>
            <a:ext uri="{FF2B5EF4-FFF2-40B4-BE49-F238E27FC236}">
              <a16:creationId xmlns:a16="http://schemas.microsoft.com/office/drawing/2014/main" id="{1B32D1C7-8DB0-42A5-9FEE-71F4B243200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62" name="AutoShape 86" descr="Imagen de perfil de reyes Murillo  (Invitado).">
          <a:extLst>
            <a:ext uri="{FF2B5EF4-FFF2-40B4-BE49-F238E27FC236}">
              <a16:creationId xmlns:a16="http://schemas.microsoft.com/office/drawing/2014/main" id="{10261202-651E-4318-B125-82532E7DB86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63" name="AutoShape 86" descr="Imagen de perfil de reyes Murillo  (Invitado).">
          <a:extLst>
            <a:ext uri="{FF2B5EF4-FFF2-40B4-BE49-F238E27FC236}">
              <a16:creationId xmlns:a16="http://schemas.microsoft.com/office/drawing/2014/main" id="{D027BA7F-EE43-4CD9-840F-1C21F7117F3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64" name="AutoShape 86" descr="Imagen de perfil de reyes Murillo  (Invitado).">
          <a:extLst>
            <a:ext uri="{FF2B5EF4-FFF2-40B4-BE49-F238E27FC236}">
              <a16:creationId xmlns:a16="http://schemas.microsoft.com/office/drawing/2014/main" id="{3374A780-C17A-4BA0-B89A-5623AE2B570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65" name="AutoShape 86" descr="Imagen de perfil de reyes Murillo  (Invitado).">
          <a:extLst>
            <a:ext uri="{FF2B5EF4-FFF2-40B4-BE49-F238E27FC236}">
              <a16:creationId xmlns:a16="http://schemas.microsoft.com/office/drawing/2014/main" id="{87F98B54-4205-49DA-BA8C-A3C2A094DB3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66" name="AutoShape 86" descr="Imagen de perfil de reyes Murillo  (Invitado).">
          <a:extLst>
            <a:ext uri="{FF2B5EF4-FFF2-40B4-BE49-F238E27FC236}">
              <a16:creationId xmlns:a16="http://schemas.microsoft.com/office/drawing/2014/main" id="{A8A35D7D-CAD7-455B-9A9C-6257B015776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67" name="AutoShape 86" descr="Imagen de perfil de reyes Murillo  (Invitado).">
          <a:extLst>
            <a:ext uri="{FF2B5EF4-FFF2-40B4-BE49-F238E27FC236}">
              <a16:creationId xmlns:a16="http://schemas.microsoft.com/office/drawing/2014/main" id="{45383C9D-A6EC-445D-A69B-38389BDCCC9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68" name="AutoShape 86" descr="Imagen de perfil de reyes Murillo  (Invitado).">
          <a:extLst>
            <a:ext uri="{FF2B5EF4-FFF2-40B4-BE49-F238E27FC236}">
              <a16:creationId xmlns:a16="http://schemas.microsoft.com/office/drawing/2014/main" id="{EE5E1969-336D-4770-9BCC-33FC60529A8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69" name="AutoShape 86" descr="Imagen de perfil de reyes Murillo  (Invitado).">
          <a:extLst>
            <a:ext uri="{FF2B5EF4-FFF2-40B4-BE49-F238E27FC236}">
              <a16:creationId xmlns:a16="http://schemas.microsoft.com/office/drawing/2014/main" id="{B5D16C62-242C-45FA-8476-375B34BCE3B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70" name="AutoShape 86" descr="Imagen de perfil de reyes Murillo  (Invitado).">
          <a:extLst>
            <a:ext uri="{FF2B5EF4-FFF2-40B4-BE49-F238E27FC236}">
              <a16:creationId xmlns:a16="http://schemas.microsoft.com/office/drawing/2014/main" id="{39580E24-53FF-4A7C-BA52-1688B7EE59B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71" name="AutoShape 86" descr="Imagen de perfil de reyes Murillo  (Invitado).">
          <a:extLst>
            <a:ext uri="{FF2B5EF4-FFF2-40B4-BE49-F238E27FC236}">
              <a16:creationId xmlns:a16="http://schemas.microsoft.com/office/drawing/2014/main" id="{D024F615-F8A2-40B4-97CE-E9141668023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72" name="AutoShape 86" descr="Imagen de perfil de reyes Murillo  (Invitado).">
          <a:extLst>
            <a:ext uri="{FF2B5EF4-FFF2-40B4-BE49-F238E27FC236}">
              <a16:creationId xmlns:a16="http://schemas.microsoft.com/office/drawing/2014/main" id="{C49569A4-5FB3-4E03-837C-045F20B8E72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73" name="AutoShape 86" descr="Imagen de perfil de reyes Murillo  (Invitado).">
          <a:extLst>
            <a:ext uri="{FF2B5EF4-FFF2-40B4-BE49-F238E27FC236}">
              <a16:creationId xmlns:a16="http://schemas.microsoft.com/office/drawing/2014/main" id="{C5CDAE8D-12BF-4562-93B8-F943D220942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74" name="AutoShape 86" descr="Imagen de perfil de reyes Murillo  (Invitado).">
          <a:extLst>
            <a:ext uri="{FF2B5EF4-FFF2-40B4-BE49-F238E27FC236}">
              <a16:creationId xmlns:a16="http://schemas.microsoft.com/office/drawing/2014/main" id="{0ADF924F-A786-4CA6-A31C-51D39AC3C01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75" name="AutoShape 86" descr="Imagen de perfil de reyes Murillo  (Invitado).">
          <a:extLst>
            <a:ext uri="{FF2B5EF4-FFF2-40B4-BE49-F238E27FC236}">
              <a16:creationId xmlns:a16="http://schemas.microsoft.com/office/drawing/2014/main" id="{DB47ECC4-5088-4CBF-96D1-6299CAAB63B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76" name="AutoShape 86" descr="Imagen de perfil de reyes Murillo  (Invitado).">
          <a:extLst>
            <a:ext uri="{FF2B5EF4-FFF2-40B4-BE49-F238E27FC236}">
              <a16:creationId xmlns:a16="http://schemas.microsoft.com/office/drawing/2014/main" id="{096758A8-3EDA-4081-9F5A-71DB367095B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77" name="AutoShape 86" descr="Imagen de perfil de reyes Murillo  (Invitado).">
          <a:extLst>
            <a:ext uri="{FF2B5EF4-FFF2-40B4-BE49-F238E27FC236}">
              <a16:creationId xmlns:a16="http://schemas.microsoft.com/office/drawing/2014/main" id="{B38FAEF4-FE7F-46D4-9BC3-2007A3A6AC7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78" name="AutoShape 86" descr="Imagen de perfil de reyes Murillo  (Invitado).">
          <a:extLst>
            <a:ext uri="{FF2B5EF4-FFF2-40B4-BE49-F238E27FC236}">
              <a16:creationId xmlns:a16="http://schemas.microsoft.com/office/drawing/2014/main" id="{FDBC0B95-E7DE-4D11-A0CF-DD699F5AF70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79" name="AutoShape 86" descr="Imagen de perfil de reyes Murillo  (Invitado).">
          <a:extLst>
            <a:ext uri="{FF2B5EF4-FFF2-40B4-BE49-F238E27FC236}">
              <a16:creationId xmlns:a16="http://schemas.microsoft.com/office/drawing/2014/main" id="{8B92B260-736A-4880-9963-E75DB1DB7A0F}"/>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80" name="AutoShape 86" descr="Imagen de perfil de reyes Murillo  (Invitado).">
          <a:extLst>
            <a:ext uri="{FF2B5EF4-FFF2-40B4-BE49-F238E27FC236}">
              <a16:creationId xmlns:a16="http://schemas.microsoft.com/office/drawing/2014/main" id="{86C6CF70-7DB4-40FE-BC17-4B90174948F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81" name="AutoShape 86" descr="Imagen de perfil de reyes Murillo  (Invitado).">
          <a:extLst>
            <a:ext uri="{FF2B5EF4-FFF2-40B4-BE49-F238E27FC236}">
              <a16:creationId xmlns:a16="http://schemas.microsoft.com/office/drawing/2014/main" id="{26E6CC6F-CB49-4C4B-8256-331C55BB704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82" name="AutoShape 86" descr="Imagen de perfil de reyes Murillo  (Invitado).">
          <a:extLst>
            <a:ext uri="{FF2B5EF4-FFF2-40B4-BE49-F238E27FC236}">
              <a16:creationId xmlns:a16="http://schemas.microsoft.com/office/drawing/2014/main" id="{2DA4B288-14B4-40DB-B578-F2F47964C06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83" name="AutoShape 86" descr="Imagen de perfil de reyes Murillo  (Invitado).">
          <a:extLst>
            <a:ext uri="{FF2B5EF4-FFF2-40B4-BE49-F238E27FC236}">
              <a16:creationId xmlns:a16="http://schemas.microsoft.com/office/drawing/2014/main" id="{9DBB27C3-01DA-4078-8D3D-7071AA675B2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84" name="AutoShape 86" descr="Imagen de perfil de reyes Murillo  (Invitado).">
          <a:extLst>
            <a:ext uri="{FF2B5EF4-FFF2-40B4-BE49-F238E27FC236}">
              <a16:creationId xmlns:a16="http://schemas.microsoft.com/office/drawing/2014/main" id="{5809CBB5-FA5C-4A07-B001-9F8A5B5F551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85" name="AutoShape 86" descr="Imagen de perfil de reyes Murillo  (Invitado).">
          <a:extLst>
            <a:ext uri="{FF2B5EF4-FFF2-40B4-BE49-F238E27FC236}">
              <a16:creationId xmlns:a16="http://schemas.microsoft.com/office/drawing/2014/main" id="{CE6D11B6-5C86-4FA4-972C-57A0F73273D8}"/>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86" name="AutoShape 86" descr="Imagen de perfil de reyes Murillo  (Invitado).">
          <a:extLst>
            <a:ext uri="{FF2B5EF4-FFF2-40B4-BE49-F238E27FC236}">
              <a16:creationId xmlns:a16="http://schemas.microsoft.com/office/drawing/2014/main" id="{E09C416D-A756-480E-9AF6-6ED55E064A8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87" name="AutoShape 86" descr="Imagen de perfil de reyes Murillo  (Invitado).">
          <a:extLst>
            <a:ext uri="{FF2B5EF4-FFF2-40B4-BE49-F238E27FC236}">
              <a16:creationId xmlns:a16="http://schemas.microsoft.com/office/drawing/2014/main" id="{42FCEF7A-5B00-4C6B-A464-DA2BA727EC9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88" name="AutoShape 86" descr="Imagen de perfil de reyes Murillo  (Invitado).">
          <a:extLst>
            <a:ext uri="{FF2B5EF4-FFF2-40B4-BE49-F238E27FC236}">
              <a16:creationId xmlns:a16="http://schemas.microsoft.com/office/drawing/2014/main" id="{1C79AC3D-46F3-44B6-ACE2-511AC9427BA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89" name="AutoShape 86" descr="Imagen de perfil de reyes Murillo  (Invitado).">
          <a:extLst>
            <a:ext uri="{FF2B5EF4-FFF2-40B4-BE49-F238E27FC236}">
              <a16:creationId xmlns:a16="http://schemas.microsoft.com/office/drawing/2014/main" id="{BD7B52C3-AB61-4598-B02C-878BED708E3A}"/>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90" name="AutoShape 86" descr="Imagen de perfil de reyes Murillo  (Invitado).">
          <a:extLst>
            <a:ext uri="{FF2B5EF4-FFF2-40B4-BE49-F238E27FC236}">
              <a16:creationId xmlns:a16="http://schemas.microsoft.com/office/drawing/2014/main" id="{2402B47C-0F85-4448-B5C5-F5141173EA7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91" name="AutoShape 86" descr="Imagen de perfil de reyes Murillo  (Invitado).">
          <a:extLst>
            <a:ext uri="{FF2B5EF4-FFF2-40B4-BE49-F238E27FC236}">
              <a16:creationId xmlns:a16="http://schemas.microsoft.com/office/drawing/2014/main" id="{A1C3254F-3E9F-442F-B8DF-87A3C16C6CA7}"/>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92" name="AutoShape 86" descr="Imagen de perfil de reyes Murillo  (Invitado).">
          <a:extLst>
            <a:ext uri="{FF2B5EF4-FFF2-40B4-BE49-F238E27FC236}">
              <a16:creationId xmlns:a16="http://schemas.microsoft.com/office/drawing/2014/main" id="{CD0275D3-B9F6-4B66-BC8E-A7BEFA418779}"/>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93" name="AutoShape 86" descr="Imagen de perfil de reyes Murillo  (Invitado).">
          <a:extLst>
            <a:ext uri="{FF2B5EF4-FFF2-40B4-BE49-F238E27FC236}">
              <a16:creationId xmlns:a16="http://schemas.microsoft.com/office/drawing/2014/main" id="{A636DCA3-9832-4106-BE89-85CD332FCE41}"/>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94" name="AutoShape 86" descr="Imagen de perfil de reyes Murillo  (Invitado).">
          <a:extLst>
            <a:ext uri="{FF2B5EF4-FFF2-40B4-BE49-F238E27FC236}">
              <a16:creationId xmlns:a16="http://schemas.microsoft.com/office/drawing/2014/main" id="{B700D1C2-0197-458E-945C-82F0D826EDA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95" name="AutoShape 86" descr="Imagen de perfil de reyes Murillo  (Invitado).">
          <a:extLst>
            <a:ext uri="{FF2B5EF4-FFF2-40B4-BE49-F238E27FC236}">
              <a16:creationId xmlns:a16="http://schemas.microsoft.com/office/drawing/2014/main" id="{EE4C3EDD-26FC-4D5F-B32E-C2E60F8A196E}"/>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96" name="AutoShape 86" descr="Imagen de perfil de reyes Murillo  (Invitado).">
          <a:extLst>
            <a:ext uri="{FF2B5EF4-FFF2-40B4-BE49-F238E27FC236}">
              <a16:creationId xmlns:a16="http://schemas.microsoft.com/office/drawing/2014/main" id="{4192E44D-0A28-4B31-8F1E-5A82743B10A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97" name="AutoShape 86" descr="Imagen de perfil de reyes Murillo  (Invitado).">
          <a:extLst>
            <a:ext uri="{FF2B5EF4-FFF2-40B4-BE49-F238E27FC236}">
              <a16:creationId xmlns:a16="http://schemas.microsoft.com/office/drawing/2014/main" id="{E6D1E60E-96A1-4F21-98EC-0A17E363F3D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98" name="AutoShape 86" descr="Imagen de perfil de reyes Murillo  (Invitado).">
          <a:extLst>
            <a:ext uri="{FF2B5EF4-FFF2-40B4-BE49-F238E27FC236}">
              <a16:creationId xmlns:a16="http://schemas.microsoft.com/office/drawing/2014/main" id="{9CD51E31-6CDB-426D-8648-0853785A49CD}"/>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499" name="AutoShape 86" descr="Imagen de perfil de reyes Murillo  (Invitado).">
          <a:extLst>
            <a:ext uri="{FF2B5EF4-FFF2-40B4-BE49-F238E27FC236}">
              <a16:creationId xmlns:a16="http://schemas.microsoft.com/office/drawing/2014/main" id="{E6E79F59-1E0A-4F4F-9C29-B5A7C90090F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00" name="AutoShape 86" descr="Imagen de perfil de reyes Murillo  (Invitado).">
          <a:extLst>
            <a:ext uri="{FF2B5EF4-FFF2-40B4-BE49-F238E27FC236}">
              <a16:creationId xmlns:a16="http://schemas.microsoft.com/office/drawing/2014/main" id="{579ADF4F-9CD9-4D3E-A92F-9C659EDA3AA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01" name="AutoShape 86" descr="Imagen de perfil de reyes Murillo  (Invitado).">
          <a:extLst>
            <a:ext uri="{FF2B5EF4-FFF2-40B4-BE49-F238E27FC236}">
              <a16:creationId xmlns:a16="http://schemas.microsoft.com/office/drawing/2014/main" id="{A7BBCE38-1B62-49A9-96E7-DE698E6531E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02" name="AutoShape 86" descr="Imagen de perfil de reyes Murillo  (Invitado).">
          <a:extLst>
            <a:ext uri="{FF2B5EF4-FFF2-40B4-BE49-F238E27FC236}">
              <a16:creationId xmlns:a16="http://schemas.microsoft.com/office/drawing/2014/main" id="{FA104211-080B-426E-9A5A-8872E5FAABC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03" name="AutoShape 86" descr="Imagen de perfil de reyes Murillo  (Invitado).">
          <a:extLst>
            <a:ext uri="{FF2B5EF4-FFF2-40B4-BE49-F238E27FC236}">
              <a16:creationId xmlns:a16="http://schemas.microsoft.com/office/drawing/2014/main" id="{7FF93DE7-BC82-49F1-B541-74D7D6D0211C}"/>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04" name="AutoShape 86" descr="Imagen de perfil de reyes Murillo  (Invitado).">
          <a:extLst>
            <a:ext uri="{FF2B5EF4-FFF2-40B4-BE49-F238E27FC236}">
              <a16:creationId xmlns:a16="http://schemas.microsoft.com/office/drawing/2014/main" id="{BBDE4775-D2FE-4A97-9D35-B47AC3D78FD4}"/>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05" name="AutoShape 86" descr="Imagen de perfil de reyes Murillo  (Invitado).">
          <a:extLst>
            <a:ext uri="{FF2B5EF4-FFF2-40B4-BE49-F238E27FC236}">
              <a16:creationId xmlns:a16="http://schemas.microsoft.com/office/drawing/2014/main" id="{EBAC5807-067C-440A-808E-0A9584F38C7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06" name="AutoShape 86" descr="Imagen de perfil de reyes Murillo  (Invitado).">
          <a:extLst>
            <a:ext uri="{FF2B5EF4-FFF2-40B4-BE49-F238E27FC236}">
              <a16:creationId xmlns:a16="http://schemas.microsoft.com/office/drawing/2014/main" id="{65F75E06-7BB8-4095-AD90-796976C8E513}"/>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07" name="AutoShape 86" descr="Imagen de perfil de reyes Murillo  (Invitado).">
          <a:extLst>
            <a:ext uri="{FF2B5EF4-FFF2-40B4-BE49-F238E27FC236}">
              <a16:creationId xmlns:a16="http://schemas.microsoft.com/office/drawing/2014/main" id="{21601DEB-E845-4664-AAFD-6DA8E253CFB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08" name="AutoShape 86" descr="Imagen de perfil de reyes Murillo  (Invitado).">
          <a:extLst>
            <a:ext uri="{FF2B5EF4-FFF2-40B4-BE49-F238E27FC236}">
              <a16:creationId xmlns:a16="http://schemas.microsoft.com/office/drawing/2014/main" id="{28C29D2D-7A23-4E54-BF8A-3D8E124F219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09" name="AutoShape 86" descr="Imagen de perfil de reyes Murillo  (Invitado).">
          <a:extLst>
            <a:ext uri="{FF2B5EF4-FFF2-40B4-BE49-F238E27FC236}">
              <a16:creationId xmlns:a16="http://schemas.microsoft.com/office/drawing/2014/main" id="{2B724DE0-6C58-49F0-BEB8-A688A1A9E7F6}"/>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10" name="AutoShape 86" descr="Imagen de perfil de reyes Murillo  (Invitado).">
          <a:extLst>
            <a:ext uri="{FF2B5EF4-FFF2-40B4-BE49-F238E27FC236}">
              <a16:creationId xmlns:a16="http://schemas.microsoft.com/office/drawing/2014/main" id="{FD91F7E8-29BB-4411-8000-36A777391145}"/>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11" name="AutoShape 86" descr="Imagen de perfil de reyes Murillo  (Invitado).">
          <a:extLst>
            <a:ext uri="{FF2B5EF4-FFF2-40B4-BE49-F238E27FC236}">
              <a16:creationId xmlns:a16="http://schemas.microsoft.com/office/drawing/2014/main" id="{5F0AE71F-E9B5-434B-8553-7A35DF189D00}"/>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12" name="AutoShape 86" descr="Imagen de perfil de reyes Murillo  (Invitado).">
          <a:extLst>
            <a:ext uri="{FF2B5EF4-FFF2-40B4-BE49-F238E27FC236}">
              <a16:creationId xmlns:a16="http://schemas.microsoft.com/office/drawing/2014/main" id="{C26DF89A-E61C-4B35-8F92-2A942811B2CB}"/>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11</xdr:row>
      <xdr:rowOff>0</xdr:rowOff>
    </xdr:from>
    <xdr:ext cx="304800" cy="309562"/>
    <xdr:sp macro="" textlink="">
      <xdr:nvSpPr>
        <xdr:cNvPr id="513" name="AutoShape 86" descr="Imagen de perfil de reyes Murillo  (Invitado).">
          <a:extLst>
            <a:ext uri="{FF2B5EF4-FFF2-40B4-BE49-F238E27FC236}">
              <a16:creationId xmlns:a16="http://schemas.microsoft.com/office/drawing/2014/main" id="{9CC4FFD4-7DA8-449B-B42A-2C417C2BC452}"/>
            </a:ext>
          </a:extLst>
        </xdr:cNvPr>
        <xdr:cNvSpPr>
          <a:spLocks noChangeAspect="1" noChangeArrowheads="1"/>
        </xdr:cNvSpPr>
      </xdr:nvSpPr>
      <xdr:spPr bwMode="auto">
        <a:xfrm>
          <a:off x="29813250" y="80867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15</xdr:col>
      <xdr:colOff>0</xdr:colOff>
      <xdr:row>13</xdr:row>
      <xdr:rowOff>0</xdr:rowOff>
    </xdr:from>
    <xdr:to>
      <xdr:col>15</xdr:col>
      <xdr:colOff>304800</xdr:colOff>
      <xdr:row>13</xdr:row>
      <xdr:rowOff>309562</xdr:rowOff>
    </xdr:to>
    <xdr:sp macro="" textlink="">
      <xdr:nvSpPr>
        <xdr:cNvPr id="514" name="AutoShape 86" descr="Imagen de perfil de reyes Murillo  (Invitado).">
          <a:extLst>
            <a:ext uri="{FF2B5EF4-FFF2-40B4-BE49-F238E27FC236}">
              <a16:creationId xmlns:a16="http://schemas.microsoft.com/office/drawing/2014/main" id="{E5BD3573-8FB3-45B9-801B-A65E7E23AE8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13</xdr:row>
      <xdr:rowOff>0</xdr:rowOff>
    </xdr:from>
    <xdr:ext cx="304800" cy="309562"/>
    <xdr:sp macro="" textlink="">
      <xdr:nvSpPr>
        <xdr:cNvPr id="515" name="AutoShape 86" descr="Imagen de perfil de reyes Murillo  (Invitado).">
          <a:extLst>
            <a:ext uri="{FF2B5EF4-FFF2-40B4-BE49-F238E27FC236}">
              <a16:creationId xmlns:a16="http://schemas.microsoft.com/office/drawing/2014/main" id="{2D1E6E95-3F1D-4C7A-B022-40CCEF5E7A2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16" name="AutoShape 86" descr="Imagen de perfil de reyes Murillo  (Invitado).">
          <a:extLst>
            <a:ext uri="{FF2B5EF4-FFF2-40B4-BE49-F238E27FC236}">
              <a16:creationId xmlns:a16="http://schemas.microsoft.com/office/drawing/2014/main" id="{B38619C7-7145-4340-9628-FD9D4518CF5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17" name="AutoShape 86" descr="Imagen de perfil de reyes Murillo  (Invitado).">
          <a:extLst>
            <a:ext uri="{FF2B5EF4-FFF2-40B4-BE49-F238E27FC236}">
              <a16:creationId xmlns:a16="http://schemas.microsoft.com/office/drawing/2014/main" id="{1A6F5B04-12B2-4254-BCB9-6E4A114ED04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18" name="AutoShape 86" descr="Imagen de perfil de reyes Murillo  (Invitado).">
          <a:extLst>
            <a:ext uri="{FF2B5EF4-FFF2-40B4-BE49-F238E27FC236}">
              <a16:creationId xmlns:a16="http://schemas.microsoft.com/office/drawing/2014/main" id="{432AC364-BDA5-4E03-B51E-BCDF81AFBC3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19" name="AutoShape 86" descr="Imagen de perfil de reyes Murillo  (Invitado).">
          <a:extLst>
            <a:ext uri="{FF2B5EF4-FFF2-40B4-BE49-F238E27FC236}">
              <a16:creationId xmlns:a16="http://schemas.microsoft.com/office/drawing/2014/main" id="{B93597FF-AA72-4205-A2F4-29E15E7C3AE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20" name="AutoShape 86" descr="Imagen de perfil de reyes Murillo  (Invitado).">
          <a:extLst>
            <a:ext uri="{FF2B5EF4-FFF2-40B4-BE49-F238E27FC236}">
              <a16:creationId xmlns:a16="http://schemas.microsoft.com/office/drawing/2014/main" id="{50A80099-BA9B-4EAB-AE17-FADD46A5199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21" name="AutoShape 86" descr="Imagen de perfil de reyes Murillo  (Invitado).">
          <a:extLst>
            <a:ext uri="{FF2B5EF4-FFF2-40B4-BE49-F238E27FC236}">
              <a16:creationId xmlns:a16="http://schemas.microsoft.com/office/drawing/2014/main" id="{CB3B5F61-6DBA-44C3-A016-53A0AD82D45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15</xdr:col>
      <xdr:colOff>0</xdr:colOff>
      <xdr:row>13</xdr:row>
      <xdr:rowOff>0</xdr:rowOff>
    </xdr:from>
    <xdr:to>
      <xdr:col>15</xdr:col>
      <xdr:colOff>304800</xdr:colOff>
      <xdr:row>13</xdr:row>
      <xdr:rowOff>309562</xdr:rowOff>
    </xdr:to>
    <xdr:sp macro="" textlink="">
      <xdr:nvSpPr>
        <xdr:cNvPr id="522" name="AutoShape 86" descr="Imagen de perfil de reyes Murillo  (Invitado).">
          <a:extLst>
            <a:ext uri="{FF2B5EF4-FFF2-40B4-BE49-F238E27FC236}">
              <a16:creationId xmlns:a16="http://schemas.microsoft.com/office/drawing/2014/main" id="{DE9F979C-1488-4A70-BB0A-D44A4FE3253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13</xdr:row>
      <xdr:rowOff>0</xdr:rowOff>
    </xdr:from>
    <xdr:ext cx="304800" cy="309562"/>
    <xdr:sp macro="" textlink="">
      <xdr:nvSpPr>
        <xdr:cNvPr id="523" name="AutoShape 86" descr="Imagen de perfil de reyes Murillo  (Invitado).">
          <a:extLst>
            <a:ext uri="{FF2B5EF4-FFF2-40B4-BE49-F238E27FC236}">
              <a16:creationId xmlns:a16="http://schemas.microsoft.com/office/drawing/2014/main" id="{A2B968B4-0A34-433F-9ABC-0ED8432EF0B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24" name="AutoShape 86" descr="Imagen de perfil de reyes Murillo  (Invitado).">
          <a:extLst>
            <a:ext uri="{FF2B5EF4-FFF2-40B4-BE49-F238E27FC236}">
              <a16:creationId xmlns:a16="http://schemas.microsoft.com/office/drawing/2014/main" id="{0360B8F8-45D3-41C1-A74D-4CB3D374744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25" name="AutoShape 86" descr="Imagen de perfil de reyes Murillo  (Invitado).">
          <a:extLst>
            <a:ext uri="{FF2B5EF4-FFF2-40B4-BE49-F238E27FC236}">
              <a16:creationId xmlns:a16="http://schemas.microsoft.com/office/drawing/2014/main" id="{FA4E4CFB-9D55-4302-BC1C-6AD323FE54B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26" name="AutoShape 86" descr="Imagen de perfil de reyes Murillo  (Invitado).">
          <a:extLst>
            <a:ext uri="{FF2B5EF4-FFF2-40B4-BE49-F238E27FC236}">
              <a16:creationId xmlns:a16="http://schemas.microsoft.com/office/drawing/2014/main" id="{507B7AC3-D1A3-43E5-9538-0BB8769EC91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27" name="AutoShape 86" descr="Imagen de perfil de reyes Murillo  (Invitado).">
          <a:extLst>
            <a:ext uri="{FF2B5EF4-FFF2-40B4-BE49-F238E27FC236}">
              <a16:creationId xmlns:a16="http://schemas.microsoft.com/office/drawing/2014/main" id="{6A157C36-CCF9-40E0-9726-38D95C6F0A5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28" name="AutoShape 86" descr="Imagen de perfil de reyes Murillo  (Invitado).">
          <a:extLst>
            <a:ext uri="{FF2B5EF4-FFF2-40B4-BE49-F238E27FC236}">
              <a16:creationId xmlns:a16="http://schemas.microsoft.com/office/drawing/2014/main" id="{3510E926-2D9E-41DB-9783-FB5A3B7691D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29" name="AutoShape 86" descr="Imagen de perfil de reyes Murillo  (Invitado).">
          <a:extLst>
            <a:ext uri="{FF2B5EF4-FFF2-40B4-BE49-F238E27FC236}">
              <a16:creationId xmlns:a16="http://schemas.microsoft.com/office/drawing/2014/main" id="{E3C70D2E-5180-4200-8D8F-19509EB70BF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30" name="AutoShape 86" descr="Imagen de perfil de reyes Murillo  (Invitado).">
          <a:extLst>
            <a:ext uri="{FF2B5EF4-FFF2-40B4-BE49-F238E27FC236}">
              <a16:creationId xmlns:a16="http://schemas.microsoft.com/office/drawing/2014/main" id="{DB558E7F-C602-4DF7-874B-9C8304F496C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31" name="AutoShape 86" descr="Imagen de perfil de reyes Murillo  (Invitado).">
          <a:extLst>
            <a:ext uri="{FF2B5EF4-FFF2-40B4-BE49-F238E27FC236}">
              <a16:creationId xmlns:a16="http://schemas.microsoft.com/office/drawing/2014/main" id="{94A2E878-C277-4A39-820C-6AA3C79FC3C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32" name="AutoShape 86" descr="Imagen de perfil de reyes Murillo  (Invitado).">
          <a:extLst>
            <a:ext uri="{FF2B5EF4-FFF2-40B4-BE49-F238E27FC236}">
              <a16:creationId xmlns:a16="http://schemas.microsoft.com/office/drawing/2014/main" id="{53D00FB8-8319-4C88-B110-386C96C2A38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33" name="AutoShape 86" descr="Imagen de perfil de reyes Murillo  (Invitado).">
          <a:extLst>
            <a:ext uri="{FF2B5EF4-FFF2-40B4-BE49-F238E27FC236}">
              <a16:creationId xmlns:a16="http://schemas.microsoft.com/office/drawing/2014/main" id="{572D41D9-18AE-4C61-8273-E445F3F896B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34" name="AutoShape 86" descr="Imagen de perfil de reyes Murillo  (Invitado).">
          <a:extLst>
            <a:ext uri="{FF2B5EF4-FFF2-40B4-BE49-F238E27FC236}">
              <a16:creationId xmlns:a16="http://schemas.microsoft.com/office/drawing/2014/main" id="{5F3DC07C-66FD-412F-BA63-8D00B3AA717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35" name="AutoShape 86" descr="Imagen de perfil de reyes Murillo  (Invitado).">
          <a:extLst>
            <a:ext uri="{FF2B5EF4-FFF2-40B4-BE49-F238E27FC236}">
              <a16:creationId xmlns:a16="http://schemas.microsoft.com/office/drawing/2014/main" id="{4F29B7F5-1EE7-4255-B2C5-CA286745E38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36" name="AutoShape 86" descr="Imagen de perfil de reyes Murillo  (Invitado).">
          <a:extLst>
            <a:ext uri="{FF2B5EF4-FFF2-40B4-BE49-F238E27FC236}">
              <a16:creationId xmlns:a16="http://schemas.microsoft.com/office/drawing/2014/main" id="{1AF03201-FC0C-45E7-82BC-44B43CEE791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37" name="AutoShape 86" descr="Imagen de perfil de reyes Murillo  (Invitado).">
          <a:extLst>
            <a:ext uri="{FF2B5EF4-FFF2-40B4-BE49-F238E27FC236}">
              <a16:creationId xmlns:a16="http://schemas.microsoft.com/office/drawing/2014/main" id="{999B9F0A-F0D5-406D-B9F4-A98DFBB9EC6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38" name="AutoShape 86" descr="Imagen de perfil de reyes Murillo  (Invitado).">
          <a:extLst>
            <a:ext uri="{FF2B5EF4-FFF2-40B4-BE49-F238E27FC236}">
              <a16:creationId xmlns:a16="http://schemas.microsoft.com/office/drawing/2014/main" id="{224EEA1C-AB43-4632-98F3-1794DB724E9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39" name="AutoShape 86" descr="Imagen de perfil de reyes Murillo  (Invitado).">
          <a:extLst>
            <a:ext uri="{FF2B5EF4-FFF2-40B4-BE49-F238E27FC236}">
              <a16:creationId xmlns:a16="http://schemas.microsoft.com/office/drawing/2014/main" id="{F20FC349-F1FB-48D0-8877-3DC9B2EF21E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40" name="AutoShape 86" descr="Imagen de perfil de reyes Murillo  (Invitado).">
          <a:extLst>
            <a:ext uri="{FF2B5EF4-FFF2-40B4-BE49-F238E27FC236}">
              <a16:creationId xmlns:a16="http://schemas.microsoft.com/office/drawing/2014/main" id="{ECAC777D-FF0D-4F50-B229-7881259364C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41" name="AutoShape 86" descr="Imagen de perfil de reyes Murillo  (Invitado).">
          <a:extLst>
            <a:ext uri="{FF2B5EF4-FFF2-40B4-BE49-F238E27FC236}">
              <a16:creationId xmlns:a16="http://schemas.microsoft.com/office/drawing/2014/main" id="{D2E92BCD-CAAA-42E4-8A90-1A14D93911F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42" name="AutoShape 86" descr="Imagen de perfil de reyes Murillo  (Invitado).">
          <a:extLst>
            <a:ext uri="{FF2B5EF4-FFF2-40B4-BE49-F238E27FC236}">
              <a16:creationId xmlns:a16="http://schemas.microsoft.com/office/drawing/2014/main" id="{8E5D9DB3-29C0-40FD-A82A-214949F91FA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43" name="AutoShape 86" descr="Imagen de perfil de reyes Murillo  (Invitado).">
          <a:extLst>
            <a:ext uri="{FF2B5EF4-FFF2-40B4-BE49-F238E27FC236}">
              <a16:creationId xmlns:a16="http://schemas.microsoft.com/office/drawing/2014/main" id="{51D353BA-A430-4D8E-968D-FC4B42A8AF9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44" name="AutoShape 86" descr="Imagen de perfil de reyes Murillo  (Invitado).">
          <a:extLst>
            <a:ext uri="{FF2B5EF4-FFF2-40B4-BE49-F238E27FC236}">
              <a16:creationId xmlns:a16="http://schemas.microsoft.com/office/drawing/2014/main" id="{A19FC406-FFEC-46F1-8219-2B9D5809C44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45" name="AutoShape 86" descr="Imagen de perfil de reyes Murillo  (Invitado).">
          <a:extLst>
            <a:ext uri="{FF2B5EF4-FFF2-40B4-BE49-F238E27FC236}">
              <a16:creationId xmlns:a16="http://schemas.microsoft.com/office/drawing/2014/main" id="{96EBD04F-70F3-4160-874C-88C4CE6FB61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46" name="AutoShape 86" descr="Imagen de perfil de reyes Murillo  (Invitado).">
          <a:extLst>
            <a:ext uri="{FF2B5EF4-FFF2-40B4-BE49-F238E27FC236}">
              <a16:creationId xmlns:a16="http://schemas.microsoft.com/office/drawing/2014/main" id="{822058B6-3C9A-439C-A2A8-F60A3710D44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47" name="AutoShape 86" descr="Imagen de perfil de reyes Murillo  (Invitado).">
          <a:extLst>
            <a:ext uri="{FF2B5EF4-FFF2-40B4-BE49-F238E27FC236}">
              <a16:creationId xmlns:a16="http://schemas.microsoft.com/office/drawing/2014/main" id="{DD0A0A03-C6B7-4E30-BD0D-5B3FDD924A4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48" name="AutoShape 86" descr="Imagen de perfil de reyes Murillo  (Invitado).">
          <a:extLst>
            <a:ext uri="{FF2B5EF4-FFF2-40B4-BE49-F238E27FC236}">
              <a16:creationId xmlns:a16="http://schemas.microsoft.com/office/drawing/2014/main" id="{F80BC10F-F8AB-455C-BC9A-7513EF9D287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49" name="AutoShape 86" descr="Imagen de perfil de reyes Murillo  (Invitado).">
          <a:extLst>
            <a:ext uri="{FF2B5EF4-FFF2-40B4-BE49-F238E27FC236}">
              <a16:creationId xmlns:a16="http://schemas.microsoft.com/office/drawing/2014/main" id="{CB84D5E8-DC12-45EF-9B61-5FD929AE1E3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50" name="AutoShape 86" descr="Imagen de perfil de reyes Murillo  (Invitado).">
          <a:extLst>
            <a:ext uri="{FF2B5EF4-FFF2-40B4-BE49-F238E27FC236}">
              <a16:creationId xmlns:a16="http://schemas.microsoft.com/office/drawing/2014/main" id="{9A471A35-FF40-42E3-BC8E-5D2FBF97E62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51" name="AutoShape 86" descr="Imagen de perfil de reyes Murillo  (Invitado).">
          <a:extLst>
            <a:ext uri="{FF2B5EF4-FFF2-40B4-BE49-F238E27FC236}">
              <a16:creationId xmlns:a16="http://schemas.microsoft.com/office/drawing/2014/main" id="{7692B6D5-E7D8-4B78-B8CA-9B029A51C78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52" name="AutoShape 86" descr="Imagen de perfil de reyes Murillo  (Invitado).">
          <a:extLst>
            <a:ext uri="{FF2B5EF4-FFF2-40B4-BE49-F238E27FC236}">
              <a16:creationId xmlns:a16="http://schemas.microsoft.com/office/drawing/2014/main" id="{3A2CB2BB-9C79-49FF-8B10-CF49F1D1DD9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53" name="AutoShape 86" descr="Imagen de perfil de reyes Murillo  (Invitado).">
          <a:extLst>
            <a:ext uri="{FF2B5EF4-FFF2-40B4-BE49-F238E27FC236}">
              <a16:creationId xmlns:a16="http://schemas.microsoft.com/office/drawing/2014/main" id="{05B7D523-C846-4DDD-B063-27CF6A36754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54" name="AutoShape 86" descr="Imagen de perfil de reyes Murillo  (Invitado).">
          <a:extLst>
            <a:ext uri="{FF2B5EF4-FFF2-40B4-BE49-F238E27FC236}">
              <a16:creationId xmlns:a16="http://schemas.microsoft.com/office/drawing/2014/main" id="{D79738E5-BDAE-4A9C-B721-9878A1697DA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55" name="AutoShape 86" descr="Imagen de perfil de reyes Murillo  (Invitado).">
          <a:extLst>
            <a:ext uri="{FF2B5EF4-FFF2-40B4-BE49-F238E27FC236}">
              <a16:creationId xmlns:a16="http://schemas.microsoft.com/office/drawing/2014/main" id="{223759B0-0681-4BA6-B2D4-F4641F6CD51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56" name="AutoShape 86" descr="Imagen de perfil de reyes Murillo  (Invitado).">
          <a:extLst>
            <a:ext uri="{FF2B5EF4-FFF2-40B4-BE49-F238E27FC236}">
              <a16:creationId xmlns:a16="http://schemas.microsoft.com/office/drawing/2014/main" id="{7D4682E9-8BE2-46DF-B01C-B14E62BAC6C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57" name="AutoShape 86" descr="Imagen de perfil de reyes Murillo  (Invitado).">
          <a:extLst>
            <a:ext uri="{FF2B5EF4-FFF2-40B4-BE49-F238E27FC236}">
              <a16:creationId xmlns:a16="http://schemas.microsoft.com/office/drawing/2014/main" id="{056F204B-02BB-4E65-B8E8-A8B96E092D3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58" name="AutoShape 86" descr="Imagen de perfil de reyes Murillo  (Invitado).">
          <a:extLst>
            <a:ext uri="{FF2B5EF4-FFF2-40B4-BE49-F238E27FC236}">
              <a16:creationId xmlns:a16="http://schemas.microsoft.com/office/drawing/2014/main" id="{008FF92D-F39B-4F3C-955A-8295C845FFC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59" name="AutoShape 86" descr="Imagen de perfil de reyes Murillo  (Invitado).">
          <a:extLst>
            <a:ext uri="{FF2B5EF4-FFF2-40B4-BE49-F238E27FC236}">
              <a16:creationId xmlns:a16="http://schemas.microsoft.com/office/drawing/2014/main" id="{C185FC87-A56D-4361-86E2-685C5C2ED1C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60" name="AutoShape 86" descr="Imagen de perfil de reyes Murillo  (Invitado).">
          <a:extLst>
            <a:ext uri="{FF2B5EF4-FFF2-40B4-BE49-F238E27FC236}">
              <a16:creationId xmlns:a16="http://schemas.microsoft.com/office/drawing/2014/main" id="{46EC0E52-9AEE-4715-A95C-4B587528699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61" name="AutoShape 86" descr="Imagen de perfil de reyes Murillo  (Invitado).">
          <a:extLst>
            <a:ext uri="{FF2B5EF4-FFF2-40B4-BE49-F238E27FC236}">
              <a16:creationId xmlns:a16="http://schemas.microsoft.com/office/drawing/2014/main" id="{018996D4-5368-468F-91C8-B7A76E8D5CA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62" name="AutoShape 86" descr="Imagen de perfil de reyes Murillo  (Invitado).">
          <a:extLst>
            <a:ext uri="{FF2B5EF4-FFF2-40B4-BE49-F238E27FC236}">
              <a16:creationId xmlns:a16="http://schemas.microsoft.com/office/drawing/2014/main" id="{1BD87886-9795-471F-BA95-B7D99DC9642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63" name="AutoShape 86" descr="Imagen de perfil de reyes Murillo  (Invitado).">
          <a:extLst>
            <a:ext uri="{FF2B5EF4-FFF2-40B4-BE49-F238E27FC236}">
              <a16:creationId xmlns:a16="http://schemas.microsoft.com/office/drawing/2014/main" id="{01469FEF-C45F-4305-8221-8EDC713FBFA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64" name="AutoShape 86" descr="Imagen de perfil de reyes Murillo  (Invitado).">
          <a:extLst>
            <a:ext uri="{FF2B5EF4-FFF2-40B4-BE49-F238E27FC236}">
              <a16:creationId xmlns:a16="http://schemas.microsoft.com/office/drawing/2014/main" id="{278E3DBC-E823-4968-B350-2734FADEF0A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65" name="AutoShape 86" descr="Imagen de perfil de reyes Murillo  (Invitado).">
          <a:extLst>
            <a:ext uri="{FF2B5EF4-FFF2-40B4-BE49-F238E27FC236}">
              <a16:creationId xmlns:a16="http://schemas.microsoft.com/office/drawing/2014/main" id="{7A6C9AE1-A2D5-43D9-A658-5CFEBAA2DC9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66" name="AutoShape 86" descr="Imagen de perfil de reyes Murillo  (Invitado).">
          <a:extLst>
            <a:ext uri="{FF2B5EF4-FFF2-40B4-BE49-F238E27FC236}">
              <a16:creationId xmlns:a16="http://schemas.microsoft.com/office/drawing/2014/main" id="{59163842-BC53-4669-B438-2E3F41A6855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67" name="AutoShape 86" descr="Imagen de perfil de reyes Murillo  (Invitado).">
          <a:extLst>
            <a:ext uri="{FF2B5EF4-FFF2-40B4-BE49-F238E27FC236}">
              <a16:creationId xmlns:a16="http://schemas.microsoft.com/office/drawing/2014/main" id="{E01C8B86-0371-44FD-88C2-DA974DEB998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68" name="AutoShape 86" descr="Imagen de perfil de reyes Murillo  (Invitado).">
          <a:extLst>
            <a:ext uri="{FF2B5EF4-FFF2-40B4-BE49-F238E27FC236}">
              <a16:creationId xmlns:a16="http://schemas.microsoft.com/office/drawing/2014/main" id="{747A9D8E-C455-4C28-A1C7-ABB73F899A0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69" name="AutoShape 86" descr="Imagen de perfil de reyes Murillo  (Invitado).">
          <a:extLst>
            <a:ext uri="{FF2B5EF4-FFF2-40B4-BE49-F238E27FC236}">
              <a16:creationId xmlns:a16="http://schemas.microsoft.com/office/drawing/2014/main" id="{1BE857B0-3D4C-4F49-8A59-3DF0890708C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70" name="AutoShape 86" descr="Imagen de perfil de reyes Murillo  (Invitado).">
          <a:extLst>
            <a:ext uri="{FF2B5EF4-FFF2-40B4-BE49-F238E27FC236}">
              <a16:creationId xmlns:a16="http://schemas.microsoft.com/office/drawing/2014/main" id="{46DC5129-9689-46A5-AA91-FC40C70AF34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71" name="AutoShape 86" descr="Imagen de perfil de reyes Murillo  (Invitado).">
          <a:extLst>
            <a:ext uri="{FF2B5EF4-FFF2-40B4-BE49-F238E27FC236}">
              <a16:creationId xmlns:a16="http://schemas.microsoft.com/office/drawing/2014/main" id="{63552675-8725-4359-B38C-E3D80CE77CB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72" name="AutoShape 86" descr="Imagen de perfil de reyes Murillo  (Invitado).">
          <a:extLst>
            <a:ext uri="{FF2B5EF4-FFF2-40B4-BE49-F238E27FC236}">
              <a16:creationId xmlns:a16="http://schemas.microsoft.com/office/drawing/2014/main" id="{98B47281-64CC-47CA-A200-38E5989439E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73" name="AutoShape 86" descr="Imagen de perfil de reyes Murillo  (Invitado).">
          <a:extLst>
            <a:ext uri="{FF2B5EF4-FFF2-40B4-BE49-F238E27FC236}">
              <a16:creationId xmlns:a16="http://schemas.microsoft.com/office/drawing/2014/main" id="{78F2047E-C9C9-4C81-BEDB-9E38D225CFD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74" name="AutoShape 86" descr="Imagen de perfil de reyes Murillo  (Invitado).">
          <a:extLst>
            <a:ext uri="{FF2B5EF4-FFF2-40B4-BE49-F238E27FC236}">
              <a16:creationId xmlns:a16="http://schemas.microsoft.com/office/drawing/2014/main" id="{21D03940-D79A-4FC1-9761-26165E4D9B5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75" name="AutoShape 86" descr="Imagen de perfil de reyes Murillo  (Invitado).">
          <a:extLst>
            <a:ext uri="{FF2B5EF4-FFF2-40B4-BE49-F238E27FC236}">
              <a16:creationId xmlns:a16="http://schemas.microsoft.com/office/drawing/2014/main" id="{3A77674C-6A6B-4C6D-9670-1178BD21732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76" name="AutoShape 86" descr="Imagen de perfil de reyes Murillo  (Invitado).">
          <a:extLst>
            <a:ext uri="{FF2B5EF4-FFF2-40B4-BE49-F238E27FC236}">
              <a16:creationId xmlns:a16="http://schemas.microsoft.com/office/drawing/2014/main" id="{668C7397-6D31-4D36-9B82-ADF6C201187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77" name="AutoShape 86" descr="Imagen de perfil de reyes Murillo  (Invitado).">
          <a:extLst>
            <a:ext uri="{FF2B5EF4-FFF2-40B4-BE49-F238E27FC236}">
              <a16:creationId xmlns:a16="http://schemas.microsoft.com/office/drawing/2014/main" id="{F72EC04B-8E48-4644-BCF2-554688A7CEE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78" name="AutoShape 86" descr="Imagen de perfil de reyes Murillo  (Invitado).">
          <a:extLst>
            <a:ext uri="{FF2B5EF4-FFF2-40B4-BE49-F238E27FC236}">
              <a16:creationId xmlns:a16="http://schemas.microsoft.com/office/drawing/2014/main" id="{C5E165AA-C1E7-47BC-A6F4-6F85181AF7D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79" name="AutoShape 86" descr="Imagen de perfil de reyes Murillo  (Invitado).">
          <a:extLst>
            <a:ext uri="{FF2B5EF4-FFF2-40B4-BE49-F238E27FC236}">
              <a16:creationId xmlns:a16="http://schemas.microsoft.com/office/drawing/2014/main" id="{BBC78554-78DC-4C35-B104-53977E8A2D5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80" name="AutoShape 86" descr="Imagen de perfil de reyes Murillo  (Invitado).">
          <a:extLst>
            <a:ext uri="{FF2B5EF4-FFF2-40B4-BE49-F238E27FC236}">
              <a16:creationId xmlns:a16="http://schemas.microsoft.com/office/drawing/2014/main" id="{EC1B483D-F822-49CD-9672-D2A48D87E95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81" name="AutoShape 86" descr="Imagen de perfil de reyes Murillo  (Invitado).">
          <a:extLst>
            <a:ext uri="{FF2B5EF4-FFF2-40B4-BE49-F238E27FC236}">
              <a16:creationId xmlns:a16="http://schemas.microsoft.com/office/drawing/2014/main" id="{EA0D24B7-4626-4B69-B837-42C10B1B61F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82" name="AutoShape 86" descr="Imagen de perfil de reyes Murillo  (Invitado).">
          <a:extLst>
            <a:ext uri="{FF2B5EF4-FFF2-40B4-BE49-F238E27FC236}">
              <a16:creationId xmlns:a16="http://schemas.microsoft.com/office/drawing/2014/main" id="{DAF61235-E5C7-4711-9FB7-EF19F6306CE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83" name="AutoShape 86" descr="Imagen de perfil de reyes Murillo  (Invitado).">
          <a:extLst>
            <a:ext uri="{FF2B5EF4-FFF2-40B4-BE49-F238E27FC236}">
              <a16:creationId xmlns:a16="http://schemas.microsoft.com/office/drawing/2014/main" id="{2B7C046D-B108-445F-ADC6-7D1F5FA2ED3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84" name="AutoShape 86" descr="Imagen de perfil de reyes Murillo  (Invitado).">
          <a:extLst>
            <a:ext uri="{FF2B5EF4-FFF2-40B4-BE49-F238E27FC236}">
              <a16:creationId xmlns:a16="http://schemas.microsoft.com/office/drawing/2014/main" id="{364FCA87-C0EC-4F2A-AE30-5B408726CF7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85" name="AutoShape 86" descr="Imagen de perfil de reyes Murillo  (Invitado).">
          <a:extLst>
            <a:ext uri="{FF2B5EF4-FFF2-40B4-BE49-F238E27FC236}">
              <a16:creationId xmlns:a16="http://schemas.microsoft.com/office/drawing/2014/main" id="{949C28A0-E319-4EF4-89BA-AD7BD01E637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86" name="AutoShape 86" descr="Imagen de perfil de reyes Murillo  (Invitado).">
          <a:extLst>
            <a:ext uri="{FF2B5EF4-FFF2-40B4-BE49-F238E27FC236}">
              <a16:creationId xmlns:a16="http://schemas.microsoft.com/office/drawing/2014/main" id="{F8CACA02-31B6-430C-BC1E-D944C6047CF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87" name="AutoShape 86" descr="Imagen de perfil de reyes Murillo  (Invitado).">
          <a:extLst>
            <a:ext uri="{FF2B5EF4-FFF2-40B4-BE49-F238E27FC236}">
              <a16:creationId xmlns:a16="http://schemas.microsoft.com/office/drawing/2014/main" id="{E1B7C06E-F517-474D-81C2-5E0AC068C7D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88" name="AutoShape 86" descr="Imagen de perfil de reyes Murillo  (Invitado).">
          <a:extLst>
            <a:ext uri="{FF2B5EF4-FFF2-40B4-BE49-F238E27FC236}">
              <a16:creationId xmlns:a16="http://schemas.microsoft.com/office/drawing/2014/main" id="{C8512DA9-DA15-4A13-8EB5-29E2351E18A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89" name="AutoShape 86" descr="Imagen de perfil de reyes Murillo  (Invitado).">
          <a:extLst>
            <a:ext uri="{FF2B5EF4-FFF2-40B4-BE49-F238E27FC236}">
              <a16:creationId xmlns:a16="http://schemas.microsoft.com/office/drawing/2014/main" id="{57733763-9671-4CDE-8EF8-6A6C4B52BE7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90" name="AutoShape 86" descr="Imagen de perfil de reyes Murillo  (Invitado).">
          <a:extLst>
            <a:ext uri="{FF2B5EF4-FFF2-40B4-BE49-F238E27FC236}">
              <a16:creationId xmlns:a16="http://schemas.microsoft.com/office/drawing/2014/main" id="{E8DAD984-1CB1-4730-8FCE-5CB7A586543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91" name="AutoShape 86" descr="Imagen de perfil de reyes Murillo  (Invitado).">
          <a:extLst>
            <a:ext uri="{FF2B5EF4-FFF2-40B4-BE49-F238E27FC236}">
              <a16:creationId xmlns:a16="http://schemas.microsoft.com/office/drawing/2014/main" id="{DD8CEBA8-11B0-42C4-9A7C-E2B44A164E0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92" name="AutoShape 86" descr="Imagen de perfil de reyes Murillo  (Invitado).">
          <a:extLst>
            <a:ext uri="{FF2B5EF4-FFF2-40B4-BE49-F238E27FC236}">
              <a16:creationId xmlns:a16="http://schemas.microsoft.com/office/drawing/2014/main" id="{A0E251F9-17A2-473E-AC3B-29E3C3506CF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93" name="AutoShape 86" descr="Imagen de perfil de reyes Murillo  (Invitado).">
          <a:extLst>
            <a:ext uri="{FF2B5EF4-FFF2-40B4-BE49-F238E27FC236}">
              <a16:creationId xmlns:a16="http://schemas.microsoft.com/office/drawing/2014/main" id="{5C085B8A-920F-4161-BB2C-E2D96107FDF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94" name="AutoShape 86" descr="Imagen de perfil de reyes Murillo  (Invitado).">
          <a:extLst>
            <a:ext uri="{FF2B5EF4-FFF2-40B4-BE49-F238E27FC236}">
              <a16:creationId xmlns:a16="http://schemas.microsoft.com/office/drawing/2014/main" id="{64FCB540-F679-4E01-8D21-E9E41CECA5E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95" name="AutoShape 86" descr="Imagen de perfil de reyes Murillo  (Invitado).">
          <a:extLst>
            <a:ext uri="{FF2B5EF4-FFF2-40B4-BE49-F238E27FC236}">
              <a16:creationId xmlns:a16="http://schemas.microsoft.com/office/drawing/2014/main" id="{92A4E6A6-2E16-41C7-AB6D-D5B4E8D9DE7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96" name="AutoShape 86" descr="Imagen de perfil de reyes Murillo  (Invitado).">
          <a:extLst>
            <a:ext uri="{FF2B5EF4-FFF2-40B4-BE49-F238E27FC236}">
              <a16:creationId xmlns:a16="http://schemas.microsoft.com/office/drawing/2014/main" id="{B98965B6-8C19-4507-A737-BD19231A45F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97" name="AutoShape 86" descr="Imagen de perfil de reyes Murillo  (Invitado).">
          <a:extLst>
            <a:ext uri="{FF2B5EF4-FFF2-40B4-BE49-F238E27FC236}">
              <a16:creationId xmlns:a16="http://schemas.microsoft.com/office/drawing/2014/main" id="{EB59C09E-1293-4084-B99D-5E918FE5B8A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98" name="AutoShape 86" descr="Imagen de perfil de reyes Murillo  (Invitado).">
          <a:extLst>
            <a:ext uri="{FF2B5EF4-FFF2-40B4-BE49-F238E27FC236}">
              <a16:creationId xmlns:a16="http://schemas.microsoft.com/office/drawing/2014/main" id="{85238F18-AE64-4404-881F-C834BBC3AAF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599" name="AutoShape 86" descr="Imagen de perfil de reyes Murillo  (Invitado).">
          <a:extLst>
            <a:ext uri="{FF2B5EF4-FFF2-40B4-BE49-F238E27FC236}">
              <a16:creationId xmlns:a16="http://schemas.microsoft.com/office/drawing/2014/main" id="{DC9891A2-0D46-47FE-B058-BBF55DE5F12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00" name="AutoShape 86" descr="Imagen de perfil de reyes Murillo  (Invitado).">
          <a:extLst>
            <a:ext uri="{FF2B5EF4-FFF2-40B4-BE49-F238E27FC236}">
              <a16:creationId xmlns:a16="http://schemas.microsoft.com/office/drawing/2014/main" id="{FE49B4E6-89FC-407E-9D95-F58A9034D3B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01" name="AutoShape 86" descr="Imagen de perfil de reyes Murillo  (Invitado).">
          <a:extLst>
            <a:ext uri="{FF2B5EF4-FFF2-40B4-BE49-F238E27FC236}">
              <a16:creationId xmlns:a16="http://schemas.microsoft.com/office/drawing/2014/main" id="{1804923A-47C3-402F-9FBA-B110BDE2B44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02" name="AutoShape 86" descr="Imagen de perfil de reyes Murillo  (Invitado).">
          <a:extLst>
            <a:ext uri="{FF2B5EF4-FFF2-40B4-BE49-F238E27FC236}">
              <a16:creationId xmlns:a16="http://schemas.microsoft.com/office/drawing/2014/main" id="{75AAB077-4D8E-4C1D-B939-E4F9FF8ECA3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03" name="AutoShape 86" descr="Imagen de perfil de reyes Murillo  (Invitado).">
          <a:extLst>
            <a:ext uri="{FF2B5EF4-FFF2-40B4-BE49-F238E27FC236}">
              <a16:creationId xmlns:a16="http://schemas.microsoft.com/office/drawing/2014/main" id="{C245273E-BE5A-410E-9D57-A4E1409E9C4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04" name="AutoShape 86" descr="Imagen de perfil de reyes Murillo  (Invitado).">
          <a:extLst>
            <a:ext uri="{FF2B5EF4-FFF2-40B4-BE49-F238E27FC236}">
              <a16:creationId xmlns:a16="http://schemas.microsoft.com/office/drawing/2014/main" id="{CB010B44-80D2-4E36-983B-CC228774046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05" name="AutoShape 86" descr="Imagen de perfil de reyes Murillo  (Invitado).">
          <a:extLst>
            <a:ext uri="{FF2B5EF4-FFF2-40B4-BE49-F238E27FC236}">
              <a16:creationId xmlns:a16="http://schemas.microsoft.com/office/drawing/2014/main" id="{FC6DBB27-E6DE-4268-B45A-F1A908CD088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06" name="AutoShape 86" descr="Imagen de perfil de reyes Murillo  (Invitado).">
          <a:extLst>
            <a:ext uri="{FF2B5EF4-FFF2-40B4-BE49-F238E27FC236}">
              <a16:creationId xmlns:a16="http://schemas.microsoft.com/office/drawing/2014/main" id="{0B3C08E3-767E-47C0-B8BA-55A53FE96E2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07" name="AutoShape 86" descr="Imagen de perfil de reyes Murillo  (Invitado).">
          <a:extLst>
            <a:ext uri="{FF2B5EF4-FFF2-40B4-BE49-F238E27FC236}">
              <a16:creationId xmlns:a16="http://schemas.microsoft.com/office/drawing/2014/main" id="{BFB8B290-EF90-4026-B344-0E23F619B11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08" name="AutoShape 86" descr="Imagen de perfil de reyes Murillo  (Invitado).">
          <a:extLst>
            <a:ext uri="{FF2B5EF4-FFF2-40B4-BE49-F238E27FC236}">
              <a16:creationId xmlns:a16="http://schemas.microsoft.com/office/drawing/2014/main" id="{0F140623-7181-405B-BBAD-13AC40624D5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09" name="AutoShape 86" descr="Imagen de perfil de reyes Murillo  (Invitado).">
          <a:extLst>
            <a:ext uri="{FF2B5EF4-FFF2-40B4-BE49-F238E27FC236}">
              <a16:creationId xmlns:a16="http://schemas.microsoft.com/office/drawing/2014/main" id="{F6056E62-7650-45B0-BCEE-AF14B3E60BE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10" name="AutoShape 86" descr="Imagen de perfil de reyes Murillo  (Invitado).">
          <a:extLst>
            <a:ext uri="{FF2B5EF4-FFF2-40B4-BE49-F238E27FC236}">
              <a16:creationId xmlns:a16="http://schemas.microsoft.com/office/drawing/2014/main" id="{218B5864-F1AF-48D9-AD32-7B8DD296E54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11" name="AutoShape 86" descr="Imagen de perfil de reyes Murillo  (Invitado).">
          <a:extLst>
            <a:ext uri="{FF2B5EF4-FFF2-40B4-BE49-F238E27FC236}">
              <a16:creationId xmlns:a16="http://schemas.microsoft.com/office/drawing/2014/main" id="{C6296C96-592B-4E66-918A-1C4E0593BCE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12" name="AutoShape 86" descr="Imagen de perfil de reyes Murillo  (Invitado).">
          <a:extLst>
            <a:ext uri="{FF2B5EF4-FFF2-40B4-BE49-F238E27FC236}">
              <a16:creationId xmlns:a16="http://schemas.microsoft.com/office/drawing/2014/main" id="{D3F52282-48F3-4818-B22C-053177228E0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13" name="AutoShape 86" descr="Imagen de perfil de reyes Murillo  (Invitado).">
          <a:extLst>
            <a:ext uri="{FF2B5EF4-FFF2-40B4-BE49-F238E27FC236}">
              <a16:creationId xmlns:a16="http://schemas.microsoft.com/office/drawing/2014/main" id="{EAFAC69E-1AB6-4ED9-BBDF-61DD320B797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14" name="AutoShape 86" descr="Imagen de perfil de reyes Murillo  (Invitado).">
          <a:extLst>
            <a:ext uri="{FF2B5EF4-FFF2-40B4-BE49-F238E27FC236}">
              <a16:creationId xmlns:a16="http://schemas.microsoft.com/office/drawing/2014/main" id="{8C0B6F42-A303-481B-AFB3-E2E6B9814D5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15" name="AutoShape 86" descr="Imagen de perfil de reyes Murillo  (Invitado).">
          <a:extLst>
            <a:ext uri="{FF2B5EF4-FFF2-40B4-BE49-F238E27FC236}">
              <a16:creationId xmlns:a16="http://schemas.microsoft.com/office/drawing/2014/main" id="{2380712C-F201-4BF7-A965-B422F9D4DC9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16" name="AutoShape 86" descr="Imagen de perfil de reyes Murillo  (Invitado).">
          <a:extLst>
            <a:ext uri="{FF2B5EF4-FFF2-40B4-BE49-F238E27FC236}">
              <a16:creationId xmlns:a16="http://schemas.microsoft.com/office/drawing/2014/main" id="{C1F74BED-59A3-4468-9692-E54A986A250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17" name="AutoShape 86" descr="Imagen de perfil de reyes Murillo  (Invitado).">
          <a:extLst>
            <a:ext uri="{FF2B5EF4-FFF2-40B4-BE49-F238E27FC236}">
              <a16:creationId xmlns:a16="http://schemas.microsoft.com/office/drawing/2014/main" id="{BEE59280-B2FA-4898-9DEA-138B68B1C6E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18" name="AutoShape 86" descr="Imagen de perfil de reyes Murillo  (Invitado).">
          <a:extLst>
            <a:ext uri="{FF2B5EF4-FFF2-40B4-BE49-F238E27FC236}">
              <a16:creationId xmlns:a16="http://schemas.microsoft.com/office/drawing/2014/main" id="{CFD2D242-BFBE-4268-A38A-193CAB01AD6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19" name="AutoShape 86" descr="Imagen de perfil de reyes Murillo  (Invitado).">
          <a:extLst>
            <a:ext uri="{FF2B5EF4-FFF2-40B4-BE49-F238E27FC236}">
              <a16:creationId xmlns:a16="http://schemas.microsoft.com/office/drawing/2014/main" id="{C9B199DC-F5DC-42E1-852E-26D97F10266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20" name="AutoShape 86" descr="Imagen de perfil de reyes Murillo  (Invitado).">
          <a:extLst>
            <a:ext uri="{FF2B5EF4-FFF2-40B4-BE49-F238E27FC236}">
              <a16:creationId xmlns:a16="http://schemas.microsoft.com/office/drawing/2014/main" id="{34146770-13A3-4AE4-98B7-D99A1049247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21" name="AutoShape 86" descr="Imagen de perfil de reyes Murillo  (Invitado).">
          <a:extLst>
            <a:ext uri="{FF2B5EF4-FFF2-40B4-BE49-F238E27FC236}">
              <a16:creationId xmlns:a16="http://schemas.microsoft.com/office/drawing/2014/main" id="{AC72D69B-3B1C-4CFF-8ED1-F0C3FD39A26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22" name="AutoShape 86" descr="Imagen de perfil de reyes Murillo  (Invitado).">
          <a:extLst>
            <a:ext uri="{FF2B5EF4-FFF2-40B4-BE49-F238E27FC236}">
              <a16:creationId xmlns:a16="http://schemas.microsoft.com/office/drawing/2014/main" id="{F7EB734A-9F98-4994-A074-9557395BCA9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23" name="AutoShape 86" descr="Imagen de perfil de reyes Murillo  (Invitado).">
          <a:extLst>
            <a:ext uri="{FF2B5EF4-FFF2-40B4-BE49-F238E27FC236}">
              <a16:creationId xmlns:a16="http://schemas.microsoft.com/office/drawing/2014/main" id="{D89F375E-3700-4AE1-9287-ED8402FF8D6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24" name="AutoShape 86" descr="Imagen de perfil de reyes Murillo  (Invitado).">
          <a:extLst>
            <a:ext uri="{FF2B5EF4-FFF2-40B4-BE49-F238E27FC236}">
              <a16:creationId xmlns:a16="http://schemas.microsoft.com/office/drawing/2014/main" id="{63D4A6B6-8AB6-49F7-BCB4-D18CFD94FA2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25" name="AutoShape 86" descr="Imagen de perfil de reyes Murillo  (Invitado).">
          <a:extLst>
            <a:ext uri="{FF2B5EF4-FFF2-40B4-BE49-F238E27FC236}">
              <a16:creationId xmlns:a16="http://schemas.microsoft.com/office/drawing/2014/main" id="{87FC6C9B-A815-4F7B-B18F-90D762E1F75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26" name="AutoShape 86" descr="Imagen de perfil de reyes Murillo  (Invitado).">
          <a:extLst>
            <a:ext uri="{FF2B5EF4-FFF2-40B4-BE49-F238E27FC236}">
              <a16:creationId xmlns:a16="http://schemas.microsoft.com/office/drawing/2014/main" id="{50982B7D-CEAB-4169-9D55-82325CBC832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27" name="AutoShape 86" descr="Imagen de perfil de reyes Murillo  (Invitado).">
          <a:extLst>
            <a:ext uri="{FF2B5EF4-FFF2-40B4-BE49-F238E27FC236}">
              <a16:creationId xmlns:a16="http://schemas.microsoft.com/office/drawing/2014/main" id="{7CC0FB67-D247-4969-873D-E5F2C42EC1E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28" name="AutoShape 86" descr="Imagen de perfil de reyes Murillo  (Invitado).">
          <a:extLst>
            <a:ext uri="{FF2B5EF4-FFF2-40B4-BE49-F238E27FC236}">
              <a16:creationId xmlns:a16="http://schemas.microsoft.com/office/drawing/2014/main" id="{021286B9-DD9F-41FD-B128-E51E1CFAE9D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29" name="AutoShape 86" descr="Imagen de perfil de reyes Murillo  (Invitado).">
          <a:extLst>
            <a:ext uri="{FF2B5EF4-FFF2-40B4-BE49-F238E27FC236}">
              <a16:creationId xmlns:a16="http://schemas.microsoft.com/office/drawing/2014/main" id="{41A53672-FE04-4DA7-9DF3-FD5FC5FE062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30" name="AutoShape 86" descr="Imagen de perfil de reyes Murillo  (Invitado).">
          <a:extLst>
            <a:ext uri="{FF2B5EF4-FFF2-40B4-BE49-F238E27FC236}">
              <a16:creationId xmlns:a16="http://schemas.microsoft.com/office/drawing/2014/main" id="{32F84D7C-0E8B-4614-87CB-54AC253E772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31" name="AutoShape 86" descr="Imagen de perfil de reyes Murillo  (Invitado).">
          <a:extLst>
            <a:ext uri="{FF2B5EF4-FFF2-40B4-BE49-F238E27FC236}">
              <a16:creationId xmlns:a16="http://schemas.microsoft.com/office/drawing/2014/main" id="{33A4C224-B443-40CB-AE75-6612332C60E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32" name="AutoShape 86" descr="Imagen de perfil de reyes Murillo  (Invitado).">
          <a:extLst>
            <a:ext uri="{FF2B5EF4-FFF2-40B4-BE49-F238E27FC236}">
              <a16:creationId xmlns:a16="http://schemas.microsoft.com/office/drawing/2014/main" id="{A21DEB01-55C2-4A5C-83E3-98645D798DA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33" name="AutoShape 86" descr="Imagen de perfil de reyes Murillo  (Invitado).">
          <a:extLst>
            <a:ext uri="{FF2B5EF4-FFF2-40B4-BE49-F238E27FC236}">
              <a16:creationId xmlns:a16="http://schemas.microsoft.com/office/drawing/2014/main" id="{E20E3880-232F-42AE-ADB4-5284A4C4C58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34" name="AutoShape 86" descr="Imagen de perfil de reyes Murillo  (Invitado).">
          <a:extLst>
            <a:ext uri="{FF2B5EF4-FFF2-40B4-BE49-F238E27FC236}">
              <a16:creationId xmlns:a16="http://schemas.microsoft.com/office/drawing/2014/main" id="{230B9B14-BA12-418E-84D8-065C8C95EBA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35" name="AutoShape 86" descr="Imagen de perfil de reyes Murillo  (Invitado).">
          <a:extLst>
            <a:ext uri="{FF2B5EF4-FFF2-40B4-BE49-F238E27FC236}">
              <a16:creationId xmlns:a16="http://schemas.microsoft.com/office/drawing/2014/main" id="{47777FB9-6994-4461-9D56-8320A2853D7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36" name="AutoShape 86" descr="Imagen de perfil de reyes Murillo  (Invitado).">
          <a:extLst>
            <a:ext uri="{FF2B5EF4-FFF2-40B4-BE49-F238E27FC236}">
              <a16:creationId xmlns:a16="http://schemas.microsoft.com/office/drawing/2014/main" id="{D66A8BBC-75D9-4FAD-8746-682E524FB8E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37" name="AutoShape 86" descr="Imagen de perfil de reyes Murillo  (Invitado).">
          <a:extLst>
            <a:ext uri="{FF2B5EF4-FFF2-40B4-BE49-F238E27FC236}">
              <a16:creationId xmlns:a16="http://schemas.microsoft.com/office/drawing/2014/main" id="{B6299504-D49B-40A4-AE05-2715F926065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38" name="AutoShape 86" descr="Imagen de perfil de reyes Murillo  (Invitado).">
          <a:extLst>
            <a:ext uri="{FF2B5EF4-FFF2-40B4-BE49-F238E27FC236}">
              <a16:creationId xmlns:a16="http://schemas.microsoft.com/office/drawing/2014/main" id="{E127D969-39AF-4015-883D-22788392C39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39" name="AutoShape 86" descr="Imagen de perfil de reyes Murillo  (Invitado).">
          <a:extLst>
            <a:ext uri="{FF2B5EF4-FFF2-40B4-BE49-F238E27FC236}">
              <a16:creationId xmlns:a16="http://schemas.microsoft.com/office/drawing/2014/main" id="{7405F98F-336D-4A4D-9C59-BECF9BA0799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40" name="AutoShape 86" descr="Imagen de perfil de reyes Murillo  (Invitado).">
          <a:extLst>
            <a:ext uri="{FF2B5EF4-FFF2-40B4-BE49-F238E27FC236}">
              <a16:creationId xmlns:a16="http://schemas.microsoft.com/office/drawing/2014/main" id="{DE68C874-17EF-4CCD-B005-6BA080F3B2E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41" name="AutoShape 86" descr="Imagen de perfil de reyes Murillo  (Invitado).">
          <a:extLst>
            <a:ext uri="{FF2B5EF4-FFF2-40B4-BE49-F238E27FC236}">
              <a16:creationId xmlns:a16="http://schemas.microsoft.com/office/drawing/2014/main" id="{39240144-CAA5-4EB7-B42C-BC02367A5B7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42" name="AutoShape 86" descr="Imagen de perfil de reyes Murillo  (Invitado).">
          <a:extLst>
            <a:ext uri="{FF2B5EF4-FFF2-40B4-BE49-F238E27FC236}">
              <a16:creationId xmlns:a16="http://schemas.microsoft.com/office/drawing/2014/main" id="{C983BA78-DC68-41C6-B376-00573F65216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43" name="AutoShape 86" descr="Imagen de perfil de reyes Murillo  (Invitado).">
          <a:extLst>
            <a:ext uri="{FF2B5EF4-FFF2-40B4-BE49-F238E27FC236}">
              <a16:creationId xmlns:a16="http://schemas.microsoft.com/office/drawing/2014/main" id="{53751D25-26BE-4483-BA3B-39623C536E4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44" name="AutoShape 86" descr="Imagen de perfil de reyes Murillo  (Invitado).">
          <a:extLst>
            <a:ext uri="{FF2B5EF4-FFF2-40B4-BE49-F238E27FC236}">
              <a16:creationId xmlns:a16="http://schemas.microsoft.com/office/drawing/2014/main" id="{94A7DB6E-AEAF-4455-BCC4-4054D8FC893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45" name="AutoShape 86" descr="Imagen de perfil de reyes Murillo  (Invitado).">
          <a:extLst>
            <a:ext uri="{FF2B5EF4-FFF2-40B4-BE49-F238E27FC236}">
              <a16:creationId xmlns:a16="http://schemas.microsoft.com/office/drawing/2014/main" id="{2B7CE6AE-C322-498D-B63F-D9FC41C6199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46" name="AutoShape 86" descr="Imagen de perfil de reyes Murillo  (Invitado).">
          <a:extLst>
            <a:ext uri="{FF2B5EF4-FFF2-40B4-BE49-F238E27FC236}">
              <a16:creationId xmlns:a16="http://schemas.microsoft.com/office/drawing/2014/main" id="{38FE65C1-2B9F-4CB0-9074-73D3E2ACEF9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47" name="AutoShape 86" descr="Imagen de perfil de reyes Murillo  (Invitado).">
          <a:extLst>
            <a:ext uri="{FF2B5EF4-FFF2-40B4-BE49-F238E27FC236}">
              <a16:creationId xmlns:a16="http://schemas.microsoft.com/office/drawing/2014/main" id="{1E129747-D5FA-41FC-8378-73BBE9B86D1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48" name="AutoShape 86" descr="Imagen de perfil de reyes Murillo  (Invitado).">
          <a:extLst>
            <a:ext uri="{FF2B5EF4-FFF2-40B4-BE49-F238E27FC236}">
              <a16:creationId xmlns:a16="http://schemas.microsoft.com/office/drawing/2014/main" id="{2ED31E62-FD60-43EE-B36F-ADE2FD687A9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49" name="AutoShape 86" descr="Imagen de perfil de reyes Murillo  (Invitado).">
          <a:extLst>
            <a:ext uri="{FF2B5EF4-FFF2-40B4-BE49-F238E27FC236}">
              <a16:creationId xmlns:a16="http://schemas.microsoft.com/office/drawing/2014/main" id="{6F912E56-8774-4BDE-BAA0-B2B4F15470C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50" name="AutoShape 86" descr="Imagen de perfil de reyes Murillo  (Invitado).">
          <a:extLst>
            <a:ext uri="{FF2B5EF4-FFF2-40B4-BE49-F238E27FC236}">
              <a16:creationId xmlns:a16="http://schemas.microsoft.com/office/drawing/2014/main" id="{05004E5A-27ED-465E-B6FF-45F1384D9F9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51" name="AutoShape 86" descr="Imagen de perfil de reyes Murillo  (Invitado).">
          <a:extLst>
            <a:ext uri="{FF2B5EF4-FFF2-40B4-BE49-F238E27FC236}">
              <a16:creationId xmlns:a16="http://schemas.microsoft.com/office/drawing/2014/main" id="{4C8975BA-17B4-4C05-955E-6BF6C907C90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52" name="AutoShape 86" descr="Imagen de perfil de reyes Murillo  (Invitado).">
          <a:extLst>
            <a:ext uri="{FF2B5EF4-FFF2-40B4-BE49-F238E27FC236}">
              <a16:creationId xmlns:a16="http://schemas.microsoft.com/office/drawing/2014/main" id="{84252876-62C5-4ECD-AE7D-FBA37C615F1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53" name="AutoShape 86" descr="Imagen de perfil de reyes Murillo  (Invitado).">
          <a:extLst>
            <a:ext uri="{FF2B5EF4-FFF2-40B4-BE49-F238E27FC236}">
              <a16:creationId xmlns:a16="http://schemas.microsoft.com/office/drawing/2014/main" id="{5C60CE97-4AF5-401C-A49D-F8DF071B4C0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54" name="AutoShape 86" descr="Imagen de perfil de reyes Murillo  (Invitado).">
          <a:extLst>
            <a:ext uri="{FF2B5EF4-FFF2-40B4-BE49-F238E27FC236}">
              <a16:creationId xmlns:a16="http://schemas.microsoft.com/office/drawing/2014/main" id="{20727BA4-2824-45A8-8A76-DA7B02453C6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55" name="AutoShape 86" descr="Imagen de perfil de reyes Murillo  (Invitado).">
          <a:extLst>
            <a:ext uri="{FF2B5EF4-FFF2-40B4-BE49-F238E27FC236}">
              <a16:creationId xmlns:a16="http://schemas.microsoft.com/office/drawing/2014/main" id="{3FD2EB36-B1F3-4F68-98F1-33E5B75A557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56" name="AutoShape 86" descr="Imagen de perfil de reyes Murillo  (Invitado).">
          <a:extLst>
            <a:ext uri="{FF2B5EF4-FFF2-40B4-BE49-F238E27FC236}">
              <a16:creationId xmlns:a16="http://schemas.microsoft.com/office/drawing/2014/main" id="{445AA6A8-7217-41B7-AA66-281A551FC7A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57" name="AutoShape 86" descr="Imagen de perfil de reyes Murillo  (Invitado).">
          <a:extLst>
            <a:ext uri="{FF2B5EF4-FFF2-40B4-BE49-F238E27FC236}">
              <a16:creationId xmlns:a16="http://schemas.microsoft.com/office/drawing/2014/main" id="{CBD89BD3-3167-4219-B845-C46D0C0E801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58" name="AutoShape 86" descr="Imagen de perfil de reyes Murillo  (Invitado).">
          <a:extLst>
            <a:ext uri="{FF2B5EF4-FFF2-40B4-BE49-F238E27FC236}">
              <a16:creationId xmlns:a16="http://schemas.microsoft.com/office/drawing/2014/main" id="{A249CCED-61EA-4FCE-947A-1AA258A2A67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59" name="AutoShape 86" descr="Imagen de perfil de reyes Murillo  (Invitado).">
          <a:extLst>
            <a:ext uri="{FF2B5EF4-FFF2-40B4-BE49-F238E27FC236}">
              <a16:creationId xmlns:a16="http://schemas.microsoft.com/office/drawing/2014/main" id="{044A50B8-F0D7-4E6A-9795-1D48B4BDD27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60" name="AutoShape 86" descr="Imagen de perfil de reyes Murillo  (Invitado).">
          <a:extLst>
            <a:ext uri="{FF2B5EF4-FFF2-40B4-BE49-F238E27FC236}">
              <a16:creationId xmlns:a16="http://schemas.microsoft.com/office/drawing/2014/main" id="{F7D6963C-93C5-4DF2-8CB6-59B6F1C2171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61" name="AutoShape 86" descr="Imagen de perfil de reyes Murillo  (Invitado).">
          <a:extLst>
            <a:ext uri="{FF2B5EF4-FFF2-40B4-BE49-F238E27FC236}">
              <a16:creationId xmlns:a16="http://schemas.microsoft.com/office/drawing/2014/main" id="{11379C08-B7FF-435C-898A-E226B4739A1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62" name="AutoShape 86" descr="Imagen de perfil de reyes Murillo  (Invitado).">
          <a:extLst>
            <a:ext uri="{FF2B5EF4-FFF2-40B4-BE49-F238E27FC236}">
              <a16:creationId xmlns:a16="http://schemas.microsoft.com/office/drawing/2014/main" id="{35AFA260-CA50-4CFD-A095-8C433A45AAE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63" name="AutoShape 86" descr="Imagen de perfil de reyes Murillo  (Invitado).">
          <a:extLst>
            <a:ext uri="{FF2B5EF4-FFF2-40B4-BE49-F238E27FC236}">
              <a16:creationId xmlns:a16="http://schemas.microsoft.com/office/drawing/2014/main" id="{8B884FCD-C0DF-42C4-B52B-D6E0AC49150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64" name="AutoShape 86" descr="Imagen de perfil de reyes Murillo  (Invitado).">
          <a:extLst>
            <a:ext uri="{FF2B5EF4-FFF2-40B4-BE49-F238E27FC236}">
              <a16:creationId xmlns:a16="http://schemas.microsoft.com/office/drawing/2014/main" id="{AF1AC8A2-ACB9-4C03-815F-7EFD2BFBB4F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65" name="AutoShape 86" descr="Imagen de perfil de reyes Murillo  (Invitado).">
          <a:extLst>
            <a:ext uri="{FF2B5EF4-FFF2-40B4-BE49-F238E27FC236}">
              <a16:creationId xmlns:a16="http://schemas.microsoft.com/office/drawing/2014/main" id="{1FD20613-4FA4-4A24-9E39-8053622E13B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66" name="AutoShape 86" descr="Imagen de perfil de reyes Murillo  (Invitado).">
          <a:extLst>
            <a:ext uri="{FF2B5EF4-FFF2-40B4-BE49-F238E27FC236}">
              <a16:creationId xmlns:a16="http://schemas.microsoft.com/office/drawing/2014/main" id="{DF01948C-14FA-4D67-840C-CFEBE4E98FB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67" name="AutoShape 86" descr="Imagen de perfil de reyes Murillo  (Invitado).">
          <a:extLst>
            <a:ext uri="{FF2B5EF4-FFF2-40B4-BE49-F238E27FC236}">
              <a16:creationId xmlns:a16="http://schemas.microsoft.com/office/drawing/2014/main" id="{573DAE10-AF3B-4DC2-8563-B748A9FA221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68" name="AutoShape 86" descr="Imagen de perfil de reyes Murillo  (Invitado).">
          <a:extLst>
            <a:ext uri="{FF2B5EF4-FFF2-40B4-BE49-F238E27FC236}">
              <a16:creationId xmlns:a16="http://schemas.microsoft.com/office/drawing/2014/main" id="{E0DCB7EA-F265-4798-94E4-42CA96273BB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69" name="AutoShape 86" descr="Imagen de perfil de reyes Murillo  (Invitado).">
          <a:extLst>
            <a:ext uri="{FF2B5EF4-FFF2-40B4-BE49-F238E27FC236}">
              <a16:creationId xmlns:a16="http://schemas.microsoft.com/office/drawing/2014/main" id="{2D168C69-BBC5-47CA-91E6-D3A6AA38025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70" name="AutoShape 86" descr="Imagen de perfil de reyes Murillo  (Invitado).">
          <a:extLst>
            <a:ext uri="{FF2B5EF4-FFF2-40B4-BE49-F238E27FC236}">
              <a16:creationId xmlns:a16="http://schemas.microsoft.com/office/drawing/2014/main" id="{90253370-52F6-4BF2-8AE4-75F92A2B8E9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71" name="AutoShape 86" descr="Imagen de perfil de reyes Murillo  (Invitado).">
          <a:extLst>
            <a:ext uri="{FF2B5EF4-FFF2-40B4-BE49-F238E27FC236}">
              <a16:creationId xmlns:a16="http://schemas.microsoft.com/office/drawing/2014/main" id="{8CDDB9FC-412D-40E3-9E4F-A0C022473BC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72" name="AutoShape 86" descr="Imagen de perfil de reyes Murillo  (Invitado).">
          <a:extLst>
            <a:ext uri="{FF2B5EF4-FFF2-40B4-BE49-F238E27FC236}">
              <a16:creationId xmlns:a16="http://schemas.microsoft.com/office/drawing/2014/main" id="{5DF2AEFB-E150-4C9E-B755-A16AFCAD10E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73" name="AutoShape 86" descr="Imagen de perfil de reyes Murillo  (Invitado).">
          <a:extLst>
            <a:ext uri="{FF2B5EF4-FFF2-40B4-BE49-F238E27FC236}">
              <a16:creationId xmlns:a16="http://schemas.microsoft.com/office/drawing/2014/main" id="{231EAF1D-D8B7-40EB-A707-8AC96416DD9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74" name="AutoShape 86" descr="Imagen de perfil de reyes Murillo  (Invitado).">
          <a:extLst>
            <a:ext uri="{FF2B5EF4-FFF2-40B4-BE49-F238E27FC236}">
              <a16:creationId xmlns:a16="http://schemas.microsoft.com/office/drawing/2014/main" id="{7EF17A30-C8D8-4E17-BDC5-6E88F59E49A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75" name="AutoShape 86" descr="Imagen de perfil de reyes Murillo  (Invitado).">
          <a:extLst>
            <a:ext uri="{FF2B5EF4-FFF2-40B4-BE49-F238E27FC236}">
              <a16:creationId xmlns:a16="http://schemas.microsoft.com/office/drawing/2014/main" id="{9679D5AF-1619-439C-964D-E73D780B93E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76" name="AutoShape 86" descr="Imagen de perfil de reyes Murillo  (Invitado).">
          <a:extLst>
            <a:ext uri="{FF2B5EF4-FFF2-40B4-BE49-F238E27FC236}">
              <a16:creationId xmlns:a16="http://schemas.microsoft.com/office/drawing/2014/main" id="{FF0DA799-1454-4AB7-BD91-6C10165BC8A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77" name="AutoShape 86" descr="Imagen de perfil de reyes Murillo  (Invitado).">
          <a:extLst>
            <a:ext uri="{FF2B5EF4-FFF2-40B4-BE49-F238E27FC236}">
              <a16:creationId xmlns:a16="http://schemas.microsoft.com/office/drawing/2014/main" id="{FEDA277F-B37C-46BC-9E08-DDD7397216C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78" name="AutoShape 86" descr="Imagen de perfil de reyes Murillo  (Invitado).">
          <a:extLst>
            <a:ext uri="{FF2B5EF4-FFF2-40B4-BE49-F238E27FC236}">
              <a16:creationId xmlns:a16="http://schemas.microsoft.com/office/drawing/2014/main" id="{7B301E80-F422-461C-A9DC-4232CC05606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79" name="AutoShape 86" descr="Imagen de perfil de reyes Murillo  (Invitado).">
          <a:extLst>
            <a:ext uri="{FF2B5EF4-FFF2-40B4-BE49-F238E27FC236}">
              <a16:creationId xmlns:a16="http://schemas.microsoft.com/office/drawing/2014/main" id="{84C71BF3-5EDB-4377-ACB4-98BB449F914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80" name="AutoShape 86" descr="Imagen de perfil de reyes Murillo  (Invitado).">
          <a:extLst>
            <a:ext uri="{FF2B5EF4-FFF2-40B4-BE49-F238E27FC236}">
              <a16:creationId xmlns:a16="http://schemas.microsoft.com/office/drawing/2014/main" id="{2B1881BA-F6D0-436A-AB48-82A131E2409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81" name="AutoShape 86" descr="Imagen de perfil de reyes Murillo  (Invitado).">
          <a:extLst>
            <a:ext uri="{FF2B5EF4-FFF2-40B4-BE49-F238E27FC236}">
              <a16:creationId xmlns:a16="http://schemas.microsoft.com/office/drawing/2014/main" id="{32F34CA7-DE63-465F-8F70-C87D9B55426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82" name="AutoShape 86" descr="Imagen de perfil de reyes Murillo  (Invitado).">
          <a:extLst>
            <a:ext uri="{FF2B5EF4-FFF2-40B4-BE49-F238E27FC236}">
              <a16:creationId xmlns:a16="http://schemas.microsoft.com/office/drawing/2014/main" id="{C0081657-6297-4377-82AC-3C2BD3D3D33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83" name="AutoShape 86" descr="Imagen de perfil de reyes Murillo  (Invitado).">
          <a:extLst>
            <a:ext uri="{FF2B5EF4-FFF2-40B4-BE49-F238E27FC236}">
              <a16:creationId xmlns:a16="http://schemas.microsoft.com/office/drawing/2014/main" id="{61D3955B-913E-4BCB-AD23-8BFBF860207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84" name="AutoShape 86" descr="Imagen de perfil de reyes Murillo  (Invitado).">
          <a:extLst>
            <a:ext uri="{FF2B5EF4-FFF2-40B4-BE49-F238E27FC236}">
              <a16:creationId xmlns:a16="http://schemas.microsoft.com/office/drawing/2014/main" id="{EBA852F1-F201-46D6-B39A-C75C37B2513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85" name="AutoShape 86" descr="Imagen de perfil de reyes Murillo  (Invitado).">
          <a:extLst>
            <a:ext uri="{FF2B5EF4-FFF2-40B4-BE49-F238E27FC236}">
              <a16:creationId xmlns:a16="http://schemas.microsoft.com/office/drawing/2014/main" id="{A05765D3-5930-4AFD-88D2-FA8855D4722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86" name="AutoShape 86" descr="Imagen de perfil de reyes Murillo  (Invitado).">
          <a:extLst>
            <a:ext uri="{FF2B5EF4-FFF2-40B4-BE49-F238E27FC236}">
              <a16:creationId xmlns:a16="http://schemas.microsoft.com/office/drawing/2014/main" id="{346EB519-0FE1-43EF-91FC-FEAE7680321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87" name="AutoShape 86" descr="Imagen de perfil de reyes Murillo  (Invitado).">
          <a:extLst>
            <a:ext uri="{FF2B5EF4-FFF2-40B4-BE49-F238E27FC236}">
              <a16:creationId xmlns:a16="http://schemas.microsoft.com/office/drawing/2014/main" id="{334E0571-DC8F-437C-8AE2-08FA6640045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88" name="AutoShape 86" descr="Imagen de perfil de reyes Murillo  (Invitado).">
          <a:extLst>
            <a:ext uri="{FF2B5EF4-FFF2-40B4-BE49-F238E27FC236}">
              <a16:creationId xmlns:a16="http://schemas.microsoft.com/office/drawing/2014/main" id="{F7A3CC74-E5A8-427F-B90F-87788956E63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89" name="AutoShape 86" descr="Imagen de perfil de reyes Murillo  (Invitado).">
          <a:extLst>
            <a:ext uri="{FF2B5EF4-FFF2-40B4-BE49-F238E27FC236}">
              <a16:creationId xmlns:a16="http://schemas.microsoft.com/office/drawing/2014/main" id="{7B177BEC-EA47-46CF-B5EF-61A96AC8222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90" name="AutoShape 86" descr="Imagen de perfil de reyes Murillo  (Invitado).">
          <a:extLst>
            <a:ext uri="{FF2B5EF4-FFF2-40B4-BE49-F238E27FC236}">
              <a16:creationId xmlns:a16="http://schemas.microsoft.com/office/drawing/2014/main" id="{6AFC274C-415C-4267-8532-2BF805F9B61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91" name="AutoShape 86" descr="Imagen de perfil de reyes Murillo  (Invitado).">
          <a:extLst>
            <a:ext uri="{FF2B5EF4-FFF2-40B4-BE49-F238E27FC236}">
              <a16:creationId xmlns:a16="http://schemas.microsoft.com/office/drawing/2014/main" id="{99F2D382-4C73-4CB0-94A7-B9C0724DF00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92" name="AutoShape 86" descr="Imagen de perfil de reyes Murillo  (Invitado).">
          <a:extLst>
            <a:ext uri="{FF2B5EF4-FFF2-40B4-BE49-F238E27FC236}">
              <a16:creationId xmlns:a16="http://schemas.microsoft.com/office/drawing/2014/main" id="{EBEF1DBF-48FC-44AC-A966-611D29CA504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93" name="AutoShape 86" descr="Imagen de perfil de reyes Murillo  (Invitado).">
          <a:extLst>
            <a:ext uri="{FF2B5EF4-FFF2-40B4-BE49-F238E27FC236}">
              <a16:creationId xmlns:a16="http://schemas.microsoft.com/office/drawing/2014/main" id="{6AAAF937-4BAA-4BFE-B666-5072A23F89E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94" name="AutoShape 86" descr="Imagen de perfil de reyes Murillo  (Invitado).">
          <a:extLst>
            <a:ext uri="{FF2B5EF4-FFF2-40B4-BE49-F238E27FC236}">
              <a16:creationId xmlns:a16="http://schemas.microsoft.com/office/drawing/2014/main" id="{7BBD375E-6D09-4F5A-A40E-15792B41A60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95" name="AutoShape 86" descr="Imagen de perfil de reyes Murillo  (Invitado).">
          <a:extLst>
            <a:ext uri="{FF2B5EF4-FFF2-40B4-BE49-F238E27FC236}">
              <a16:creationId xmlns:a16="http://schemas.microsoft.com/office/drawing/2014/main" id="{BCBB929D-374F-4F67-B195-3559F2AD88B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96" name="AutoShape 86" descr="Imagen de perfil de reyes Murillo  (Invitado).">
          <a:extLst>
            <a:ext uri="{FF2B5EF4-FFF2-40B4-BE49-F238E27FC236}">
              <a16:creationId xmlns:a16="http://schemas.microsoft.com/office/drawing/2014/main" id="{BE62E46E-909D-405B-AF00-7CB168DC098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97" name="AutoShape 86" descr="Imagen de perfil de reyes Murillo  (Invitado).">
          <a:extLst>
            <a:ext uri="{FF2B5EF4-FFF2-40B4-BE49-F238E27FC236}">
              <a16:creationId xmlns:a16="http://schemas.microsoft.com/office/drawing/2014/main" id="{0A2A309B-C32B-45AC-80B5-DC664A4F7BA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98" name="AutoShape 86" descr="Imagen de perfil de reyes Murillo  (Invitado).">
          <a:extLst>
            <a:ext uri="{FF2B5EF4-FFF2-40B4-BE49-F238E27FC236}">
              <a16:creationId xmlns:a16="http://schemas.microsoft.com/office/drawing/2014/main" id="{5FCA525F-70F5-4927-BD5F-925C0111E84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699" name="AutoShape 86" descr="Imagen de perfil de reyes Murillo  (Invitado).">
          <a:extLst>
            <a:ext uri="{FF2B5EF4-FFF2-40B4-BE49-F238E27FC236}">
              <a16:creationId xmlns:a16="http://schemas.microsoft.com/office/drawing/2014/main" id="{9DC3DBA8-011A-421A-B36C-AC8F02EFE8E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00" name="AutoShape 86" descr="Imagen de perfil de reyes Murillo  (Invitado).">
          <a:extLst>
            <a:ext uri="{FF2B5EF4-FFF2-40B4-BE49-F238E27FC236}">
              <a16:creationId xmlns:a16="http://schemas.microsoft.com/office/drawing/2014/main" id="{3F346BAC-CD02-47B0-A35E-837C76C6FDB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01" name="AutoShape 86" descr="Imagen de perfil de reyes Murillo  (Invitado).">
          <a:extLst>
            <a:ext uri="{FF2B5EF4-FFF2-40B4-BE49-F238E27FC236}">
              <a16:creationId xmlns:a16="http://schemas.microsoft.com/office/drawing/2014/main" id="{59BC18C4-3769-4E74-9D10-1A80FE9FA4B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02" name="AutoShape 86" descr="Imagen de perfil de reyes Murillo  (Invitado).">
          <a:extLst>
            <a:ext uri="{FF2B5EF4-FFF2-40B4-BE49-F238E27FC236}">
              <a16:creationId xmlns:a16="http://schemas.microsoft.com/office/drawing/2014/main" id="{FBE01223-CC8F-4C32-9304-B758FBBABB8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03" name="AutoShape 86" descr="Imagen de perfil de reyes Murillo  (Invitado).">
          <a:extLst>
            <a:ext uri="{FF2B5EF4-FFF2-40B4-BE49-F238E27FC236}">
              <a16:creationId xmlns:a16="http://schemas.microsoft.com/office/drawing/2014/main" id="{984BB2A7-05C8-4D6A-81A5-C222922422B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04" name="AutoShape 86" descr="Imagen de perfil de reyes Murillo  (Invitado).">
          <a:extLst>
            <a:ext uri="{FF2B5EF4-FFF2-40B4-BE49-F238E27FC236}">
              <a16:creationId xmlns:a16="http://schemas.microsoft.com/office/drawing/2014/main" id="{67ECB1D0-D4A3-4305-8F4F-AA5BF22163A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05" name="AutoShape 86" descr="Imagen de perfil de reyes Murillo  (Invitado).">
          <a:extLst>
            <a:ext uri="{FF2B5EF4-FFF2-40B4-BE49-F238E27FC236}">
              <a16:creationId xmlns:a16="http://schemas.microsoft.com/office/drawing/2014/main" id="{B3278908-9423-4F84-9F81-36493CA4F48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06" name="AutoShape 86" descr="Imagen de perfil de reyes Murillo  (Invitado).">
          <a:extLst>
            <a:ext uri="{FF2B5EF4-FFF2-40B4-BE49-F238E27FC236}">
              <a16:creationId xmlns:a16="http://schemas.microsoft.com/office/drawing/2014/main" id="{39C373CB-0738-4B83-A5DF-06564EF065A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07" name="AutoShape 86" descr="Imagen de perfil de reyes Murillo  (Invitado).">
          <a:extLst>
            <a:ext uri="{FF2B5EF4-FFF2-40B4-BE49-F238E27FC236}">
              <a16:creationId xmlns:a16="http://schemas.microsoft.com/office/drawing/2014/main" id="{C377F946-571D-49C7-A52A-7058DEC3164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08" name="AutoShape 86" descr="Imagen de perfil de reyes Murillo  (Invitado).">
          <a:extLst>
            <a:ext uri="{FF2B5EF4-FFF2-40B4-BE49-F238E27FC236}">
              <a16:creationId xmlns:a16="http://schemas.microsoft.com/office/drawing/2014/main" id="{95F453E6-E713-454A-AC74-6A6DC6B6ACC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09" name="AutoShape 86" descr="Imagen de perfil de reyes Murillo  (Invitado).">
          <a:extLst>
            <a:ext uri="{FF2B5EF4-FFF2-40B4-BE49-F238E27FC236}">
              <a16:creationId xmlns:a16="http://schemas.microsoft.com/office/drawing/2014/main" id="{C42E1460-B3B8-4BBB-8254-B91C4863E4D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10" name="AutoShape 86" descr="Imagen de perfil de reyes Murillo  (Invitado).">
          <a:extLst>
            <a:ext uri="{FF2B5EF4-FFF2-40B4-BE49-F238E27FC236}">
              <a16:creationId xmlns:a16="http://schemas.microsoft.com/office/drawing/2014/main" id="{88734C9F-9C3B-42E1-9064-C9264009A3D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11" name="AutoShape 86" descr="Imagen de perfil de reyes Murillo  (Invitado).">
          <a:extLst>
            <a:ext uri="{FF2B5EF4-FFF2-40B4-BE49-F238E27FC236}">
              <a16:creationId xmlns:a16="http://schemas.microsoft.com/office/drawing/2014/main" id="{F11E4E38-CD0C-4D2A-878B-2428B9C2ED5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12" name="AutoShape 86" descr="Imagen de perfil de reyes Murillo  (Invitado).">
          <a:extLst>
            <a:ext uri="{FF2B5EF4-FFF2-40B4-BE49-F238E27FC236}">
              <a16:creationId xmlns:a16="http://schemas.microsoft.com/office/drawing/2014/main" id="{9B9C035D-E172-441A-AC2C-A6DC9FF2D58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13" name="AutoShape 86" descr="Imagen de perfil de reyes Murillo  (Invitado).">
          <a:extLst>
            <a:ext uri="{FF2B5EF4-FFF2-40B4-BE49-F238E27FC236}">
              <a16:creationId xmlns:a16="http://schemas.microsoft.com/office/drawing/2014/main" id="{7074D67C-A3BC-4251-885F-59033E4F16C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14" name="AutoShape 86" descr="Imagen de perfil de reyes Murillo  (Invitado).">
          <a:extLst>
            <a:ext uri="{FF2B5EF4-FFF2-40B4-BE49-F238E27FC236}">
              <a16:creationId xmlns:a16="http://schemas.microsoft.com/office/drawing/2014/main" id="{B5EACBB0-0731-4BEA-BECF-48B252C8A01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15" name="AutoShape 86" descr="Imagen de perfil de reyes Murillo  (Invitado).">
          <a:extLst>
            <a:ext uri="{FF2B5EF4-FFF2-40B4-BE49-F238E27FC236}">
              <a16:creationId xmlns:a16="http://schemas.microsoft.com/office/drawing/2014/main" id="{1E8DF9DB-5022-4309-870E-2456F90E081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16" name="AutoShape 86" descr="Imagen de perfil de reyes Murillo  (Invitado).">
          <a:extLst>
            <a:ext uri="{FF2B5EF4-FFF2-40B4-BE49-F238E27FC236}">
              <a16:creationId xmlns:a16="http://schemas.microsoft.com/office/drawing/2014/main" id="{855FBBF1-E93C-43C8-9BAB-590D65C3F5C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17" name="AutoShape 86" descr="Imagen de perfil de reyes Murillo  (Invitado).">
          <a:extLst>
            <a:ext uri="{FF2B5EF4-FFF2-40B4-BE49-F238E27FC236}">
              <a16:creationId xmlns:a16="http://schemas.microsoft.com/office/drawing/2014/main" id="{2D9EB2EF-C5CA-4BE0-B398-65758C2CEB1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18" name="AutoShape 86" descr="Imagen de perfil de reyes Murillo  (Invitado).">
          <a:extLst>
            <a:ext uri="{FF2B5EF4-FFF2-40B4-BE49-F238E27FC236}">
              <a16:creationId xmlns:a16="http://schemas.microsoft.com/office/drawing/2014/main" id="{1E520E72-A100-4C3F-9E79-F3137F9CCF4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19" name="AutoShape 86" descr="Imagen de perfil de reyes Murillo  (Invitado).">
          <a:extLst>
            <a:ext uri="{FF2B5EF4-FFF2-40B4-BE49-F238E27FC236}">
              <a16:creationId xmlns:a16="http://schemas.microsoft.com/office/drawing/2014/main" id="{5A915299-FFF8-4892-BF7A-F1E674FA243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20" name="AutoShape 86" descr="Imagen de perfil de reyes Murillo  (Invitado).">
          <a:extLst>
            <a:ext uri="{FF2B5EF4-FFF2-40B4-BE49-F238E27FC236}">
              <a16:creationId xmlns:a16="http://schemas.microsoft.com/office/drawing/2014/main" id="{2EE3AFB3-372B-4C41-9BC5-9D9089C767A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21" name="AutoShape 86" descr="Imagen de perfil de reyes Murillo  (Invitado).">
          <a:extLst>
            <a:ext uri="{FF2B5EF4-FFF2-40B4-BE49-F238E27FC236}">
              <a16:creationId xmlns:a16="http://schemas.microsoft.com/office/drawing/2014/main" id="{6D2D584E-9C22-4A4A-8DAA-F4D6B5DF03C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22" name="AutoShape 86" descr="Imagen de perfil de reyes Murillo  (Invitado).">
          <a:extLst>
            <a:ext uri="{FF2B5EF4-FFF2-40B4-BE49-F238E27FC236}">
              <a16:creationId xmlns:a16="http://schemas.microsoft.com/office/drawing/2014/main" id="{75329129-EAAE-4CD6-B1E4-F9EBE93AAFE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23" name="AutoShape 86" descr="Imagen de perfil de reyes Murillo  (Invitado).">
          <a:extLst>
            <a:ext uri="{FF2B5EF4-FFF2-40B4-BE49-F238E27FC236}">
              <a16:creationId xmlns:a16="http://schemas.microsoft.com/office/drawing/2014/main" id="{51A4D0B8-AC01-4A71-A0BA-973F229525C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24" name="AutoShape 86" descr="Imagen de perfil de reyes Murillo  (Invitado).">
          <a:extLst>
            <a:ext uri="{FF2B5EF4-FFF2-40B4-BE49-F238E27FC236}">
              <a16:creationId xmlns:a16="http://schemas.microsoft.com/office/drawing/2014/main" id="{97216F3B-EC24-4308-A9BE-961B4CB5DB5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25" name="AutoShape 86" descr="Imagen de perfil de reyes Murillo  (Invitado).">
          <a:extLst>
            <a:ext uri="{FF2B5EF4-FFF2-40B4-BE49-F238E27FC236}">
              <a16:creationId xmlns:a16="http://schemas.microsoft.com/office/drawing/2014/main" id="{A1231F00-958C-4A14-B589-4E822DDE69C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26" name="AutoShape 86" descr="Imagen de perfil de reyes Murillo  (Invitado).">
          <a:extLst>
            <a:ext uri="{FF2B5EF4-FFF2-40B4-BE49-F238E27FC236}">
              <a16:creationId xmlns:a16="http://schemas.microsoft.com/office/drawing/2014/main" id="{F65511FD-32BF-47F2-8BA4-4CACF260BF9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27" name="AutoShape 86" descr="Imagen de perfil de reyes Murillo  (Invitado).">
          <a:extLst>
            <a:ext uri="{FF2B5EF4-FFF2-40B4-BE49-F238E27FC236}">
              <a16:creationId xmlns:a16="http://schemas.microsoft.com/office/drawing/2014/main" id="{1988EE0D-DA7C-49DE-9791-9FE26D3F11C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28" name="AutoShape 86" descr="Imagen de perfil de reyes Murillo  (Invitado).">
          <a:extLst>
            <a:ext uri="{FF2B5EF4-FFF2-40B4-BE49-F238E27FC236}">
              <a16:creationId xmlns:a16="http://schemas.microsoft.com/office/drawing/2014/main" id="{8E5F235E-59A6-48D5-A2DF-E3CD950A16A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29" name="AutoShape 86" descr="Imagen de perfil de reyes Murillo  (Invitado).">
          <a:extLst>
            <a:ext uri="{FF2B5EF4-FFF2-40B4-BE49-F238E27FC236}">
              <a16:creationId xmlns:a16="http://schemas.microsoft.com/office/drawing/2014/main" id="{5B85DCA9-98F1-490C-A60A-18DB075978F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30" name="AutoShape 86" descr="Imagen de perfil de reyes Murillo  (Invitado).">
          <a:extLst>
            <a:ext uri="{FF2B5EF4-FFF2-40B4-BE49-F238E27FC236}">
              <a16:creationId xmlns:a16="http://schemas.microsoft.com/office/drawing/2014/main" id="{4DF88626-DB30-4C87-A96C-7B3F1FAF96E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31" name="AutoShape 86" descr="Imagen de perfil de reyes Murillo  (Invitado).">
          <a:extLst>
            <a:ext uri="{FF2B5EF4-FFF2-40B4-BE49-F238E27FC236}">
              <a16:creationId xmlns:a16="http://schemas.microsoft.com/office/drawing/2014/main" id="{78191BBB-DB4C-48E2-85CF-CD810577630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32" name="AutoShape 86" descr="Imagen de perfil de reyes Murillo  (Invitado).">
          <a:extLst>
            <a:ext uri="{FF2B5EF4-FFF2-40B4-BE49-F238E27FC236}">
              <a16:creationId xmlns:a16="http://schemas.microsoft.com/office/drawing/2014/main" id="{A945B52A-99BD-4C5C-99AB-03317881AD8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33" name="AutoShape 86" descr="Imagen de perfil de reyes Murillo  (Invitado).">
          <a:extLst>
            <a:ext uri="{FF2B5EF4-FFF2-40B4-BE49-F238E27FC236}">
              <a16:creationId xmlns:a16="http://schemas.microsoft.com/office/drawing/2014/main" id="{0D7C0969-5E78-4776-A55D-632A2D3BBEC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34" name="AutoShape 86" descr="Imagen de perfil de reyes Murillo  (Invitado).">
          <a:extLst>
            <a:ext uri="{FF2B5EF4-FFF2-40B4-BE49-F238E27FC236}">
              <a16:creationId xmlns:a16="http://schemas.microsoft.com/office/drawing/2014/main" id="{0590A493-DDA1-42A1-B78D-4C5FBB18A89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35" name="AutoShape 86" descr="Imagen de perfil de reyes Murillo  (Invitado).">
          <a:extLst>
            <a:ext uri="{FF2B5EF4-FFF2-40B4-BE49-F238E27FC236}">
              <a16:creationId xmlns:a16="http://schemas.microsoft.com/office/drawing/2014/main" id="{475F43EE-7AAC-40CB-8550-D8619D929D8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36" name="AutoShape 86" descr="Imagen de perfil de reyes Murillo  (Invitado).">
          <a:extLst>
            <a:ext uri="{FF2B5EF4-FFF2-40B4-BE49-F238E27FC236}">
              <a16:creationId xmlns:a16="http://schemas.microsoft.com/office/drawing/2014/main" id="{3898E569-BC18-4117-915F-C91DAE30E0E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37" name="AutoShape 86" descr="Imagen de perfil de reyes Murillo  (Invitado).">
          <a:extLst>
            <a:ext uri="{FF2B5EF4-FFF2-40B4-BE49-F238E27FC236}">
              <a16:creationId xmlns:a16="http://schemas.microsoft.com/office/drawing/2014/main" id="{A43F08D3-1D14-4532-9F6C-BF2CBA4C388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38" name="AutoShape 86" descr="Imagen de perfil de reyes Murillo  (Invitado).">
          <a:extLst>
            <a:ext uri="{FF2B5EF4-FFF2-40B4-BE49-F238E27FC236}">
              <a16:creationId xmlns:a16="http://schemas.microsoft.com/office/drawing/2014/main" id="{64C1AA6F-5D79-4819-B532-180F91ACEEF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39" name="AutoShape 86" descr="Imagen de perfil de reyes Murillo  (Invitado).">
          <a:extLst>
            <a:ext uri="{FF2B5EF4-FFF2-40B4-BE49-F238E27FC236}">
              <a16:creationId xmlns:a16="http://schemas.microsoft.com/office/drawing/2014/main" id="{2268CDA5-7FE8-4405-BEC7-574B6760829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40" name="AutoShape 86" descr="Imagen de perfil de reyes Murillo  (Invitado).">
          <a:extLst>
            <a:ext uri="{FF2B5EF4-FFF2-40B4-BE49-F238E27FC236}">
              <a16:creationId xmlns:a16="http://schemas.microsoft.com/office/drawing/2014/main" id="{B97F5A1C-C369-4C50-9E96-914616684DA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41" name="AutoShape 86" descr="Imagen de perfil de reyes Murillo  (Invitado).">
          <a:extLst>
            <a:ext uri="{FF2B5EF4-FFF2-40B4-BE49-F238E27FC236}">
              <a16:creationId xmlns:a16="http://schemas.microsoft.com/office/drawing/2014/main" id="{B4EBD4E9-AEB4-483D-876C-7708D0FE135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42" name="AutoShape 86" descr="Imagen de perfil de reyes Murillo  (Invitado).">
          <a:extLst>
            <a:ext uri="{FF2B5EF4-FFF2-40B4-BE49-F238E27FC236}">
              <a16:creationId xmlns:a16="http://schemas.microsoft.com/office/drawing/2014/main" id="{F8CA708C-592A-41BF-BEF0-123B45EF0E6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43" name="AutoShape 86" descr="Imagen de perfil de reyes Murillo  (Invitado).">
          <a:extLst>
            <a:ext uri="{FF2B5EF4-FFF2-40B4-BE49-F238E27FC236}">
              <a16:creationId xmlns:a16="http://schemas.microsoft.com/office/drawing/2014/main" id="{88C5DDDD-A821-4EFA-A773-F02D8D42BB2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44" name="AutoShape 86" descr="Imagen de perfil de reyes Murillo  (Invitado).">
          <a:extLst>
            <a:ext uri="{FF2B5EF4-FFF2-40B4-BE49-F238E27FC236}">
              <a16:creationId xmlns:a16="http://schemas.microsoft.com/office/drawing/2014/main" id="{7CA74852-84B4-4804-A42E-84DEA1C8CF4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45" name="AutoShape 86" descr="Imagen de perfil de reyes Murillo  (Invitado).">
          <a:extLst>
            <a:ext uri="{FF2B5EF4-FFF2-40B4-BE49-F238E27FC236}">
              <a16:creationId xmlns:a16="http://schemas.microsoft.com/office/drawing/2014/main" id="{3BB611AD-2DF3-4ECB-B555-5FCFC102467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46" name="AutoShape 86" descr="Imagen de perfil de reyes Murillo  (Invitado).">
          <a:extLst>
            <a:ext uri="{FF2B5EF4-FFF2-40B4-BE49-F238E27FC236}">
              <a16:creationId xmlns:a16="http://schemas.microsoft.com/office/drawing/2014/main" id="{1192CC0B-14B2-47A3-827D-DAC368F71EF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47" name="AutoShape 86" descr="Imagen de perfil de reyes Murillo  (Invitado).">
          <a:extLst>
            <a:ext uri="{FF2B5EF4-FFF2-40B4-BE49-F238E27FC236}">
              <a16:creationId xmlns:a16="http://schemas.microsoft.com/office/drawing/2014/main" id="{52B08046-CFC1-467A-B934-2323923575F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48" name="AutoShape 86" descr="Imagen de perfil de reyes Murillo  (Invitado).">
          <a:extLst>
            <a:ext uri="{FF2B5EF4-FFF2-40B4-BE49-F238E27FC236}">
              <a16:creationId xmlns:a16="http://schemas.microsoft.com/office/drawing/2014/main" id="{458219D8-4ACE-4B3E-9ACA-1D73F25C03B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49" name="AutoShape 86" descr="Imagen de perfil de reyes Murillo  (Invitado).">
          <a:extLst>
            <a:ext uri="{FF2B5EF4-FFF2-40B4-BE49-F238E27FC236}">
              <a16:creationId xmlns:a16="http://schemas.microsoft.com/office/drawing/2014/main" id="{4D40CE9D-9999-49DD-8AF2-12A3DD24FD3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50" name="AutoShape 86" descr="Imagen de perfil de reyes Murillo  (Invitado).">
          <a:extLst>
            <a:ext uri="{FF2B5EF4-FFF2-40B4-BE49-F238E27FC236}">
              <a16:creationId xmlns:a16="http://schemas.microsoft.com/office/drawing/2014/main" id="{CD909219-42C3-4D54-8E7C-2C8B591B134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51" name="AutoShape 86" descr="Imagen de perfil de reyes Murillo  (Invitado).">
          <a:extLst>
            <a:ext uri="{FF2B5EF4-FFF2-40B4-BE49-F238E27FC236}">
              <a16:creationId xmlns:a16="http://schemas.microsoft.com/office/drawing/2014/main" id="{CEEF746B-02BD-4B0E-B59E-8423208C26B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52" name="AutoShape 86" descr="Imagen de perfil de reyes Murillo  (Invitado).">
          <a:extLst>
            <a:ext uri="{FF2B5EF4-FFF2-40B4-BE49-F238E27FC236}">
              <a16:creationId xmlns:a16="http://schemas.microsoft.com/office/drawing/2014/main" id="{EA7867A1-72FB-4073-AC2F-DFBA044FAD3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53" name="AutoShape 86" descr="Imagen de perfil de reyes Murillo  (Invitado).">
          <a:extLst>
            <a:ext uri="{FF2B5EF4-FFF2-40B4-BE49-F238E27FC236}">
              <a16:creationId xmlns:a16="http://schemas.microsoft.com/office/drawing/2014/main" id="{6CC87587-2D93-4696-ADEF-DFAA7BB84DA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54" name="AutoShape 86" descr="Imagen de perfil de reyes Murillo  (Invitado).">
          <a:extLst>
            <a:ext uri="{FF2B5EF4-FFF2-40B4-BE49-F238E27FC236}">
              <a16:creationId xmlns:a16="http://schemas.microsoft.com/office/drawing/2014/main" id="{2600EFF0-F072-43A9-96D6-3655EFE8B0F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55" name="AutoShape 86" descr="Imagen de perfil de reyes Murillo  (Invitado).">
          <a:extLst>
            <a:ext uri="{FF2B5EF4-FFF2-40B4-BE49-F238E27FC236}">
              <a16:creationId xmlns:a16="http://schemas.microsoft.com/office/drawing/2014/main" id="{CDB67E12-E887-4988-A3FF-DA8514B35E4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56" name="AutoShape 86" descr="Imagen de perfil de reyes Murillo  (Invitado).">
          <a:extLst>
            <a:ext uri="{FF2B5EF4-FFF2-40B4-BE49-F238E27FC236}">
              <a16:creationId xmlns:a16="http://schemas.microsoft.com/office/drawing/2014/main" id="{BD1E487B-F5D7-4AA2-A563-174440B943D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57" name="AutoShape 86" descr="Imagen de perfil de reyes Murillo  (Invitado).">
          <a:extLst>
            <a:ext uri="{FF2B5EF4-FFF2-40B4-BE49-F238E27FC236}">
              <a16:creationId xmlns:a16="http://schemas.microsoft.com/office/drawing/2014/main" id="{A3670B83-4E16-4D6B-A85B-056AB4D1368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58" name="AutoShape 86" descr="Imagen de perfil de reyes Murillo  (Invitado).">
          <a:extLst>
            <a:ext uri="{FF2B5EF4-FFF2-40B4-BE49-F238E27FC236}">
              <a16:creationId xmlns:a16="http://schemas.microsoft.com/office/drawing/2014/main" id="{1904BA45-66FB-4D51-AE51-9E86745A645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59" name="AutoShape 86" descr="Imagen de perfil de reyes Murillo  (Invitado).">
          <a:extLst>
            <a:ext uri="{FF2B5EF4-FFF2-40B4-BE49-F238E27FC236}">
              <a16:creationId xmlns:a16="http://schemas.microsoft.com/office/drawing/2014/main" id="{0E4BB02F-CE39-4879-B1DD-540D2BC563D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60" name="AutoShape 86" descr="Imagen de perfil de reyes Murillo  (Invitado).">
          <a:extLst>
            <a:ext uri="{FF2B5EF4-FFF2-40B4-BE49-F238E27FC236}">
              <a16:creationId xmlns:a16="http://schemas.microsoft.com/office/drawing/2014/main" id="{4A7855DC-D702-4D4C-A365-4E75BD6D34C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61" name="AutoShape 86" descr="Imagen de perfil de reyes Murillo  (Invitado).">
          <a:extLst>
            <a:ext uri="{FF2B5EF4-FFF2-40B4-BE49-F238E27FC236}">
              <a16:creationId xmlns:a16="http://schemas.microsoft.com/office/drawing/2014/main" id="{DC086B74-B372-488F-804F-BA7C55C7BDF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62" name="AutoShape 86" descr="Imagen de perfil de reyes Murillo  (Invitado).">
          <a:extLst>
            <a:ext uri="{FF2B5EF4-FFF2-40B4-BE49-F238E27FC236}">
              <a16:creationId xmlns:a16="http://schemas.microsoft.com/office/drawing/2014/main" id="{520E1F6A-E44F-48D8-8EC8-80A87B86F25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63" name="AutoShape 86" descr="Imagen de perfil de reyes Murillo  (Invitado).">
          <a:extLst>
            <a:ext uri="{FF2B5EF4-FFF2-40B4-BE49-F238E27FC236}">
              <a16:creationId xmlns:a16="http://schemas.microsoft.com/office/drawing/2014/main" id="{0A1A2975-A06B-45E2-B797-06093016C15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64" name="AutoShape 86" descr="Imagen de perfil de reyes Murillo  (Invitado).">
          <a:extLst>
            <a:ext uri="{FF2B5EF4-FFF2-40B4-BE49-F238E27FC236}">
              <a16:creationId xmlns:a16="http://schemas.microsoft.com/office/drawing/2014/main" id="{1E8094EA-3DB1-4904-9E2C-D52E1613B65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65" name="AutoShape 86" descr="Imagen de perfil de reyes Murillo  (Invitado).">
          <a:extLst>
            <a:ext uri="{FF2B5EF4-FFF2-40B4-BE49-F238E27FC236}">
              <a16:creationId xmlns:a16="http://schemas.microsoft.com/office/drawing/2014/main" id="{023FCD46-3E70-4EAE-899F-46FAC0E4002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66" name="AutoShape 86" descr="Imagen de perfil de reyes Murillo  (Invitado).">
          <a:extLst>
            <a:ext uri="{FF2B5EF4-FFF2-40B4-BE49-F238E27FC236}">
              <a16:creationId xmlns:a16="http://schemas.microsoft.com/office/drawing/2014/main" id="{D43DA330-5EA8-4882-A746-1C81AF2D1F1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67" name="AutoShape 86" descr="Imagen de perfil de reyes Murillo  (Invitado).">
          <a:extLst>
            <a:ext uri="{FF2B5EF4-FFF2-40B4-BE49-F238E27FC236}">
              <a16:creationId xmlns:a16="http://schemas.microsoft.com/office/drawing/2014/main" id="{ABF012C9-FDD4-4B26-AB64-0B8594625C3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68" name="AutoShape 86" descr="Imagen de perfil de reyes Murillo  (Invitado).">
          <a:extLst>
            <a:ext uri="{FF2B5EF4-FFF2-40B4-BE49-F238E27FC236}">
              <a16:creationId xmlns:a16="http://schemas.microsoft.com/office/drawing/2014/main" id="{591624E8-CD48-4E7E-9B36-9E53C9CF3CA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69" name="AutoShape 86" descr="Imagen de perfil de reyes Murillo  (Invitado).">
          <a:extLst>
            <a:ext uri="{FF2B5EF4-FFF2-40B4-BE49-F238E27FC236}">
              <a16:creationId xmlns:a16="http://schemas.microsoft.com/office/drawing/2014/main" id="{06552F80-ADE5-4FC8-9EBF-D37D81C3CAF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70" name="AutoShape 86" descr="Imagen de perfil de reyes Murillo  (Invitado).">
          <a:extLst>
            <a:ext uri="{FF2B5EF4-FFF2-40B4-BE49-F238E27FC236}">
              <a16:creationId xmlns:a16="http://schemas.microsoft.com/office/drawing/2014/main" id="{A7F89E19-10C4-486D-A6C2-4BDED99D334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71" name="AutoShape 86" descr="Imagen de perfil de reyes Murillo  (Invitado).">
          <a:extLst>
            <a:ext uri="{FF2B5EF4-FFF2-40B4-BE49-F238E27FC236}">
              <a16:creationId xmlns:a16="http://schemas.microsoft.com/office/drawing/2014/main" id="{BB6DE65B-34AA-4DAB-9037-3FE23C5AC4D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72" name="AutoShape 86" descr="Imagen de perfil de reyes Murillo  (Invitado).">
          <a:extLst>
            <a:ext uri="{FF2B5EF4-FFF2-40B4-BE49-F238E27FC236}">
              <a16:creationId xmlns:a16="http://schemas.microsoft.com/office/drawing/2014/main" id="{1C12B407-4333-4B78-B737-D9CB1B70B2B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73" name="AutoShape 86" descr="Imagen de perfil de reyes Murillo  (Invitado).">
          <a:extLst>
            <a:ext uri="{FF2B5EF4-FFF2-40B4-BE49-F238E27FC236}">
              <a16:creationId xmlns:a16="http://schemas.microsoft.com/office/drawing/2014/main" id="{DAACF66B-FF1E-4EB6-AAE4-7B198E281A2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74" name="AutoShape 86" descr="Imagen de perfil de reyes Murillo  (Invitado).">
          <a:extLst>
            <a:ext uri="{FF2B5EF4-FFF2-40B4-BE49-F238E27FC236}">
              <a16:creationId xmlns:a16="http://schemas.microsoft.com/office/drawing/2014/main" id="{8E1BCC85-4F99-4E39-BCC8-1F1C35D3217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75" name="AutoShape 86" descr="Imagen de perfil de reyes Murillo  (Invitado).">
          <a:extLst>
            <a:ext uri="{FF2B5EF4-FFF2-40B4-BE49-F238E27FC236}">
              <a16:creationId xmlns:a16="http://schemas.microsoft.com/office/drawing/2014/main" id="{6FC15AD3-D5D9-4CCA-A1B0-E55F19AA46E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76" name="AutoShape 86" descr="Imagen de perfil de reyes Murillo  (Invitado).">
          <a:extLst>
            <a:ext uri="{FF2B5EF4-FFF2-40B4-BE49-F238E27FC236}">
              <a16:creationId xmlns:a16="http://schemas.microsoft.com/office/drawing/2014/main" id="{8A023177-141D-48F0-9081-6B9FF8BF621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77" name="AutoShape 86" descr="Imagen de perfil de reyes Murillo  (Invitado).">
          <a:extLst>
            <a:ext uri="{FF2B5EF4-FFF2-40B4-BE49-F238E27FC236}">
              <a16:creationId xmlns:a16="http://schemas.microsoft.com/office/drawing/2014/main" id="{34F09D00-B34D-4AEA-BE9F-9E691E6FC2D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78" name="AutoShape 86" descr="Imagen de perfil de reyes Murillo  (Invitado).">
          <a:extLst>
            <a:ext uri="{FF2B5EF4-FFF2-40B4-BE49-F238E27FC236}">
              <a16:creationId xmlns:a16="http://schemas.microsoft.com/office/drawing/2014/main" id="{419D1F65-F2EE-44F5-9365-66D90E61F69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79" name="AutoShape 86" descr="Imagen de perfil de reyes Murillo  (Invitado).">
          <a:extLst>
            <a:ext uri="{FF2B5EF4-FFF2-40B4-BE49-F238E27FC236}">
              <a16:creationId xmlns:a16="http://schemas.microsoft.com/office/drawing/2014/main" id="{B342C5DF-24FF-4913-B232-E4B0BE2E4FC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80" name="AutoShape 86" descr="Imagen de perfil de reyes Murillo  (Invitado).">
          <a:extLst>
            <a:ext uri="{FF2B5EF4-FFF2-40B4-BE49-F238E27FC236}">
              <a16:creationId xmlns:a16="http://schemas.microsoft.com/office/drawing/2014/main" id="{6AB48A06-EDAD-4AFD-AEA2-C71DEB875E1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81" name="AutoShape 86" descr="Imagen de perfil de reyes Murillo  (Invitado).">
          <a:extLst>
            <a:ext uri="{FF2B5EF4-FFF2-40B4-BE49-F238E27FC236}">
              <a16:creationId xmlns:a16="http://schemas.microsoft.com/office/drawing/2014/main" id="{CA7B49A5-C08C-4DF7-A506-1BC91B315DE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82" name="AutoShape 86" descr="Imagen de perfil de reyes Murillo  (Invitado).">
          <a:extLst>
            <a:ext uri="{FF2B5EF4-FFF2-40B4-BE49-F238E27FC236}">
              <a16:creationId xmlns:a16="http://schemas.microsoft.com/office/drawing/2014/main" id="{BEE22DFE-C9BE-42B6-A540-220B4209DEF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83" name="AutoShape 86" descr="Imagen de perfil de reyes Murillo  (Invitado).">
          <a:extLst>
            <a:ext uri="{FF2B5EF4-FFF2-40B4-BE49-F238E27FC236}">
              <a16:creationId xmlns:a16="http://schemas.microsoft.com/office/drawing/2014/main" id="{A1B2839D-7082-4EF8-BF5A-D3500943D7D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84" name="AutoShape 86" descr="Imagen de perfil de reyes Murillo  (Invitado).">
          <a:extLst>
            <a:ext uri="{FF2B5EF4-FFF2-40B4-BE49-F238E27FC236}">
              <a16:creationId xmlns:a16="http://schemas.microsoft.com/office/drawing/2014/main" id="{7F07C528-5358-40CA-ACF3-2B2A058E4F1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85" name="AutoShape 86" descr="Imagen de perfil de reyes Murillo  (Invitado).">
          <a:extLst>
            <a:ext uri="{FF2B5EF4-FFF2-40B4-BE49-F238E27FC236}">
              <a16:creationId xmlns:a16="http://schemas.microsoft.com/office/drawing/2014/main" id="{93BD9ACE-2813-4F81-98B4-073F8C63BFB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86" name="AutoShape 86" descr="Imagen de perfil de reyes Murillo  (Invitado).">
          <a:extLst>
            <a:ext uri="{FF2B5EF4-FFF2-40B4-BE49-F238E27FC236}">
              <a16:creationId xmlns:a16="http://schemas.microsoft.com/office/drawing/2014/main" id="{C8D5CC02-5A12-4CFB-9965-271574C5B23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87" name="AutoShape 86" descr="Imagen de perfil de reyes Murillo  (Invitado).">
          <a:extLst>
            <a:ext uri="{FF2B5EF4-FFF2-40B4-BE49-F238E27FC236}">
              <a16:creationId xmlns:a16="http://schemas.microsoft.com/office/drawing/2014/main" id="{424B0996-F329-444E-A11C-624039EE0C6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88" name="AutoShape 86" descr="Imagen de perfil de reyes Murillo  (Invitado).">
          <a:extLst>
            <a:ext uri="{FF2B5EF4-FFF2-40B4-BE49-F238E27FC236}">
              <a16:creationId xmlns:a16="http://schemas.microsoft.com/office/drawing/2014/main" id="{8C1A46BD-DDA8-47C5-8904-EDA7A697E44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89" name="AutoShape 86" descr="Imagen de perfil de reyes Murillo  (Invitado).">
          <a:extLst>
            <a:ext uri="{FF2B5EF4-FFF2-40B4-BE49-F238E27FC236}">
              <a16:creationId xmlns:a16="http://schemas.microsoft.com/office/drawing/2014/main" id="{A44745E6-67E5-4962-8099-694BBC6EAD9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90" name="AutoShape 86" descr="Imagen de perfil de reyes Murillo  (Invitado).">
          <a:extLst>
            <a:ext uri="{FF2B5EF4-FFF2-40B4-BE49-F238E27FC236}">
              <a16:creationId xmlns:a16="http://schemas.microsoft.com/office/drawing/2014/main" id="{4BB9352A-70B8-493F-B0AD-40DAF49A868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91" name="AutoShape 86" descr="Imagen de perfil de reyes Murillo  (Invitado).">
          <a:extLst>
            <a:ext uri="{FF2B5EF4-FFF2-40B4-BE49-F238E27FC236}">
              <a16:creationId xmlns:a16="http://schemas.microsoft.com/office/drawing/2014/main" id="{C87C31CF-02B2-4146-9C90-BD2BE0CDAC1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92" name="AutoShape 86" descr="Imagen de perfil de reyes Murillo  (Invitado).">
          <a:extLst>
            <a:ext uri="{FF2B5EF4-FFF2-40B4-BE49-F238E27FC236}">
              <a16:creationId xmlns:a16="http://schemas.microsoft.com/office/drawing/2014/main" id="{E99745AD-E546-4FF7-BFA3-BD80BCA9F02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93" name="AutoShape 86" descr="Imagen de perfil de reyes Murillo  (Invitado).">
          <a:extLst>
            <a:ext uri="{FF2B5EF4-FFF2-40B4-BE49-F238E27FC236}">
              <a16:creationId xmlns:a16="http://schemas.microsoft.com/office/drawing/2014/main" id="{5F78427E-B15B-49EE-8141-B013156AB31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94" name="AutoShape 86" descr="Imagen de perfil de reyes Murillo  (Invitado).">
          <a:extLst>
            <a:ext uri="{FF2B5EF4-FFF2-40B4-BE49-F238E27FC236}">
              <a16:creationId xmlns:a16="http://schemas.microsoft.com/office/drawing/2014/main" id="{DA750B16-B064-4C91-A54F-10EAC12D971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95" name="AutoShape 86" descr="Imagen de perfil de reyes Murillo  (Invitado).">
          <a:extLst>
            <a:ext uri="{FF2B5EF4-FFF2-40B4-BE49-F238E27FC236}">
              <a16:creationId xmlns:a16="http://schemas.microsoft.com/office/drawing/2014/main" id="{F140DC12-A6DA-4B2C-956D-29F2BEE676E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96" name="AutoShape 86" descr="Imagen de perfil de reyes Murillo  (Invitado).">
          <a:extLst>
            <a:ext uri="{FF2B5EF4-FFF2-40B4-BE49-F238E27FC236}">
              <a16:creationId xmlns:a16="http://schemas.microsoft.com/office/drawing/2014/main" id="{0C840F3B-7B20-4E65-8E97-DB022EDCE80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97" name="AutoShape 86" descr="Imagen de perfil de reyes Murillo  (Invitado).">
          <a:extLst>
            <a:ext uri="{FF2B5EF4-FFF2-40B4-BE49-F238E27FC236}">
              <a16:creationId xmlns:a16="http://schemas.microsoft.com/office/drawing/2014/main" id="{5A1ED522-EAB1-4377-9CA9-379B26DC691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98" name="AutoShape 86" descr="Imagen de perfil de reyes Murillo  (Invitado).">
          <a:extLst>
            <a:ext uri="{FF2B5EF4-FFF2-40B4-BE49-F238E27FC236}">
              <a16:creationId xmlns:a16="http://schemas.microsoft.com/office/drawing/2014/main" id="{266B7041-4D2B-41D0-B011-A2BDC80D3DE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799" name="AutoShape 86" descr="Imagen de perfil de reyes Murillo  (Invitado).">
          <a:extLst>
            <a:ext uri="{FF2B5EF4-FFF2-40B4-BE49-F238E27FC236}">
              <a16:creationId xmlns:a16="http://schemas.microsoft.com/office/drawing/2014/main" id="{885FF1C4-B227-42C7-A7BF-D1A6DAD1E2D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00" name="AutoShape 86" descr="Imagen de perfil de reyes Murillo  (Invitado).">
          <a:extLst>
            <a:ext uri="{FF2B5EF4-FFF2-40B4-BE49-F238E27FC236}">
              <a16:creationId xmlns:a16="http://schemas.microsoft.com/office/drawing/2014/main" id="{D0525B44-3121-4792-9BB1-96AD42E00B0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01" name="AutoShape 86" descr="Imagen de perfil de reyes Murillo  (Invitado).">
          <a:extLst>
            <a:ext uri="{FF2B5EF4-FFF2-40B4-BE49-F238E27FC236}">
              <a16:creationId xmlns:a16="http://schemas.microsoft.com/office/drawing/2014/main" id="{921AEB7B-FF7F-4D1A-A50C-C5A1452C844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02" name="AutoShape 86" descr="Imagen de perfil de reyes Murillo  (Invitado).">
          <a:extLst>
            <a:ext uri="{FF2B5EF4-FFF2-40B4-BE49-F238E27FC236}">
              <a16:creationId xmlns:a16="http://schemas.microsoft.com/office/drawing/2014/main" id="{A92054F1-66D9-42E5-BF32-8DF2AD4BA5B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03" name="AutoShape 86" descr="Imagen de perfil de reyes Murillo  (Invitado).">
          <a:extLst>
            <a:ext uri="{FF2B5EF4-FFF2-40B4-BE49-F238E27FC236}">
              <a16:creationId xmlns:a16="http://schemas.microsoft.com/office/drawing/2014/main" id="{9275384F-EC88-4079-88E1-FE512A62AC1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04" name="AutoShape 86" descr="Imagen de perfil de reyes Murillo  (Invitado).">
          <a:extLst>
            <a:ext uri="{FF2B5EF4-FFF2-40B4-BE49-F238E27FC236}">
              <a16:creationId xmlns:a16="http://schemas.microsoft.com/office/drawing/2014/main" id="{9062223B-5124-42E3-8F63-79734020F18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05" name="AutoShape 86" descr="Imagen de perfil de reyes Murillo  (Invitado).">
          <a:extLst>
            <a:ext uri="{FF2B5EF4-FFF2-40B4-BE49-F238E27FC236}">
              <a16:creationId xmlns:a16="http://schemas.microsoft.com/office/drawing/2014/main" id="{3CD76B81-A642-49C5-A540-AE67C62A78B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06" name="AutoShape 86" descr="Imagen de perfil de reyes Murillo  (Invitado).">
          <a:extLst>
            <a:ext uri="{FF2B5EF4-FFF2-40B4-BE49-F238E27FC236}">
              <a16:creationId xmlns:a16="http://schemas.microsoft.com/office/drawing/2014/main" id="{07D0758A-BF60-438E-967E-07019F77241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07" name="AutoShape 86" descr="Imagen de perfil de reyes Murillo  (Invitado).">
          <a:extLst>
            <a:ext uri="{FF2B5EF4-FFF2-40B4-BE49-F238E27FC236}">
              <a16:creationId xmlns:a16="http://schemas.microsoft.com/office/drawing/2014/main" id="{9CE81F74-102D-4C2A-ACDF-8955D6DCC8E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08" name="AutoShape 86" descr="Imagen de perfil de reyes Murillo  (Invitado).">
          <a:extLst>
            <a:ext uri="{FF2B5EF4-FFF2-40B4-BE49-F238E27FC236}">
              <a16:creationId xmlns:a16="http://schemas.microsoft.com/office/drawing/2014/main" id="{A4B26F8F-6B00-4BEC-945C-B7139065B28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09" name="AutoShape 86" descr="Imagen de perfil de reyes Murillo  (Invitado).">
          <a:extLst>
            <a:ext uri="{FF2B5EF4-FFF2-40B4-BE49-F238E27FC236}">
              <a16:creationId xmlns:a16="http://schemas.microsoft.com/office/drawing/2014/main" id="{4EED1DF6-940E-43D2-B755-97A5AC1A3E3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10" name="AutoShape 86" descr="Imagen de perfil de reyes Murillo  (Invitado).">
          <a:extLst>
            <a:ext uri="{FF2B5EF4-FFF2-40B4-BE49-F238E27FC236}">
              <a16:creationId xmlns:a16="http://schemas.microsoft.com/office/drawing/2014/main" id="{37824F09-A2B8-4729-9D54-40D3EB25AD1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11" name="AutoShape 86" descr="Imagen de perfil de reyes Murillo  (Invitado).">
          <a:extLst>
            <a:ext uri="{FF2B5EF4-FFF2-40B4-BE49-F238E27FC236}">
              <a16:creationId xmlns:a16="http://schemas.microsoft.com/office/drawing/2014/main" id="{E33BFDC2-5080-49EE-BBE3-4ADE62662B2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12" name="AutoShape 86" descr="Imagen de perfil de reyes Murillo  (Invitado).">
          <a:extLst>
            <a:ext uri="{FF2B5EF4-FFF2-40B4-BE49-F238E27FC236}">
              <a16:creationId xmlns:a16="http://schemas.microsoft.com/office/drawing/2014/main" id="{E8D1F193-4A36-428C-9206-912CC2E59A0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13" name="AutoShape 86" descr="Imagen de perfil de reyes Murillo  (Invitado).">
          <a:extLst>
            <a:ext uri="{FF2B5EF4-FFF2-40B4-BE49-F238E27FC236}">
              <a16:creationId xmlns:a16="http://schemas.microsoft.com/office/drawing/2014/main" id="{2F31EAC5-346D-4242-AB02-A5B8B91AEF4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14" name="AutoShape 86" descr="Imagen de perfil de reyes Murillo  (Invitado).">
          <a:extLst>
            <a:ext uri="{FF2B5EF4-FFF2-40B4-BE49-F238E27FC236}">
              <a16:creationId xmlns:a16="http://schemas.microsoft.com/office/drawing/2014/main" id="{8A681C1C-18DD-4859-96F1-D93694E6648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15" name="AutoShape 86" descr="Imagen de perfil de reyes Murillo  (Invitado).">
          <a:extLst>
            <a:ext uri="{FF2B5EF4-FFF2-40B4-BE49-F238E27FC236}">
              <a16:creationId xmlns:a16="http://schemas.microsoft.com/office/drawing/2014/main" id="{F06224B6-8CFF-40A0-95EF-67136E7F3F9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16" name="AutoShape 86" descr="Imagen de perfil de reyes Murillo  (Invitado).">
          <a:extLst>
            <a:ext uri="{FF2B5EF4-FFF2-40B4-BE49-F238E27FC236}">
              <a16:creationId xmlns:a16="http://schemas.microsoft.com/office/drawing/2014/main" id="{449926AA-9788-4DEE-8076-BF7CA68A4D2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17" name="AutoShape 86" descr="Imagen de perfil de reyes Murillo  (Invitado).">
          <a:extLst>
            <a:ext uri="{FF2B5EF4-FFF2-40B4-BE49-F238E27FC236}">
              <a16:creationId xmlns:a16="http://schemas.microsoft.com/office/drawing/2014/main" id="{C26F964C-AF5D-4B4F-A4AF-498FF59D607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18" name="AutoShape 86" descr="Imagen de perfil de reyes Murillo  (Invitado).">
          <a:extLst>
            <a:ext uri="{FF2B5EF4-FFF2-40B4-BE49-F238E27FC236}">
              <a16:creationId xmlns:a16="http://schemas.microsoft.com/office/drawing/2014/main" id="{5B84FF65-4384-4282-AA40-7EA057FFB70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19" name="AutoShape 86" descr="Imagen de perfil de reyes Murillo  (Invitado).">
          <a:extLst>
            <a:ext uri="{FF2B5EF4-FFF2-40B4-BE49-F238E27FC236}">
              <a16:creationId xmlns:a16="http://schemas.microsoft.com/office/drawing/2014/main" id="{B115B03E-D9E2-4BE3-A278-BF62B495461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20" name="AutoShape 86" descr="Imagen de perfil de reyes Murillo  (Invitado).">
          <a:extLst>
            <a:ext uri="{FF2B5EF4-FFF2-40B4-BE49-F238E27FC236}">
              <a16:creationId xmlns:a16="http://schemas.microsoft.com/office/drawing/2014/main" id="{228B0A5F-C3AD-4335-88F8-E8B877B29F9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21" name="AutoShape 86" descr="Imagen de perfil de reyes Murillo  (Invitado).">
          <a:extLst>
            <a:ext uri="{FF2B5EF4-FFF2-40B4-BE49-F238E27FC236}">
              <a16:creationId xmlns:a16="http://schemas.microsoft.com/office/drawing/2014/main" id="{38E7436C-A3DF-46CD-8E8A-EE7D1D31B8E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22" name="AutoShape 86" descr="Imagen de perfil de reyes Murillo  (Invitado).">
          <a:extLst>
            <a:ext uri="{FF2B5EF4-FFF2-40B4-BE49-F238E27FC236}">
              <a16:creationId xmlns:a16="http://schemas.microsoft.com/office/drawing/2014/main" id="{1ED38292-C124-4E84-8B24-9874CF517FC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23" name="AutoShape 86" descr="Imagen de perfil de reyes Murillo  (Invitado).">
          <a:extLst>
            <a:ext uri="{FF2B5EF4-FFF2-40B4-BE49-F238E27FC236}">
              <a16:creationId xmlns:a16="http://schemas.microsoft.com/office/drawing/2014/main" id="{8B4A559A-BB40-4A85-BCBA-8508F11CA02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24" name="AutoShape 86" descr="Imagen de perfil de reyes Murillo  (Invitado).">
          <a:extLst>
            <a:ext uri="{FF2B5EF4-FFF2-40B4-BE49-F238E27FC236}">
              <a16:creationId xmlns:a16="http://schemas.microsoft.com/office/drawing/2014/main" id="{77D82E73-717F-4732-8FC1-5D07D3098EC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25" name="AutoShape 86" descr="Imagen de perfil de reyes Murillo  (Invitado).">
          <a:extLst>
            <a:ext uri="{FF2B5EF4-FFF2-40B4-BE49-F238E27FC236}">
              <a16:creationId xmlns:a16="http://schemas.microsoft.com/office/drawing/2014/main" id="{96823927-17AB-43E0-9572-0E677AA60B5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26" name="AutoShape 86" descr="Imagen de perfil de reyes Murillo  (Invitado).">
          <a:extLst>
            <a:ext uri="{FF2B5EF4-FFF2-40B4-BE49-F238E27FC236}">
              <a16:creationId xmlns:a16="http://schemas.microsoft.com/office/drawing/2014/main" id="{774E10ED-7801-4A3E-8658-C4EC99E9667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27" name="AutoShape 86" descr="Imagen de perfil de reyes Murillo  (Invitado).">
          <a:extLst>
            <a:ext uri="{FF2B5EF4-FFF2-40B4-BE49-F238E27FC236}">
              <a16:creationId xmlns:a16="http://schemas.microsoft.com/office/drawing/2014/main" id="{869DB58A-C281-4D12-805C-B42D9CCE792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28" name="AutoShape 86" descr="Imagen de perfil de reyes Murillo  (Invitado).">
          <a:extLst>
            <a:ext uri="{FF2B5EF4-FFF2-40B4-BE49-F238E27FC236}">
              <a16:creationId xmlns:a16="http://schemas.microsoft.com/office/drawing/2014/main" id="{DA1C4649-BA48-40EA-8FBE-D853252E596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29" name="AutoShape 86" descr="Imagen de perfil de reyes Murillo  (Invitado).">
          <a:extLst>
            <a:ext uri="{FF2B5EF4-FFF2-40B4-BE49-F238E27FC236}">
              <a16:creationId xmlns:a16="http://schemas.microsoft.com/office/drawing/2014/main" id="{B2406A17-A59E-4AEE-97E6-53A06242268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30" name="AutoShape 86" descr="Imagen de perfil de reyes Murillo  (Invitado).">
          <a:extLst>
            <a:ext uri="{FF2B5EF4-FFF2-40B4-BE49-F238E27FC236}">
              <a16:creationId xmlns:a16="http://schemas.microsoft.com/office/drawing/2014/main" id="{C0834BDE-34DB-4410-BE80-3E5AEAEA996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31" name="AutoShape 86" descr="Imagen de perfil de reyes Murillo  (Invitado).">
          <a:extLst>
            <a:ext uri="{FF2B5EF4-FFF2-40B4-BE49-F238E27FC236}">
              <a16:creationId xmlns:a16="http://schemas.microsoft.com/office/drawing/2014/main" id="{9CE6F28A-14FF-4E9F-8B7F-203715AC4AF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32" name="AutoShape 86" descr="Imagen de perfil de reyes Murillo  (Invitado).">
          <a:extLst>
            <a:ext uri="{FF2B5EF4-FFF2-40B4-BE49-F238E27FC236}">
              <a16:creationId xmlns:a16="http://schemas.microsoft.com/office/drawing/2014/main" id="{A075DB11-688C-4D65-A2FD-A2521B11CC2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33" name="AutoShape 86" descr="Imagen de perfil de reyes Murillo  (Invitado).">
          <a:extLst>
            <a:ext uri="{FF2B5EF4-FFF2-40B4-BE49-F238E27FC236}">
              <a16:creationId xmlns:a16="http://schemas.microsoft.com/office/drawing/2014/main" id="{FDB843C9-6751-477C-B530-DBC2F62C6D2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34" name="AutoShape 86" descr="Imagen de perfil de reyes Murillo  (Invitado).">
          <a:extLst>
            <a:ext uri="{FF2B5EF4-FFF2-40B4-BE49-F238E27FC236}">
              <a16:creationId xmlns:a16="http://schemas.microsoft.com/office/drawing/2014/main" id="{252FE0E6-91AD-467A-8991-53850C89717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35" name="AutoShape 86" descr="Imagen de perfil de reyes Murillo  (Invitado).">
          <a:extLst>
            <a:ext uri="{FF2B5EF4-FFF2-40B4-BE49-F238E27FC236}">
              <a16:creationId xmlns:a16="http://schemas.microsoft.com/office/drawing/2014/main" id="{D48C904D-B13F-4E41-82F5-8BDAA15D28B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36" name="AutoShape 86" descr="Imagen de perfil de reyes Murillo  (Invitado).">
          <a:extLst>
            <a:ext uri="{FF2B5EF4-FFF2-40B4-BE49-F238E27FC236}">
              <a16:creationId xmlns:a16="http://schemas.microsoft.com/office/drawing/2014/main" id="{94DF4EC4-8B8A-47B4-BB6F-627AD40C365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37" name="AutoShape 86" descr="Imagen de perfil de reyes Murillo  (Invitado).">
          <a:extLst>
            <a:ext uri="{FF2B5EF4-FFF2-40B4-BE49-F238E27FC236}">
              <a16:creationId xmlns:a16="http://schemas.microsoft.com/office/drawing/2014/main" id="{A8679232-D3E9-423F-ACC3-83C8D2EE565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38" name="AutoShape 86" descr="Imagen de perfil de reyes Murillo  (Invitado).">
          <a:extLst>
            <a:ext uri="{FF2B5EF4-FFF2-40B4-BE49-F238E27FC236}">
              <a16:creationId xmlns:a16="http://schemas.microsoft.com/office/drawing/2014/main" id="{BB36D981-D779-4C18-AC38-91701F6F373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39" name="AutoShape 86" descr="Imagen de perfil de reyes Murillo  (Invitado).">
          <a:extLst>
            <a:ext uri="{FF2B5EF4-FFF2-40B4-BE49-F238E27FC236}">
              <a16:creationId xmlns:a16="http://schemas.microsoft.com/office/drawing/2014/main" id="{47B2B785-921B-46B9-98DC-E2BB86A611A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40" name="AutoShape 86" descr="Imagen de perfil de reyes Murillo  (Invitado).">
          <a:extLst>
            <a:ext uri="{FF2B5EF4-FFF2-40B4-BE49-F238E27FC236}">
              <a16:creationId xmlns:a16="http://schemas.microsoft.com/office/drawing/2014/main" id="{ED3AA470-1032-41A3-ABA6-5D08C992CF6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41" name="AutoShape 86" descr="Imagen de perfil de reyes Murillo  (Invitado).">
          <a:extLst>
            <a:ext uri="{FF2B5EF4-FFF2-40B4-BE49-F238E27FC236}">
              <a16:creationId xmlns:a16="http://schemas.microsoft.com/office/drawing/2014/main" id="{134F3229-A7A1-4C10-B689-8810B1EE2E7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42" name="AutoShape 86" descr="Imagen de perfil de reyes Murillo  (Invitado).">
          <a:extLst>
            <a:ext uri="{FF2B5EF4-FFF2-40B4-BE49-F238E27FC236}">
              <a16:creationId xmlns:a16="http://schemas.microsoft.com/office/drawing/2014/main" id="{45312E69-2201-49FA-9B9F-00160AA78D4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43" name="AutoShape 86" descr="Imagen de perfil de reyes Murillo  (Invitado).">
          <a:extLst>
            <a:ext uri="{FF2B5EF4-FFF2-40B4-BE49-F238E27FC236}">
              <a16:creationId xmlns:a16="http://schemas.microsoft.com/office/drawing/2014/main" id="{FF2EB68B-6DC2-4AC5-B82F-EEFD6645FD6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44" name="AutoShape 86" descr="Imagen de perfil de reyes Murillo  (Invitado).">
          <a:extLst>
            <a:ext uri="{FF2B5EF4-FFF2-40B4-BE49-F238E27FC236}">
              <a16:creationId xmlns:a16="http://schemas.microsoft.com/office/drawing/2014/main" id="{2998D69C-3B22-4716-B6B1-974C38B29AE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45" name="AutoShape 86" descr="Imagen de perfil de reyes Murillo  (Invitado).">
          <a:extLst>
            <a:ext uri="{FF2B5EF4-FFF2-40B4-BE49-F238E27FC236}">
              <a16:creationId xmlns:a16="http://schemas.microsoft.com/office/drawing/2014/main" id="{8A4CEBF1-9DD4-42F3-8BE3-98C68564F39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46" name="AutoShape 86" descr="Imagen de perfil de reyes Murillo  (Invitado).">
          <a:extLst>
            <a:ext uri="{FF2B5EF4-FFF2-40B4-BE49-F238E27FC236}">
              <a16:creationId xmlns:a16="http://schemas.microsoft.com/office/drawing/2014/main" id="{D3BD2010-307F-4EF7-804F-23AE0B437C3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47" name="AutoShape 86" descr="Imagen de perfil de reyes Murillo  (Invitado).">
          <a:extLst>
            <a:ext uri="{FF2B5EF4-FFF2-40B4-BE49-F238E27FC236}">
              <a16:creationId xmlns:a16="http://schemas.microsoft.com/office/drawing/2014/main" id="{36C2C020-3AF9-402A-811F-36911B72FD7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48" name="AutoShape 86" descr="Imagen de perfil de reyes Murillo  (Invitado).">
          <a:extLst>
            <a:ext uri="{FF2B5EF4-FFF2-40B4-BE49-F238E27FC236}">
              <a16:creationId xmlns:a16="http://schemas.microsoft.com/office/drawing/2014/main" id="{DD1EA3BA-B4B4-4926-A04C-0DC21F806AF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49" name="AutoShape 86" descr="Imagen de perfil de reyes Murillo  (Invitado).">
          <a:extLst>
            <a:ext uri="{FF2B5EF4-FFF2-40B4-BE49-F238E27FC236}">
              <a16:creationId xmlns:a16="http://schemas.microsoft.com/office/drawing/2014/main" id="{FE71F2D9-A7D3-4335-BC37-2E40E02DC6C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50" name="AutoShape 86" descr="Imagen de perfil de reyes Murillo  (Invitado).">
          <a:extLst>
            <a:ext uri="{FF2B5EF4-FFF2-40B4-BE49-F238E27FC236}">
              <a16:creationId xmlns:a16="http://schemas.microsoft.com/office/drawing/2014/main" id="{8D6DB2FA-D559-4A4B-94E1-93B5B599622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51" name="AutoShape 86" descr="Imagen de perfil de reyes Murillo  (Invitado).">
          <a:extLst>
            <a:ext uri="{FF2B5EF4-FFF2-40B4-BE49-F238E27FC236}">
              <a16:creationId xmlns:a16="http://schemas.microsoft.com/office/drawing/2014/main" id="{53E45A52-26A6-4BB5-95A5-F10B0979960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52" name="AutoShape 86" descr="Imagen de perfil de reyes Murillo  (Invitado).">
          <a:extLst>
            <a:ext uri="{FF2B5EF4-FFF2-40B4-BE49-F238E27FC236}">
              <a16:creationId xmlns:a16="http://schemas.microsoft.com/office/drawing/2014/main" id="{082D43DA-F057-4A83-AA31-A3F183EC2C9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53" name="AutoShape 86" descr="Imagen de perfil de reyes Murillo  (Invitado).">
          <a:extLst>
            <a:ext uri="{FF2B5EF4-FFF2-40B4-BE49-F238E27FC236}">
              <a16:creationId xmlns:a16="http://schemas.microsoft.com/office/drawing/2014/main" id="{041BFD35-7E48-41CC-998F-2F4630E6C59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54" name="AutoShape 86" descr="Imagen de perfil de reyes Murillo  (Invitado).">
          <a:extLst>
            <a:ext uri="{FF2B5EF4-FFF2-40B4-BE49-F238E27FC236}">
              <a16:creationId xmlns:a16="http://schemas.microsoft.com/office/drawing/2014/main" id="{732FAE1C-785C-46AA-B68E-A850138FCCB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55" name="AutoShape 86" descr="Imagen de perfil de reyes Murillo  (Invitado).">
          <a:extLst>
            <a:ext uri="{FF2B5EF4-FFF2-40B4-BE49-F238E27FC236}">
              <a16:creationId xmlns:a16="http://schemas.microsoft.com/office/drawing/2014/main" id="{F94710DD-F921-46DE-AFCF-9FDE19DB54E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56" name="AutoShape 86" descr="Imagen de perfil de reyes Murillo  (Invitado).">
          <a:extLst>
            <a:ext uri="{FF2B5EF4-FFF2-40B4-BE49-F238E27FC236}">
              <a16:creationId xmlns:a16="http://schemas.microsoft.com/office/drawing/2014/main" id="{DAA00777-DE8B-452D-B69C-B1AC956AC61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57" name="AutoShape 86" descr="Imagen de perfil de reyes Murillo  (Invitado).">
          <a:extLst>
            <a:ext uri="{FF2B5EF4-FFF2-40B4-BE49-F238E27FC236}">
              <a16:creationId xmlns:a16="http://schemas.microsoft.com/office/drawing/2014/main" id="{917CF294-5863-4BA0-A203-7DFA3C58FAE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58" name="AutoShape 86" descr="Imagen de perfil de reyes Murillo  (Invitado).">
          <a:extLst>
            <a:ext uri="{FF2B5EF4-FFF2-40B4-BE49-F238E27FC236}">
              <a16:creationId xmlns:a16="http://schemas.microsoft.com/office/drawing/2014/main" id="{E0165ABF-9AF5-48CD-B550-9B44A9DC4CD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59" name="AutoShape 86" descr="Imagen de perfil de reyes Murillo  (Invitado).">
          <a:extLst>
            <a:ext uri="{FF2B5EF4-FFF2-40B4-BE49-F238E27FC236}">
              <a16:creationId xmlns:a16="http://schemas.microsoft.com/office/drawing/2014/main" id="{642F970A-5C9A-41AB-BF43-BF7DBB17C60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60" name="AutoShape 86" descr="Imagen de perfil de reyes Murillo  (Invitado).">
          <a:extLst>
            <a:ext uri="{FF2B5EF4-FFF2-40B4-BE49-F238E27FC236}">
              <a16:creationId xmlns:a16="http://schemas.microsoft.com/office/drawing/2014/main" id="{5F907D1B-4B22-4B1C-937F-9842EB13060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61" name="AutoShape 86" descr="Imagen de perfil de reyes Murillo  (Invitado).">
          <a:extLst>
            <a:ext uri="{FF2B5EF4-FFF2-40B4-BE49-F238E27FC236}">
              <a16:creationId xmlns:a16="http://schemas.microsoft.com/office/drawing/2014/main" id="{0DBFEFF7-C757-40C4-9A89-00C33192274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62" name="AutoShape 86" descr="Imagen de perfil de reyes Murillo  (Invitado).">
          <a:extLst>
            <a:ext uri="{FF2B5EF4-FFF2-40B4-BE49-F238E27FC236}">
              <a16:creationId xmlns:a16="http://schemas.microsoft.com/office/drawing/2014/main" id="{544D6DEE-61D9-48CD-B3FF-8D383FED65F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63" name="AutoShape 86" descr="Imagen de perfil de reyes Murillo  (Invitado).">
          <a:extLst>
            <a:ext uri="{FF2B5EF4-FFF2-40B4-BE49-F238E27FC236}">
              <a16:creationId xmlns:a16="http://schemas.microsoft.com/office/drawing/2014/main" id="{D026C91B-3280-45C1-A488-B5BB21C3336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64" name="AutoShape 86" descr="Imagen de perfil de reyes Murillo  (Invitado).">
          <a:extLst>
            <a:ext uri="{FF2B5EF4-FFF2-40B4-BE49-F238E27FC236}">
              <a16:creationId xmlns:a16="http://schemas.microsoft.com/office/drawing/2014/main" id="{FF113589-7A4B-4411-B230-FB5CB50EF81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65" name="AutoShape 86" descr="Imagen de perfil de reyes Murillo  (Invitado).">
          <a:extLst>
            <a:ext uri="{FF2B5EF4-FFF2-40B4-BE49-F238E27FC236}">
              <a16:creationId xmlns:a16="http://schemas.microsoft.com/office/drawing/2014/main" id="{90ACBA34-64F1-4FD4-B8BF-F9E2DA906EB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66" name="AutoShape 86" descr="Imagen de perfil de reyes Murillo  (Invitado).">
          <a:extLst>
            <a:ext uri="{FF2B5EF4-FFF2-40B4-BE49-F238E27FC236}">
              <a16:creationId xmlns:a16="http://schemas.microsoft.com/office/drawing/2014/main" id="{08DB2EC1-DE7E-4058-8C0C-DCB5FC6FA2B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67" name="AutoShape 86" descr="Imagen de perfil de reyes Murillo  (Invitado).">
          <a:extLst>
            <a:ext uri="{FF2B5EF4-FFF2-40B4-BE49-F238E27FC236}">
              <a16:creationId xmlns:a16="http://schemas.microsoft.com/office/drawing/2014/main" id="{17599B86-1DCB-416B-B63D-51A8D20B3A4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68" name="AutoShape 86" descr="Imagen de perfil de reyes Murillo  (Invitado).">
          <a:extLst>
            <a:ext uri="{FF2B5EF4-FFF2-40B4-BE49-F238E27FC236}">
              <a16:creationId xmlns:a16="http://schemas.microsoft.com/office/drawing/2014/main" id="{584D4FD8-1689-412C-8645-3BFA9D8EA2B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69" name="AutoShape 86" descr="Imagen de perfil de reyes Murillo  (Invitado).">
          <a:extLst>
            <a:ext uri="{FF2B5EF4-FFF2-40B4-BE49-F238E27FC236}">
              <a16:creationId xmlns:a16="http://schemas.microsoft.com/office/drawing/2014/main" id="{214CB1BE-C367-44C4-B909-224359ADF05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70" name="AutoShape 86" descr="Imagen de perfil de reyes Murillo  (Invitado).">
          <a:extLst>
            <a:ext uri="{FF2B5EF4-FFF2-40B4-BE49-F238E27FC236}">
              <a16:creationId xmlns:a16="http://schemas.microsoft.com/office/drawing/2014/main" id="{C8C4F52C-11AB-4118-AA90-CCB21EDC73B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71" name="AutoShape 86" descr="Imagen de perfil de reyes Murillo  (Invitado).">
          <a:extLst>
            <a:ext uri="{FF2B5EF4-FFF2-40B4-BE49-F238E27FC236}">
              <a16:creationId xmlns:a16="http://schemas.microsoft.com/office/drawing/2014/main" id="{9CF86CFD-4D30-4A2F-93FA-78D5C27EC95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72" name="AutoShape 86" descr="Imagen de perfil de reyes Murillo  (Invitado).">
          <a:extLst>
            <a:ext uri="{FF2B5EF4-FFF2-40B4-BE49-F238E27FC236}">
              <a16:creationId xmlns:a16="http://schemas.microsoft.com/office/drawing/2014/main" id="{CCDEDB28-A8D1-4490-B43D-CDF055FCBBF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73" name="AutoShape 86" descr="Imagen de perfil de reyes Murillo  (Invitado).">
          <a:extLst>
            <a:ext uri="{FF2B5EF4-FFF2-40B4-BE49-F238E27FC236}">
              <a16:creationId xmlns:a16="http://schemas.microsoft.com/office/drawing/2014/main" id="{94EDD1B8-9AB6-426F-8B81-181EDD33195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74" name="AutoShape 86" descr="Imagen de perfil de reyes Murillo  (Invitado).">
          <a:extLst>
            <a:ext uri="{FF2B5EF4-FFF2-40B4-BE49-F238E27FC236}">
              <a16:creationId xmlns:a16="http://schemas.microsoft.com/office/drawing/2014/main" id="{CF6B319E-CA53-4194-BA11-97C5C558507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75" name="AutoShape 86" descr="Imagen de perfil de reyes Murillo  (Invitado).">
          <a:extLst>
            <a:ext uri="{FF2B5EF4-FFF2-40B4-BE49-F238E27FC236}">
              <a16:creationId xmlns:a16="http://schemas.microsoft.com/office/drawing/2014/main" id="{C14486B5-1672-448B-A3C8-035CBC3CB20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76" name="AutoShape 86" descr="Imagen de perfil de reyes Murillo  (Invitado).">
          <a:extLst>
            <a:ext uri="{FF2B5EF4-FFF2-40B4-BE49-F238E27FC236}">
              <a16:creationId xmlns:a16="http://schemas.microsoft.com/office/drawing/2014/main" id="{2B8E10AF-6457-4FED-9AE5-B0AF798DB70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77" name="AutoShape 86" descr="Imagen de perfil de reyes Murillo  (Invitado).">
          <a:extLst>
            <a:ext uri="{FF2B5EF4-FFF2-40B4-BE49-F238E27FC236}">
              <a16:creationId xmlns:a16="http://schemas.microsoft.com/office/drawing/2014/main" id="{D9052F7F-E57A-4F7B-841B-DC19029D1C7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78" name="AutoShape 86" descr="Imagen de perfil de reyes Murillo  (Invitado).">
          <a:extLst>
            <a:ext uri="{FF2B5EF4-FFF2-40B4-BE49-F238E27FC236}">
              <a16:creationId xmlns:a16="http://schemas.microsoft.com/office/drawing/2014/main" id="{0A0BA0DD-D173-4794-897D-BE53BF51897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79" name="AutoShape 86" descr="Imagen de perfil de reyes Murillo  (Invitado).">
          <a:extLst>
            <a:ext uri="{FF2B5EF4-FFF2-40B4-BE49-F238E27FC236}">
              <a16:creationId xmlns:a16="http://schemas.microsoft.com/office/drawing/2014/main" id="{CA5698F3-A093-4221-9355-E3C07E79BEE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80" name="AutoShape 86" descr="Imagen de perfil de reyes Murillo  (Invitado).">
          <a:extLst>
            <a:ext uri="{FF2B5EF4-FFF2-40B4-BE49-F238E27FC236}">
              <a16:creationId xmlns:a16="http://schemas.microsoft.com/office/drawing/2014/main" id="{E4D64B3A-53D2-4C1E-9002-6BE898644F7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81" name="AutoShape 86" descr="Imagen de perfil de reyes Murillo  (Invitado).">
          <a:extLst>
            <a:ext uri="{FF2B5EF4-FFF2-40B4-BE49-F238E27FC236}">
              <a16:creationId xmlns:a16="http://schemas.microsoft.com/office/drawing/2014/main" id="{6DE38FBB-8E28-4C9A-B754-00F7C49DB85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82" name="AutoShape 86" descr="Imagen de perfil de reyes Murillo  (Invitado).">
          <a:extLst>
            <a:ext uri="{FF2B5EF4-FFF2-40B4-BE49-F238E27FC236}">
              <a16:creationId xmlns:a16="http://schemas.microsoft.com/office/drawing/2014/main" id="{A002C39B-8768-41AE-B0F5-18C83E9C1DD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83" name="AutoShape 86" descr="Imagen de perfil de reyes Murillo  (Invitado).">
          <a:extLst>
            <a:ext uri="{FF2B5EF4-FFF2-40B4-BE49-F238E27FC236}">
              <a16:creationId xmlns:a16="http://schemas.microsoft.com/office/drawing/2014/main" id="{E53E0D7F-A1EB-4AA9-9C92-CEDA51DDBF1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84" name="AutoShape 86" descr="Imagen de perfil de reyes Murillo  (Invitado).">
          <a:extLst>
            <a:ext uri="{FF2B5EF4-FFF2-40B4-BE49-F238E27FC236}">
              <a16:creationId xmlns:a16="http://schemas.microsoft.com/office/drawing/2014/main" id="{F02FC5FF-BC0F-402E-AD3E-3A83A63C660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85" name="AutoShape 86" descr="Imagen de perfil de reyes Murillo  (Invitado).">
          <a:extLst>
            <a:ext uri="{FF2B5EF4-FFF2-40B4-BE49-F238E27FC236}">
              <a16:creationId xmlns:a16="http://schemas.microsoft.com/office/drawing/2014/main" id="{5525AD04-D2B9-4920-8B77-E3035759662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86" name="AutoShape 86" descr="Imagen de perfil de reyes Murillo  (Invitado).">
          <a:extLst>
            <a:ext uri="{FF2B5EF4-FFF2-40B4-BE49-F238E27FC236}">
              <a16:creationId xmlns:a16="http://schemas.microsoft.com/office/drawing/2014/main" id="{BB3138D7-E658-4EA6-9DDC-CCCE59AA1E9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87" name="AutoShape 86" descr="Imagen de perfil de reyes Murillo  (Invitado).">
          <a:extLst>
            <a:ext uri="{FF2B5EF4-FFF2-40B4-BE49-F238E27FC236}">
              <a16:creationId xmlns:a16="http://schemas.microsoft.com/office/drawing/2014/main" id="{1AE39076-4B16-408D-B2BD-0A44FBD18A9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88" name="AutoShape 86" descr="Imagen de perfil de reyes Murillo  (Invitado).">
          <a:extLst>
            <a:ext uri="{FF2B5EF4-FFF2-40B4-BE49-F238E27FC236}">
              <a16:creationId xmlns:a16="http://schemas.microsoft.com/office/drawing/2014/main" id="{5A7837AC-ADFD-4F1F-81F4-75030A3FE4B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89" name="AutoShape 86" descr="Imagen de perfil de reyes Murillo  (Invitado).">
          <a:extLst>
            <a:ext uri="{FF2B5EF4-FFF2-40B4-BE49-F238E27FC236}">
              <a16:creationId xmlns:a16="http://schemas.microsoft.com/office/drawing/2014/main" id="{9963BA05-1488-4AF1-BBC8-A464C326888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90" name="AutoShape 86" descr="Imagen de perfil de reyes Murillo  (Invitado).">
          <a:extLst>
            <a:ext uri="{FF2B5EF4-FFF2-40B4-BE49-F238E27FC236}">
              <a16:creationId xmlns:a16="http://schemas.microsoft.com/office/drawing/2014/main" id="{2A6D300A-D3F7-4C6E-905F-E8028BD7DBF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91" name="AutoShape 86" descr="Imagen de perfil de reyes Murillo  (Invitado).">
          <a:extLst>
            <a:ext uri="{FF2B5EF4-FFF2-40B4-BE49-F238E27FC236}">
              <a16:creationId xmlns:a16="http://schemas.microsoft.com/office/drawing/2014/main" id="{700291EE-390A-4477-9EC2-8FE7B03B113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92" name="AutoShape 86" descr="Imagen de perfil de reyes Murillo  (Invitado).">
          <a:extLst>
            <a:ext uri="{FF2B5EF4-FFF2-40B4-BE49-F238E27FC236}">
              <a16:creationId xmlns:a16="http://schemas.microsoft.com/office/drawing/2014/main" id="{430798C4-486D-4010-BA5D-ED1EB5D843E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93" name="AutoShape 86" descr="Imagen de perfil de reyes Murillo  (Invitado).">
          <a:extLst>
            <a:ext uri="{FF2B5EF4-FFF2-40B4-BE49-F238E27FC236}">
              <a16:creationId xmlns:a16="http://schemas.microsoft.com/office/drawing/2014/main" id="{DBB49558-0434-41CF-BE4B-96DF0D77BDB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94" name="AutoShape 86" descr="Imagen de perfil de reyes Murillo  (Invitado).">
          <a:extLst>
            <a:ext uri="{FF2B5EF4-FFF2-40B4-BE49-F238E27FC236}">
              <a16:creationId xmlns:a16="http://schemas.microsoft.com/office/drawing/2014/main" id="{65F95C96-6D89-47CC-852C-BB4F94C47A2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95" name="AutoShape 86" descr="Imagen de perfil de reyes Murillo  (Invitado).">
          <a:extLst>
            <a:ext uri="{FF2B5EF4-FFF2-40B4-BE49-F238E27FC236}">
              <a16:creationId xmlns:a16="http://schemas.microsoft.com/office/drawing/2014/main" id="{ED2030EB-D6BB-49A2-9207-C9340C42801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96" name="AutoShape 86" descr="Imagen de perfil de reyes Murillo  (Invitado).">
          <a:extLst>
            <a:ext uri="{FF2B5EF4-FFF2-40B4-BE49-F238E27FC236}">
              <a16:creationId xmlns:a16="http://schemas.microsoft.com/office/drawing/2014/main" id="{724CFB2A-15B8-49F1-83B3-1A9245EF505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97" name="AutoShape 86" descr="Imagen de perfil de reyes Murillo  (Invitado).">
          <a:extLst>
            <a:ext uri="{FF2B5EF4-FFF2-40B4-BE49-F238E27FC236}">
              <a16:creationId xmlns:a16="http://schemas.microsoft.com/office/drawing/2014/main" id="{A47F0E21-C468-4F8A-BC02-16AB53EEDE6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98" name="AutoShape 86" descr="Imagen de perfil de reyes Murillo  (Invitado).">
          <a:extLst>
            <a:ext uri="{FF2B5EF4-FFF2-40B4-BE49-F238E27FC236}">
              <a16:creationId xmlns:a16="http://schemas.microsoft.com/office/drawing/2014/main" id="{BA7F4FB7-A479-40D2-97B7-B728EDDBBCD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899" name="AutoShape 86" descr="Imagen de perfil de reyes Murillo  (Invitado).">
          <a:extLst>
            <a:ext uri="{FF2B5EF4-FFF2-40B4-BE49-F238E27FC236}">
              <a16:creationId xmlns:a16="http://schemas.microsoft.com/office/drawing/2014/main" id="{19562162-8214-4BC7-9E0F-F940C5F21A3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00" name="AutoShape 86" descr="Imagen de perfil de reyes Murillo  (Invitado).">
          <a:extLst>
            <a:ext uri="{FF2B5EF4-FFF2-40B4-BE49-F238E27FC236}">
              <a16:creationId xmlns:a16="http://schemas.microsoft.com/office/drawing/2014/main" id="{238BC321-DA60-4501-9D66-B03C09332C4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01" name="AutoShape 86" descr="Imagen de perfil de reyes Murillo  (Invitado).">
          <a:extLst>
            <a:ext uri="{FF2B5EF4-FFF2-40B4-BE49-F238E27FC236}">
              <a16:creationId xmlns:a16="http://schemas.microsoft.com/office/drawing/2014/main" id="{2933188D-270A-4631-9143-6E4FB739690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02" name="AutoShape 86" descr="Imagen de perfil de reyes Murillo  (Invitado).">
          <a:extLst>
            <a:ext uri="{FF2B5EF4-FFF2-40B4-BE49-F238E27FC236}">
              <a16:creationId xmlns:a16="http://schemas.microsoft.com/office/drawing/2014/main" id="{4CA65A9D-1F69-4AEA-916F-BC27F833DA1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03" name="AutoShape 86" descr="Imagen de perfil de reyes Murillo  (Invitado).">
          <a:extLst>
            <a:ext uri="{FF2B5EF4-FFF2-40B4-BE49-F238E27FC236}">
              <a16:creationId xmlns:a16="http://schemas.microsoft.com/office/drawing/2014/main" id="{78AE596C-7390-4C7D-AA06-C8D8039B28D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04" name="AutoShape 86" descr="Imagen de perfil de reyes Murillo  (Invitado).">
          <a:extLst>
            <a:ext uri="{FF2B5EF4-FFF2-40B4-BE49-F238E27FC236}">
              <a16:creationId xmlns:a16="http://schemas.microsoft.com/office/drawing/2014/main" id="{53E715E1-E482-4D8C-B117-04447544874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05" name="AutoShape 86" descr="Imagen de perfil de reyes Murillo  (Invitado).">
          <a:extLst>
            <a:ext uri="{FF2B5EF4-FFF2-40B4-BE49-F238E27FC236}">
              <a16:creationId xmlns:a16="http://schemas.microsoft.com/office/drawing/2014/main" id="{9A0F2928-677C-4D6E-B3CC-CE44CEBA19F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06" name="AutoShape 86" descr="Imagen de perfil de reyes Murillo  (Invitado).">
          <a:extLst>
            <a:ext uri="{FF2B5EF4-FFF2-40B4-BE49-F238E27FC236}">
              <a16:creationId xmlns:a16="http://schemas.microsoft.com/office/drawing/2014/main" id="{F535E9B0-0EE6-4D13-9278-1E14097ACDA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07" name="AutoShape 86" descr="Imagen de perfil de reyes Murillo  (Invitado).">
          <a:extLst>
            <a:ext uri="{FF2B5EF4-FFF2-40B4-BE49-F238E27FC236}">
              <a16:creationId xmlns:a16="http://schemas.microsoft.com/office/drawing/2014/main" id="{63520C64-E402-4F97-9F0E-1E8C43C23A7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08" name="AutoShape 86" descr="Imagen de perfil de reyes Murillo  (Invitado).">
          <a:extLst>
            <a:ext uri="{FF2B5EF4-FFF2-40B4-BE49-F238E27FC236}">
              <a16:creationId xmlns:a16="http://schemas.microsoft.com/office/drawing/2014/main" id="{F3D27CDD-A799-473D-8797-90FD147CBA2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09" name="AutoShape 86" descr="Imagen de perfil de reyes Murillo  (Invitado).">
          <a:extLst>
            <a:ext uri="{FF2B5EF4-FFF2-40B4-BE49-F238E27FC236}">
              <a16:creationId xmlns:a16="http://schemas.microsoft.com/office/drawing/2014/main" id="{790767DC-6E1F-4D34-9A59-A301CB91D38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10" name="AutoShape 86" descr="Imagen de perfil de reyes Murillo  (Invitado).">
          <a:extLst>
            <a:ext uri="{FF2B5EF4-FFF2-40B4-BE49-F238E27FC236}">
              <a16:creationId xmlns:a16="http://schemas.microsoft.com/office/drawing/2014/main" id="{5588031A-B8B5-41DF-BA63-AC63AF1FB38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11" name="AutoShape 86" descr="Imagen de perfil de reyes Murillo  (Invitado).">
          <a:extLst>
            <a:ext uri="{FF2B5EF4-FFF2-40B4-BE49-F238E27FC236}">
              <a16:creationId xmlns:a16="http://schemas.microsoft.com/office/drawing/2014/main" id="{803049CE-F997-46C0-B82B-4C6F3A97B59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12" name="AutoShape 86" descr="Imagen de perfil de reyes Murillo  (Invitado).">
          <a:extLst>
            <a:ext uri="{FF2B5EF4-FFF2-40B4-BE49-F238E27FC236}">
              <a16:creationId xmlns:a16="http://schemas.microsoft.com/office/drawing/2014/main" id="{8023A12B-4D96-43B8-AF20-08BDA3CA898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13" name="AutoShape 86" descr="Imagen de perfil de reyes Murillo  (Invitado).">
          <a:extLst>
            <a:ext uri="{FF2B5EF4-FFF2-40B4-BE49-F238E27FC236}">
              <a16:creationId xmlns:a16="http://schemas.microsoft.com/office/drawing/2014/main" id="{DF3752DE-511B-4417-916A-3498A22CE83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14" name="AutoShape 86" descr="Imagen de perfil de reyes Murillo  (Invitado).">
          <a:extLst>
            <a:ext uri="{FF2B5EF4-FFF2-40B4-BE49-F238E27FC236}">
              <a16:creationId xmlns:a16="http://schemas.microsoft.com/office/drawing/2014/main" id="{E9C6BBB6-01E9-45F9-B250-7A02BD62BEB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15" name="AutoShape 86" descr="Imagen de perfil de reyes Murillo  (Invitado).">
          <a:extLst>
            <a:ext uri="{FF2B5EF4-FFF2-40B4-BE49-F238E27FC236}">
              <a16:creationId xmlns:a16="http://schemas.microsoft.com/office/drawing/2014/main" id="{1BA2FCE1-EF62-4614-B8F0-CB36AA4D556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16" name="AutoShape 86" descr="Imagen de perfil de reyes Murillo  (Invitado).">
          <a:extLst>
            <a:ext uri="{FF2B5EF4-FFF2-40B4-BE49-F238E27FC236}">
              <a16:creationId xmlns:a16="http://schemas.microsoft.com/office/drawing/2014/main" id="{9F6798C5-B1A2-4CE9-B5F5-D0278372B0F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17" name="AutoShape 86" descr="Imagen de perfil de reyes Murillo  (Invitado).">
          <a:extLst>
            <a:ext uri="{FF2B5EF4-FFF2-40B4-BE49-F238E27FC236}">
              <a16:creationId xmlns:a16="http://schemas.microsoft.com/office/drawing/2014/main" id="{B55196A9-358D-4292-81B9-0BC0DC091B0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18" name="AutoShape 86" descr="Imagen de perfil de reyes Murillo  (Invitado).">
          <a:extLst>
            <a:ext uri="{FF2B5EF4-FFF2-40B4-BE49-F238E27FC236}">
              <a16:creationId xmlns:a16="http://schemas.microsoft.com/office/drawing/2014/main" id="{886CF454-BF99-41CF-B73D-13907DB196D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19" name="AutoShape 86" descr="Imagen de perfil de reyes Murillo  (Invitado).">
          <a:extLst>
            <a:ext uri="{FF2B5EF4-FFF2-40B4-BE49-F238E27FC236}">
              <a16:creationId xmlns:a16="http://schemas.microsoft.com/office/drawing/2014/main" id="{205D31E1-A3F2-466A-A7FB-2D3662467E9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20" name="AutoShape 86" descr="Imagen de perfil de reyes Murillo  (Invitado).">
          <a:extLst>
            <a:ext uri="{FF2B5EF4-FFF2-40B4-BE49-F238E27FC236}">
              <a16:creationId xmlns:a16="http://schemas.microsoft.com/office/drawing/2014/main" id="{2EAB8829-EC93-464E-A527-D091146FDF4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21" name="AutoShape 86" descr="Imagen de perfil de reyes Murillo  (Invitado).">
          <a:extLst>
            <a:ext uri="{FF2B5EF4-FFF2-40B4-BE49-F238E27FC236}">
              <a16:creationId xmlns:a16="http://schemas.microsoft.com/office/drawing/2014/main" id="{218CAD4C-3606-40E0-937A-32F73FFE73A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22" name="AutoShape 86" descr="Imagen de perfil de reyes Murillo  (Invitado).">
          <a:extLst>
            <a:ext uri="{FF2B5EF4-FFF2-40B4-BE49-F238E27FC236}">
              <a16:creationId xmlns:a16="http://schemas.microsoft.com/office/drawing/2014/main" id="{4B6F1ACE-CE97-4DA9-B832-7D7474C3E32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23" name="AutoShape 86" descr="Imagen de perfil de reyes Murillo  (Invitado).">
          <a:extLst>
            <a:ext uri="{FF2B5EF4-FFF2-40B4-BE49-F238E27FC236}">
              <a16:creationId xmlns:a16="http://schemas.microsoft.com/office/drawing/2014/main" id="{E486B383-5FFE-40E0-A9E7-D8EF63E24C5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24" name="AutoShape 86" descr="Imagen de perfil de reyes Murillo  (Invitado).">
          <a:extLst>
            <a:ext uri="{FF2B5EF4-FFF2-40B4-BE49-F238E27FC236}">
              <a16:creationId xmlns:a16="http://schemas.microsoft.com/office/drawing/2014/main" id="{1348E766-0348-497F-8D14-FFB599BBAD2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25" name="AutoShape 86" descr="Imagen de perfil de reyes Murillo  (Invitado).">
          <a:extLst>
            <a:ext uri="{FF2B5EF4-FFF2-40B4-BE49-F238E27FC236}">
              <a16:creationId xmlns:a16="http://schemas.microsoft.com/office/drawing/2014/main" id="{93EE1A2A-959C-444E-80F4-66392B3B71B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26" name="AutoShape 86" descr="Imagen de perfil de reyes Murillo  (Invitado).">
          <a:extLst>
            <a:ext uri="{FF2B5EF4-FFF2-40B4-BE49-F238E27FC236}">
              <a16:creationId xmlns:a16="http://schemas.microsoft.com/office/drawing/2014/main" id="{744BF997-43B0-47FA-BA70-DE2D86EE05A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27" name="AutoShape 86" descr="Imagen de perfil de reyes Murillo  (Invitado).">
          <a:extLst>
            <a:ext uri="{FF2B5EF4-FFF2-40B4-BE49-F238E27FC236}">
              <a16:creationId xmlns:a16="http://schemas.microsoft.com/office/drawing/2014/main" id="{5516072C-C57D-45B8-A666-800CDCE6C0B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28" name="AutoShape 86" descr="Imagen de perfil de reyes Murillo  (Invitado).">
          <a:extLst>
            <a:ext uri="{FF2B5EF4-FFF2-40B4-BE49-F238E27FC236}">
              <a16:creationId xmlns:a16="http://schemas.microsoft.com/office/drawing/2014/main" id="{311A2385-1B0A-44C9-9978-B0843364AF9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29" name="AutoShape 86" descr="Imagen de perfil de reyes Murillo  (Invitado).">
          <a:extLst>
            <a:ext uri="{FF2B5EF4-FFF2-40B4-BE49-F238E27FC236}">
              <a16:creationId xmlns:a16="http://schemas.microsoft.com/office/drawing/2014/main" id="{8C0A5019-5220-43C1-8FA4-280E58B2C1C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30" name="AutoShape 86" descr="Imagen de perfil de reyes Murillo  (Invitado).">
          <a:extLst>
            <a:ext uri="{FF2B5EF4-FFF2-40B4-BE49-F238E27FC236}">
              <a16:creationId xmlns:a16="http://schemas.microsoft.com/office/drawing/2014/main" id="{A7481C1F-6393-4720-819E-27E30CF5786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31" name="AutoShape 86" descr="Imagen de perfil de reyes Murillo  (Invitado).">
          <a:extLst>
            <a:ext uri="{FF2B5EF4-FFF2-40B4-BE49-F238E27FC236}">
              <a16:creationId xmlns:a16="http://schemas.microsoft.com/office/drawing/2014/main" id="{A1DCB8E8-F748-47C7-A8C8-3B354522090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32" name="AutoShape 86" descr="Imagen de perfil de reyes Murillo  (Invitado).">
          <a:extLst>
            <a:ext uri="{FF2B5EF4-FFF2-40B4-BE49-F238E27FC236}">
              <a16:creationId xmlns:a16="http://schemas.microsoft.com/office/drawing/2014/main" id="{1D3BDE20-7BC4-42C8-9B49-032C53A6F8C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33" name="AutoShape 86" descr="Imagen de perfil de reyes Murillo  (Invitado).">
          <a:extLst>
            <a:ext uri="{FF2B5EF4-FFF2-40B4-BE49-F238E27FC236}">
              <a16:creationId xmlns:a16="http://schemas.microsoft.com/office/drawing/2014/main" id="{5A920A91-7C71-44E2-9C03-DBD76C82E53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34" name="AutoShape 86" descr="Imagen de perfil de reyes Murillo  (Invitado).">
          <a:extLst>
            <a:ext uri="{FF2B5EF4-FFF2-40B4-BE49-F238E27FC236}">
              <a16:creationId xmlns:a16="http://schemas.microsoft.com/office/drawing/2014/main" id="{0177653C-BDE5-432B-9A11-31D610FB9BA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35" name="AutoShape 86" descr="Imagen de perfil de reyes Murillo  (Invitado).">
          <a:extLst>
            <a:ext uri="{FF2B5EF4-FFF2-40B4-BE49-F238E27FC236}">
              <a16:creationId xmlns:a16="http://schemas.microsoft.com/office/drawing/2014/main" id="{3D05FEE2-00D2-432D-A557-078EAE668D0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36" name="AutoShape 86" descr="Imagen de perfil de reyes Murillo  (Invitado).">
          <a:extLst>
            <a:ext uri="{FF2B5EF4-FFF2-40B4-BE49-F238E27FC236}">
              <a16:creationId xmlns:a16="http://schemas.microsoft.com/office/drawing/2014/main" id="{020509EB-71E9-4755-83B3-01E34715F11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37" name="AutoShape 86" descr="Imagen de perfil de reyes Murillo  (Invitado).">
          <a:extLst>
            <a:ext uri="{FF2B5EF4-FFF2-40B4-BE49-F238E27FC236}">
              <a16:creationId xmlns:a16="http://schemas.microsoft.com/office/drawing/2014/main" id="{EA41DE5E-39D4-42D6-8EF8-F27433DEB97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38" name="AutoShape 86" descr="Imagen de perfil de reyes Murillo  (Invitado).">
          <a:extLst>
            <a:ext uri="{FF2B5EF4-FFF2-40B4-BE49-F238E27FC236}">
              <a16:creationId xmlns:a16="http://schemas.microsoft.com/office/drawing/2014/main" id="{471CE518-03FB-490B-AA8A-DAFF92B1677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39" name="AutoShape 86" descr="Imagen de perfil de reyes Murillo  (Invitado).">
          <a:extLst>
            <a:ext uri="{FF2B5EF4-FFF2-40B4-BE49-F238E27FC236}">
              <a16:creationId xmlns:a16="http://schemas.microsoft.com/office/drawing/2014/main" id="{3BDD88B5-D0AC-4247-BF15-181C46B1778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40" name="AutoShape 86" descr="Imagen de perfil de reyes Murillo  (Invitado).">
          <a:extLst>
            <a:ext uri="{FF2B5EF4-FFF2-40B4-BE49-F238E27FC236}">
              <a16:creationId xmlns:a16="http://schemas.microsoft.com/office/drawing/2014/main" id="{B68F81D4-B9E1-49E4-BC02-7BF8B0E10EA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41" name="AutoShape 86" descr="Imagen de perfil de reyes Murillo  (Invitado).">
          <a:extLst>
            <a:ext uri="{FF2B5EF4-FFF2-40B4-BE49-F238E27FC236}">
              <a16:creationId xmlns:a16="http://schemas.microsoft.com/office/drawing/2014/main" id="{B1EF546F-E489-4000-8367-4C1057C22A6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42" name="AutoShape 86" descr="Imagen de perfil de reyes Murillo  (Invitado).">
          <a:extLst>
            <a:ext uri="{FF2B5EF4-FFF2-40B4-BE49-F238E27FC236}">
              <a16:creationId xmlns:a16="http://schemas.microsoft.com/office/drawing/2014/main" id="{F738E160-45F0-4554-B75D-647DA546E9C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43" name="AutoShape 86" descr="Imagen de perfil de reyes Murillo  (Invitado).">
          <a:extLst>
            <a:ext uri="{FF2B5EF4-FFF2-40B4-BE49-F238E27FC236}">
              <a16:creationId xmlns:a16="http://schemas.microsoft.com/office/drawing/2014/main" id="{7FCA9900-A185-4F2B-8B7C-E477A876F7B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44" name="AutoShape 86" descr="Imagen de perfil de reyes Murillo  (Invitado).">
          <a:extLst>
            <a:ext uri="{FF2B5EF4-FFF2-40B4-BE49-F238E27FC236}">
              <a16:creationId xmlns:a16="http://schemas.microsoft.com/office/drawing/2014/main" id="{84E4B43C-73BA-4B3C-87AF-3B44237E7E9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45" name="AutoShape 86" descr="Imagen de perfil de reyes Murillo  (Invitado).">
          <a:extLst>
            <a:ext uri="{FF2B5EF4-FFF2-40B4-BE49-F238E27FC236}">
              <a16:creationId xmlns:a16="http://schemas.microsoft.com/office/drawing/2014/main" id="{E4F0A09E-1E9C-424E-9FDC-64DD7AD7311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46" name="AutoShape 86" descr="Imagen de perfil de reyes Murillo  (Invitado).">
          <a:extLst>
            <a:ext uri="{FF2B5EF4-FFF2-40B4-BE49-F238E27FC236}">
              <a16:creationId xmlns:a16="http://schemas.microsoft.com/office/drawing/2014/main" id="{98D147F7-E339-4483-9310-348F5E75ED2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47" name="AutoShape 86" descr="Imagen de perfil de reyes Murillo  (Invitado).">
          <a:extLst>
            <a:ext uri="{FF2B5EF4-FFF2-40B4-BE49-F238E27FC236}">
              <a16:creationId xmlns:a16="http://schemas.microsoft.com/office/drawing/2014/main" id="{04301177-3FB6-463F-B43F-A4127BFD027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48" name="AutoShape 86" descr="Imagen de perfil de reyes Murillo  (Invitado).">
          <a:extLst>
            <a:ext uri="{FF2B5EF4-FFF2-40B4-BE49-F238E27FC236}">
              <a16:creationId xmlns:a16="http://schemas.microsoft.com/office/drawing/2014/main" id="{5D5042D0-F99F-49BC-9B59-D9BFF022A5B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49" name="AutoShape 86" descr="Imagen de perfil de reyes Murillo  (Invitado).">
          <a:extLst>
            <a:ext uri="{FF2B5EF4-FFF2-40B4-BE49-F238E27FC236}">
              <a16:creationId xmlns:a16="http://schemas.microsoft.com/office/drawing/2014/main" id="{E54D7672-015A-4613-BB50-319D2B79A8D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50" name="AutoShape 86" descr="Imagen de perfil de reyes Murillo  (Invitado).">
          <a:extLst>
            <a:ext uri="{FF2B5EF4-FFF2-40B4-BE49-F238E27FC236}">
              <a16:creationId xmlns:a16="http://schemas.microsoft.com/office/drawing/2014/main" id="{4ACFBA26-A85A-4E3F-8DC7-0105B643DBD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51" name="AutoShape 86" descr="Imagen de perfil de reyes Murillo  (Invitado).">
          <a:extLst>
            <a:ext uri="{FF2B5EF4-FFF2-40B4-BE49-F238E27FC236}">
              <a16:creationId xmlns:a16="http://schemas.microsoft.com/office/drawing/2014/main" id="{80AFB9A9-CAA7-4395-B7E8-B3710ECD9BC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52" name="AutoShape 86" descr="Imagen de perfil de reyes Murillo  (Invitado).">
          <a:extLst>
            <a:ext uri="{FF2B5EF4-FFF2-40B4-BE49-F238E27FC236}">
              <a16:creationId xmlns:a16="http://schemas.microsoft.com/office/drawing/2014/main" id="{142A2E66-45C6-4290-ACF6-E9DBF029C90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53" name="AutoShape 86" descr="Imagen de perfil de reyes Murillo  (Invitado).">
          <a:extLst>
            <a:ext uri="{FF2B5EF4-FFF2-40B4-BE49-F238E27FC236}">
              <a16:creationId xmlns:a16="http://schemas.microsoft.com/office/drawing/2014/main" id="{78363301-7934-4977-8945-BDC3AF881C9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54" name="AutoShape 86" descr="Imagen de perfil de reyes Murillo  (Invitado).">
          <a:extLst>
            <a:ext uri="{FF2B5EF4-FFF2-40B4-BE49-F238E27FC236}">
              <a16:creationId xmlns:a16="http://schemas.microsoft.com/office/drawing/2014/main" id="{8E32EFAC-DE1C-4FC4-95BD-E8DE179CD68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55" name="AutoShape 86" descr="Imagen de perfil de reyes Murillo  (Invitado).">
          <a:extLst>
            <a:ext uri="{FF2B5EF4-FFF2-40B4-BE49-F238E27FC236}">
              <a16:creationId xmlns:a16="http://schemas.microsoft.com/office/drawing/2014/main" id="{664658F1-33CD-4702-BB8C-7C774AAEB46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56" name="AutoShape 86" descr="Imagen de perfil de reyes Murillo  (Invitado).">
          <a:extLst>
            <a:ext uri="{FF2B5EF4-FFF2-40B4-BE49-F238E27FC236}">
              <a16:creationId xmlns:a16="http://schemas.microsoft.com/office/drawing/2014/main" id="{A854C768-2737-4A1F-9389-20587E97A5E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57" name="AutoShape 86" descr="Imagen de perfil de reyes Murillo  (Invitado).">
          <a:extLst>
            <a:ext uri="{FF2B5EF4-FFF2-40B4-BE49-F238E27FC236}">
              <a16:creationId xmlns:a16="http://schemas.microsoft.com/office/drawing/2014/main" id="{C607540F-892A-4893-922A-27403C7E63A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58" name="AutoShape 86" descr="Imagen de perfil de reyes Murillo  (Invitado).">
          <a:extLst>
            <a:ext uri="{FF2B5EF4-FFF2-40B4-BE49-F238E27FC236}">
              <a16:creationId xmlns:a16="http://schemas.microsoft.com/office/drawing/2014/main" id="{2EF04A6C-4F9D-4C40-A6DF-3309E73AE1C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59" name="AutoShape 86" descr="Imagen de perfil de reyes Murillo  (Invitado).">
          <a:extLst>
            <a:ext uri="{FF2B5EF4-FFF2-40B4-BE49-F238E27FC236}">
              <a16:creationId xmlns:a16="http://schemas.microsoft.com/office/drawing/2014/main" id="{1D97999B-3B63-488A-A1A1-58B0BDFCE9F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60" name="AutoShape 86" descr="Imagen de perfil de reyes Murillo  (Invitado).">
          <a:extLst>
            <a:ext uri="{FF2B5EF4-FFF2-40B4-BE49-F238E27FC236}">
              <a16:creationId xmlns:a16="http://schemas.microsoft.com/office/drawing/2014/main" id="{37156533-E9F1-450F-B9F5-29F44BF2981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61" name="AutoShape 86" descr="Imagen de perfil de reyes Murillo  (Invitado).">
          <a:extLst>
            <a:ext uri="{FF2B5EF4-FFF2-40B4-BE49-F238E27FC236}">
              <a16:creationId xmlns:a16="http://schemas.microsoft.com/office/drawing/2014/main" id="{E4B832A8-6178-4332-920E-CCBF4DF6926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62" name="AutoShape 86" descr="Imagen de perfil de reyes Murillo  (Invitado).">
          <a:extLst>
            <a:ext uri="{FF2B5EF4-FFF2-40B4-BE49-F238E27FC236}">
              <a16:creationId xmlns:a16="http://schemas.microsoft.com/office/drawing/2014/main" id="{E87597A2-39F4-4DD4-B8F3-26855B8A31E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63" name="AutoShape 86" descr="Imagen de perfil de reyes Murillo  (Invitado).">
          <a:extLst>
            <a:ext uri="{FF2B5EF4-FFF2-40B4-BE49-F238E27FC236}">
              <a16:creationId xmlns:a16="http://schemas.microsoft.com/office/drawing/2014/main" id="{DC9CBFE4-E57F-4F78-8380-29F8621C836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64" name="AutoShape 86" descr="Imagen de perfil de reyes Murillo  (Invitado).">
          <a:extLst>
            <a:ext uri="{FF2B5EF4-FFF2-40B4-BE49-F238E27FC236}">
              <a16:creationId xmlns:a16="http://schemas.microsoft.com/office/drawing/2014/main" id="{3E1DC075-12D5-4529-A920-230FACF518C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65" name="AutoShape 86" descr="Imagen de perfil de reyes Murillo  (Invitado).">
          <a:extLst>
            <a:ext uri="{FF2B5EF4-FFF2-40B4-BE49-F238E27FC236}">
              <a16:creationId xmlns:a16="http://schemas.microsoft.com/office/drawing/2014/main" id="{901B4814-A20E-4479-B9CB-8B72B9B63D9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66" name="AutoShape 86" descr="Imagen de perfil de reyes Murillo  (Invitado).">
          <a:extLst>
            <a:ext uri="{FF2B5EF4-FFF2-40B4-BE49-F238E27FC236}">
              <a16:creationId xmlns:a16="http://schemas.microsoft.com/office/drawing/2014/main" id="{96C60C2E-E18C-4FB3-BA42-82CB111C318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67" name="AutoShape 86" descr="Imagen de perfil de reyes Murillo  (Invitado).">
          <a:extLst>
            <a:ext uri="{FF2B5EF4-FFF2-40B4-BE49-F238E27FC236}">
              <a16:creationId xmlns:a16="http://schemas.microsoft.com/office/drawing/2014/main" id="{F32AF7C6-5E92-4CDC-8B89-82A06ACFB82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68" name="AutoShape 86" descr="Imagen de perfil de reyes Murillo  (Invitado).">
          <a:extLst>
            <a:ext uri="{FF2B5EF4-FFF2-40B4-BE49-F238E27FC236}">
              <a16:creationId xmlns:a16="http://schemas.microsoft.com/office/drawing/2014/main" id="{6CDACCC5-8141-48A6-AE72-D02E5318995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69" name="AutoShape 86" descr="Imagen de perfil de reyes Murillo  (Invitado).">
          <a:extLst>
            <a:ext uri="{FF2B5EF4-FFF2-40B4-BE49-F238E27FC236}">
              <a16:creationId xmlns:a16="http://schemas.microsoft.com/office/drawing/2014/main" id="{4C174465-0D6B-4B54-B7EE-411FBB48453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70" name="AutoShape 86" descr="Imagen de perfil de reyes Murillo  (Invitado).">
          <a:extLst>
            <a:ext uri="{FF2B5EF4-FFF2-40B4-BE49-F238E27FC236}">
              <a16:creationId xmlns:a16="http://schemas.microsoft.com/office/drawing/2014/main" id="{75311FB3-393F-439E-B10E-E0A6DD033BB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71" name="AutoShape 86" descr="Imagen de perfil de reyes Murillo  (Invitado).">
          <a:extLst>
            <a:ext uri="{FF2B5EF4-FFF2-40B4-BE49-F238E27FC236}">
              <a16:creationId xmlns:a16="http://schemas.microsoft.com/office/drawing/2014/main" id="{2F7A2BF8-B179-4023-9BD2-3D9CE624B70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72" name="AutoShape 86" descr="Imagen de perfil de reyes Murillo  (Invitado).">
          <a:extLst>
            <a:ext uri="{FF2B5EF4-FFF2-40B4-BE49-F238E27FC236}">
              <a16:creationId xmlns:a16="http://schemas.microsoft.com/office/drawing/2014/main" id="{D6EE5859-5728-4543-B74C-2606223B4A3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73" name="AutoShape 86" descr="Imagen de perfil de reyes Murillo  (Invitado).">
          <a:extLst>
            <a:ext uri="{FF2B5EF4-FFF2-40B4-BE49-F238E27FC236}">
              <a16:creationId xmlns:a16="http://schemas.microsoft.com/office/drawing/2014/main" id="{01D41108-64EF-4102-9903-1C3CEDBE0B2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74" name="AutoShape 86" descr="Imagen de perfil de reyes Murillo  (Invitado).">
          <a:extLst>
            <a:ext uri="{FF2B5EF4-FFF2-40B4-BE49-F238E27FC236}">
              <a16:creationId xmlns:a16="http://schemas.microsoft.com/office/drawing/2014/main" id="{0B5CB194-5251-4D74-AE5C-49FE4333F2D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75" name="AutoShape 86" descr="Imagen de perfil de reyes Murillo  (Invitado).">
          <a:extLst>
            <a:ext uri="{FF2B5EF4-FFF2-40B4-BE49-F238E27FC236}">
              <a16:creationId xmlns:a16="http://schemas.microsoft.com/office/drawing/2014/main" id="{28DAAEC8-8D0A-4DFF-974D-40800EE7963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76" name="AutoShape 86" descr="Imagen de perfil de reyes Murillo  (Invitado).">
          <a:extLst>
            <a:ext uri="{FF2B5EF4-FFF2-40B4-BE49-F238E27FC236}">
              <a16:creationId xmlns:a16="http://schemas.microsoft.com/office/drawing/2014/main" id="{163803DA-217A-4FC3-BE77-BBDE33134AD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77" name="AutoShape 86" descr="Imagen de perfil de reyes Murillo  (Invitado).">
          <a:extLst>
            <a:ext uri="{FF2B5EF4-FFF2-40B4-BE49-F238E27FC236}">
              <a16:creationId xmlns:a16="http://schemas.microsoft.com/office/drawing/2014/main" id="{9C84F64B-B224-4EB9-B130-F4F39A83EF7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78" name="AutoShape 86" descr="Imagen de perfil de reyes Murillo  (Invitado).">
          <a:extLst>
            <a:ext uri="{FF2B5EF4-FFF2-40B4-BE49-F238E27FC236}">
              <a16:creationId xmlns:a16="http://schemas.microsoft.com/office/drawing/2014/main" id="{C5F73712-A843-46A9-A6B6-DE1CE575DC4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79" name="AutoShape 86" descr="Imagen de perfil de reyes Murillo  (Invitado).">
          <a:extLst>
            <a:ext uri="{FF2B5EF4-FFF2-40B4-BE49-F238E27FC236}">
              <a16:creationId xmlns:a16="http://schemas.microsoft.com/office/drawing/2014/main" id="{27786328-8143-4CE8-A64E-1F86FEEBF9A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80" name="AutoShape 86" descr="Imagen de perfil de reyes Murillo  (Invitado).">
          <a:extLst>
            <a:ext uri="{FF2B5EF4-FFF2-40B4-BE49-F238E27FC236}">
              <a16:creationId xmlns:a16="http://schemas.microsoft.com/office/drawing/2014/main" id="{D513A5EE-2840-4D1A-B413-59549569AFB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81" name="AutoShape 86" descr="Imagen de perfil de reyes Murillo  (Invitado).">
          <a:extLst>
            <a:ext uri="{FF2B5EF4-FFF2-40B4-BE49-F238E27FC236}">
              <a16:creationId xmlns:a16="http://schemas.microsoft.com/office/drawing/2014/main" id="{5323C1F4-64FC-4E79-BF4C-1D003FA1C2B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82" name="AutoShape 86" descr="Imagen de perfil de reyes Murillo  (Invitado).">
          <a:extLst>
            <a:ext uri="{FF2B5EF4-FFF2-40B4-BE49-F238E27FC236}">
              <a16:creationId xmlns:a16="http://schemas.microsoft.com/office/drawing/2014/main" id="{6CED0B41-DEF4-42CA-B417-F53C00E2A1A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83" name="AutoShape 86" descr="Imagen de perfil de reyes Murillo  (Invitado).">
          <a:extLst>
            <a:ext uri="{FF2B5EF4-FFF2-40B4-BE49-F238E27FC236}">
              <a16:creationId xmlns:a16="http://schemas.microsoft.com/office/drawing/2014/main" id="{45496DE0-2CA4-44A0-BA26-39E81B78359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84" name="AutoShape 86" descr="Imagen de perfil de reyes Murillo  (Invitado).">
          <a:extLst>
            <a:ext uri="{FF2B5EF4-FFF2-40B4-BE49-F238E27FC236}">
              <a16:creationId xmlns:a16="http://schemas.microsoft.com/office/drawing/2014/main" id="{E68299EA-A6A2-46AA-B1BC-0EFACDB6F79A}"/>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85" name="AutoShape 86" descr="Imagen de perfil de reyes Murillo  (Invitado).">
          <a:extLst>
            <a:ext uri="{FF2B5EF4-FFF2-40B4-BE49-F238E27FC236}">
              <a16:creationId xmlns:a16="http://schemas.microsoft.com/office/drawing/2014/main" id="{E12E2CA5-5E06-449F-B031-FF63E0DC358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86" name="AutoShape 86" descr="Imagen de perfil de reyes Murillo  (Invitado).">
          <a:extLst>
            <a:ext uri="{FF2B5EF4-FFF2-40B4-BE49-F238E27FC236}">
              <a16:creationId xmlns:a16="http://schemas.microsoft.com/office/drawing/2014/main" id="{44455C26-605E-4751-ACB8-765C4D82C26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87" name="AutoShape 86" descr="Imagen de perfil de reyes Murillo  (Invitado).">
          <a:extLst>
            <a:ext uri="{FF2B5EF4-FFF2-40B4-BE49-F238E27FC236}">
              <a16:creationId xmlns:a16="http://schemas.microsoft.com/office/drawing/2014/main" id="{40FAF16C-7E22-4D2F-900C-CC6D4D256FA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88" name="AutoShape 86" descr="Imagen de perfil de reyes Murillo  (Invitado).">
          <a:extLst>
            <a:ext uri="{FF2B5EF4-FFF2-40B4-BE49-F238E27FC236}">
              <a16:creationId xmlns:a16="http://schemas.microsoft.com/office/drawing/2014/main" id="{35ECA7B1-A119-4E93-BC2F-E7FFA3579CC4}"/>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89" name="AutoShape 86" descr="Imagen de perfil de reyes Murillo  (Invitado).">
          <a:extLst>
            <a:ext uri="{FF2B5EF4-FFF2-40B4-BE49-F238E27FC236}">
              <a16:creationId xmlns:a16="http://schemas.microsoft.com/office/drawing/2014/main" id="{8E7DC547-D40D-4B62-8EAB-0573F54002A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90" name="AutoShape 86" descr="Imagen de perfil de reyes Murillo  (Invitado).">
          <a:extLst>
            <a:ext uri="{FF2B5EF4-FFF2-40B4-BE49-F238E27FC236}">
              <a16:creationId xmlns:a16="http://schemas.microsoft.com/office/drawing/2014/main" id="{E0007483-4C1A-4F27-9868-EF505A0678C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91" name="AutoShape 86" descr="Imagen de perfil de reyes Murillo  (Invitado).">
          <a:extLst>
            <a:ext uri="{FF2B5EF4-FFF2-40B4-BE49-F238E27FC236}">
              <a16:creationId xmlns:a16="http://schemas.microsoft.com/office/drawing/2014/main" id="{AFC305C9-1ACE-418A-A02C-C2671B63C56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92" name="AutoShape 86" descr="Imagen de perfil de reyes Murillo  (Invitado).">
          <a:extLst>
            <a:ext uri="{FF2B5EF4-FFF2-40B4-BE49-F238E27FC236}">
              <a16:creationId xmlns:a16="http://schemas.microsoft.com/office/drawing/2014/main" id="{045A94E6-FB7C-4BED-B1AD-7CDF80A4C23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93" name="AutoShape 86" descr="Imagen de perfil de reyes Murillo  (Invitado).">
          <a:extLst>
            <a:ext uri="{FF2B5EF4-FFF2-40B4-BE49-F238E27FC236}">
              <a16:creationId xmlns:a16="http://schemas.microsoft.com/office/drawing/2014/main" id="{946714D4-8FC1-49D3-B5A3-CD7E0204445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94" name="AutoShape 86" descr="Imagen de perfil de reyes Murillo  (Invitado).">
          <a:extLst>
            <a:ext uri="{FF2B5EF4-FFF2-40B4-BE49-F238E27FC236}">
              <a16:creationId xmlns:a16="http://schemas.microsoft.com/office/drawing/2014/main" id="{54622981-C1C0-4116-9673-E951BC856C0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95" name="AutoShape 86" descr="Imagen de perfil de reyes Murillo  (Invitado).">
          <a:extLst>
            <a:ext uri="{FF2B5EF4-FFF2-40B4-BE49-F238E27FC236}">
              <a16:creationId xmlns:a16="http://schemas.microsoft.com/office/drawing/2014/main" id="{930EB696-A81A-4B70-9C99-7D077C34851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96" name="AutoShape 86" descr="Imagen de perfil de reyes Murillo  (Invitado).">
          <a:extLst>
            <a:ext uri="{FF2B5EF4-FFF2-40B4-BE49-F238E27FC236}">
              <a16:creationId xmlns:a16="http://schemas.microsoft.com/office/drawing/2014/main" id="{FA2FD3B5-00B8-4CDE-AFB1-3099B0D5D9C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97" name="AutoShape 86" descr="Imagen de perfil de reyes Murillo  (Invitado).">
          <a:extLst>
            <a:ext uri="{FF2B5EF4-FFF2-40B4-BE49-F238E27FC236}">
              <a16:creationId xmlns:a16="http://schemas.microsoft.com/office/drawing/2014/main" id="{ADCC2675-4D3F-4002-A659-7A6C0FCC7F5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98" name="AutoShape 86" descr="Imagen de perfil de reyes Murillo  (Invitado).">
          <a:extLst>
            <a:ext uri="{FF2B5EF4-FFF2-40B4-BE49-F238E27FC236}">
              <a16:creationId xmlns:a16="http://schemas.microsoft.com/office/drawing/2014/main" id="{9C708E6F-DD49-42FA-8F36-1E178A58E2E8}"/>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999" name="AutoShape 86" descr="Imagen de perfil de reyes Murillo  (Invitado).">
          <a:extLst>
            <a:ext uri="{FF2B5EF4-FFF2-40B4-BE49-F238E27FC236}">
              <a16:creationId xmlns:a16="http://schemas.microsoft.com/office/drawing/2014/main" id="{9051EA2B-ED0D-4175-A731-F889CA322C2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00" name="AutoShape 86" descr="Imagen de perfil de reyes Murillo  (Invitado).">
          <a:extLst>
            <a:ext uri="{FF2B5EF4-FFF2-40B4-BE49-F238E27FC236}">
              <a16:creationId xmlns:a16="http://schemas.microsoft.com/office/drawing/2014/main" id="{8E556203-0456-4A21-9384-C2C710E77DF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01" name="AutoShape 86" descr="Imagen de perfil de reyes Murillo  (Invitado).">
          <a:extLst>
            <a:ext uri="{FF2B5EF4-FFF2-40B4-BE49-F238E27FC236}">
              <a16:creationId xmlns:a16="http://schemas.microsoft.com/office/drawing/2014/main" id="{F7F1B6E5-890D-4A96-A5E3-335CE71924C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02" name="AutoShape 86" descr="Imagen de perfil de reyes Murillo  (Invitado).">
          <a:extLst>
            <a:ext uri="{FF2B5EF4-FFF2-40B4-BE49-F238E27FC236}">
              <a16:creationId xmlns:a16="http://schemas.microsoft.com/office/drawing/2014/main" id="{53491F37-B24C-4F16-B595-AD29E109895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03" name="AutoShape 86" descr="Imagen de perfil de reyes Murillo  (Invitado).">
          <a:extLst>
            <a:ext uri="{FF2B5EF4-FFF2-40B4-BE49-F238E27FC236}">
              <a16:creationId xmlns:a16="http://schemas.microsoft.com/office/drawing/2014/main" id="{048A5D63-79EE-42DE-A214-50BB4CE051A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04" name="AutoShape 86" descr="Imagen de perfil de reyes Murillo  (Invitado).">
          <a:extLst>
            <a:ext uri="{FF2B5EF4-FFF2-40B4-BE49-F238E27FC236}">
              <a16:creationId xmlns:a16="http://schemas.microsoft.com/office/drawing/2014/main" id="{E24EFA4B-9422-4482-B10A-63A664ABED6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05" name="AutoShape 86" descr="Imagen de perfil de reyes Murillo  (Invitado).">
          <a:extLst>
            <a:ext uri="{FF2B5EF4-FFF2-40B4-BE49-F238E27FC236}">
              <a16:creationId xmlns:a16="http://schemas.microsoft.com/office/drawing/2014/main" id="{A8B5C493-C798-4493-8C95-B53466AC4D1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06" name="AutoShape 86" descr="Imagen de perfil de reyes Murillo  (Invitado).">
          <a:extLst>
            <a:ext uri="{FF2B5EF4-FFF2-40B4-BE49-F238E27FC236}">
              <a16:creationId xmlns:a16="http://schemas.microsoft.com/office/drawing/2014/main" id="{46AE357C-9011-4426-8752-AFA2172F50F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07" name="AutoShape 86" descr="Imagen de perfil de reyes Murillo  (Invitado).">
          <a:extLst>
            <a:ext uri="{FF2B5EF4-FFF2-40B4-BE49-F238E27FC236}">
              <a16:creationId xmlns:a16="http://schemas.microsoft.com/office/drawing/2014/main" id="{993258FE-638C-4FCF-9957-5FC9B625D06F}"/>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08" name="AutoShape 86" descr="Imagen de perfil de reyes Murillo  (Invitado).">
          <a:extLst>
            <a:ext uri="{FF2B5EF4-FFF2-40B4-BE49-F238E27FC236}">
              <a16:creationId xmlns:a16="http://schemas.microsoft.com/office/drawing/2014/main" id="{A5637BA7-9A20-4144-8D64-1B013B736D62}"/>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09" name="AutoShape 86" descr="Imagen de perfil de reyes Murillo  (Invitado).">
          <a:extLst>
            <a:ext uri="{FF2B5EF4-FFF2-40B4-BE49-F238E27FC236}">
              <a16:creationId xmlns:a16="http://schemas.microsoft.com/office/drawing/2014/main" id="{7D600125-C0C9-4107-A3DC-B36A57F82425}"/>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10" name="AutoShape 86" descr="Imagen de perfil de reyes Murillo  (Invitado).">
          <a:extLst>
            <a:ext uri="{FF2B5EF4-FFF2-40B4-BE49-F238E27FC236}">
              <a16:creationId xmlns:a16="http://schemas.microsoft.com/office/drawing/2014/main" id="{A97F272D-AEB2-4E60-8A01-79067B66DBFB}"/>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11" name="AutoShape 86" descr="Imagen de perfil de reyes Murillo  (Invitado).">
          <a:extLst>
            <a:ext uri="{FF2B5EF4-FFF2-40B4-BE49-F238E27FC236}">
              <a16:creationId xmlns:a16="http://schemas.microsoft.com/office/drawing/2014/main" id="{D68ED665-85D0-42D9-A20E-82B45BF6C593}"/>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12" name="AutoShape 86" descr="Imagen de perfil de reyes Murillo  (Invitado).">
          <a:extLst>
            <a:ext uri="{FF2B5EF4-FFF2-40B4-BE49-F238E27FC236}">
              <a16:creationId xmlns:a16="http://schemas.microsoft.com/office/drawing/2014/main" id="{049C21AF-2995-40CF-87FA-E81CFE4E5B0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13" name="AutoShape 86" descr="Imagen de perfil de reyes Murillo  (Invitado).">
          <a:extLst>
            <a:ext uri="{FF2B5EF4-FFF2-40B4-BE49-F238E27FC236}">
              <a16:creationId xmlns:a16="http://schemas.microsoft.com/office/drawing/2014/main" id="{D4271CF0-8229-4BF0-B86D-FE42D2A0B46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14" name="AutoShape 86" descr="Imagen de perfil de reyes Murillo  (Invitado).">
          <a:extLst>
            <a:ext uri="{FF2B5EF4-FFF2-40B4-BE49-F238E27FC236}">
              <a16:creationId xmlns:a16="http://schemas.microsoft.com/office/drawing/2014/main" id="{5F2D8B0F-E0E4-4AB4-B53A-F5610BBC44AD}"/>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15" name="AutoShape 86" descr="Imagen de perfil de reyes Murillo  (Invitado).">
          <a:extLst>
            <a:ext uri="{FF2B5EF4-FFF2-40B4-BE49-F238E27FC236}">
              <a16:creationId xmlns:a16="http://schemas.microsoft.com/office/drawing/2014/main" id="{7F205075-E1F9-4CEF-B3EF-0B1737113D1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16" name="AutoShape 86" descr="Imagen de perfil de reyes Murillo  (Invitado).">
          <a:extLst>
            <a:ext uri="{FF2B5EF4-FFF2-40B4-BE49-F238E27FC236}">
              <a16:creationId xmlns:a16="http://schemas.microsoft.com/office/drawing/2014/main" id="{5B986578-E376-4A64-BFF5-54D8F4FEA096}"/>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17" name="AutoShape 86" descr="Imagen de perfil de reyes Murillo  (Invitado).">
          <a:extLst>
            <a:ext uri="{FF2B5EF4-FFF2-40B4-BE49-F238E27FC236}">
              <a16:creationId xmlns:a16="http://schemas.microsoft.com/office/drawing/2014/main" id="{FB82D29E-BB8D-4CFE-8E4F-94691BA7ABE1}"/>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18" name="AutoShape 86" descr="Imagen de perfil de reyes Murillo  (Invitado).">
          <a:extLst>
            <a:ext uri="{FF2B5EF4-FFF2-40B4-BE49-F238E27FC236}">
              <a16:creationId xmlns:a16="http://schemas.microsoft.com/office/drawing/2014/main" id="{54E41933-183B-48CB-AC5E-3F75ACD98C8E}"/>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19" name="AutoShape 86" descr="Imagen de perfil de reyes Murillo  (Invitado).">
          <a:extLst>
            <a:ext uri="{FF2B5EF4-FFF2-40B4-BE49-F238E27FC236}">
              <a16:creationId xmlns:a16="http://schemas.microsoft.com/office/drawing/2014/main" id="{440711B5-595A-4DEA-AB66-9D57D5B39CD9}"/>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20" name="AutoShape 86" descr="Imagen de perfil de reyes Murillo  (Invitado).">
          <a:extLst>
            <a:ext uri="{FF2B5EF4-FFF2-40B4-BE49-F238E27FC236}">
              <a16:creationId xmlns:a16="http://schemas.microsoft.com/office/drawing/2014/main" id="{970DF7B1-8CF4-4425-89A0-821240CCE31C}"/>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21" name="AutoShape 86" descr="Imagen de perfil de reyes Murillo  (Invitado).">
          <a:extLst>
            <a:ext uri="{FF2B5EF4-FFF2-40B4-BE49-F238E27FC236}">
              <a16:creationId xmlns:a16="http://schemas.microsoft.com/office/drawing/2014/main" id="{F2883E76-7EA7-429B-95B0-2C0F3540599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22" name="AutoShape 86" descr="Imagen de perfil de reyes Murillo  (Invitado).">
          <a:extLst>
            <a:ext uri="{FF2B5EF4-FFF2-40B4-BE49-F238E27FC236}">
              <a16:creationId xmlns:a16="http://schemas.microsoft.com/office/drawing/2014/main" id="{C747C230-8859-4267-BF0A-2A96348FBC1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23" name="AutoShape 86" descr="Imagen de perfil de reyes Murillo  (Invitado).">
          <a:extLst>
            <a:ext uri="{FF2B5EF4-FFF2-40B4-BE49-F238E27FC236}">
              <a16:creationId xmlns:a16="http://schemas.microsoft.com/office/drawing/2014/main" id="{49FBDB95-F340-4C28-89ED-F7F9EF4AB420}"/>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13</xdr:row>
      <xdr:rowOff>0</xdr:rowOff>
    </xdr:from>
    <xdr:ext cx="304800" cy="309562"/>
    <xdr:sp macro="" textlink="">
      <xdr:nvSpPr>
        <xdr:cNvPr id="1024" name="AutoShape 86" descr="Imagen de perfil de reyes Murillo  (Invitado).">
          <a:extLst>
            <a:ext uri="{FF2B5EF4-FFF2-40B4-BE49-F238E27FC236}">
              <a16:creationId xmlns:a16="http://schemas.microsoft.com/office/drawing/2014/main" id="{7599A3C8-6FE8-4543-95BF-3D807B6CBB47}"/>
            </a:ext>
          </a:extLst>
        </xdr:cNvPr>
        <xdr:cNvSpPr>
          <a:spLocks noChangeAspect="1" noChangeArrowheads="1"/>
        </xdr:cNvSpPr>
      </xdr:nvSpPr>
      <xdr:spPr bwMode="auto">
        <a:xfrm>
          <a:off x="29813250" y="968692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15</xdr:col>
      <xdr:colOff>0</xdr:colOff>
      <xdr:row>31</xdr:row>
      <xdr:rowOff>0</xdr:rowOff>
    </xdr:from>
    <xdr:to>
      <xdr:col>15</xdr:col>
      <xdr:colOff>304800</xdr:colOff>
      <xdr:row>31</xdr:row>
      <xdr:rowOff>306387</xdr:rowOff>
    </xdr:to>
    <xdr:sp macro="" textlink="">
      <xdr:nvSpPr>
        <xdr:cNvPr id="1026" name="AutoShape 86" descr="Imagen de perfil de reyes Murillo  (Invitado).">
          <a:extLst>
            <a:ext uri="{FF2B5EF4-FFF2-40B4-BE49-F238E27FC236}">
              <a16:creationId xmlns:a16="http://schemas.microsoft.com/office/drawing/2014/main" id="{2617DB05-1A69-43B7-9A5D-C4431D393FD7}"/>
            </a:ext>
          </a:extLst>
        </xdr:cNvPr>
        <xdr:cNvSpPr>
          <a:spLocks noChangeAspect="1" noChangeArrowheads="1"/>
        </xdr:cNvSpPr>
      </xdr:nvSpPr>
      <xdr:spPr bwMode="auto">
        <a:xfrm>
          <a:off x="29813250" y="29784675"/>
          <a:ext cx="304800" cy="3063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31</xdr:row>
      <xdr:rowOff>0</xdr:rowOff>
    </xdr:from>
    <xdr:ext cx="304800" cy="309562"/>
    <xdr:sp macro="" textlink="">
      <xdr:nvSpPr>
        <xdr:cNvPr id="1027" name="AutoShape 86" descr="Imagen de perfil de reyes Murillo  (Invitado).">
          <a:extLst>
            <a:ext uri="{FF2B5EF4-FFF2-40B4-BE49-F238E27FC236}">
              <a16:creationId xmlns:a16="http://schemas.microsoft.com/office/drawing/2014/main" id="{A62FD157-A823-4B26-AAE7-84AF34CE31A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28" name="AutoShape 86" descr="Imagen de perfil de reyes Murillo  (Invitado).">
          <a:extLst>
            <a:ext uri="{FF2B5EF4-FFF2-40B4-BE49-F238E27FC236}">
              <a16:creationId xmlns:a16="http://schemas.microsoft.com/office/drawing/2014/main" id="{C9976454-0505-4310-BCBC-09419CFFAAD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29" name="AutoShape 86" descr="Imagen de perfil de reyes Murillo  (Invitado).">
          <a:extLst>
            <a:ext uri="{FF2B5EF4-FFF2-40B4-BE49-F238E27FC236}">
              <a16:creationId xmlns:a16="http://schemas.microsoft.com/office/drawing/2014/main" id="{C4657ED1-0C13-44C5-9075-F1A274C74BD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30" name="AutoShape 86" descr="Imagen de perfil de reyes Murillo  (Invitado).">
          <a:extLst>
            <a:ext uri="{FF2B5EF4-FFF2-40B4-BE49-F238E27FC236}">
              <a16:creationId xmlns:a16="http://schemas.microsoft.com/office/drawing/2014/main" id="{0A4FAD06-A0D1-473F-87E7-010AC01DB44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31" name="AutoShape 86" descr="Imagen de perfil de reyes Murillo  (Invitado).">
          <a:extLst>
            <a:ext uri="{FF2B5EF4-FFF2-40B4-BE49-F238E27FC236}">
              <a16:creationId xmlns:a16="http://schemas.microsoft.com/office/drawing/2014/main" id="{DDB80F1D-4B13-44BC-AEB9-CF840385242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32" name="AutoShape 86" descr="Imagen de perfil de reyes Murillo  (Invitado).">
          <a:extLst>
            <a:ext uri="{FF2B5EF4-FFF2-40B4-BE49-F238E27FC236}">
              <a16:creationId xmlns:a16="http://schemas.microsoft.com/office/drawing/2014/main" id="{C0AFB9AF-34CF-4533-84D3-F673AA59DF4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33" name="AutoShape 86" descr="Imagen de perfil de reyes Murillo  (Invitado).">
          <a:extLst>
            <a:ext uri="{FF2B5EF4-FFF2-40B4-BE49-F238E27FC236}">
              <a16:creationId xmlns:a16="http://schemas.microsoft.com/office/drawing/2014/main" id="{0D622D63-DC87-4BA7-AFC2-E44D17567C3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15</xdr:col>
      <xdr:colOff>0</xdr:colOff>
      <xdr:row>31</xdr:row>
      <xdr:rowOff>0</xdr:rowOff>
    </xdr:from>
    <xdr:to>
      <xdr:col>15</xdr:col>
      <xdr:colOff>304800</xdr:colOff>
      <xdr:row>31</xdr:row>
      <xdr:rowOff>306387</xdr:rowOff>
    </xdr:to>
    <xdr:sp macro="" textlink="">
      <xdr:nvSpPr>
        <xdr:cNvPr id="1034" name="AutoShape 86" descr="Imagen de perfil de reyes Murillo  (Invitado).">
          <a:extLst>
            <a:ext uri="{FF2B5EF4-FFF2-40B4-BE49-F238E27FC236}">
              <a16:creationId xmlns:a16="http://schemas.microsoft.com/office/drawing/2014/main" id="{B1B1DCA3-05CB-44B2-A659-9DF1F3195DD5}"/>
            </a:ext>
          </a:extLst>
        </xdr:cNvPr>
        <xdr:cNvSpPr>
          <a:spLocks noChangeAspect="1" noChangeArrowheads="1"/>
        </xdr:cNvSpPr>
      </xdr:nvSpPr>
      <xdr:spPr bwMode="auto">
        <a:xfrm>
          <a:off x="29813250" y="29784675"/>
          <a:ext cx="304800" cy="3063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31</xdr:row>
      <xdr:rowOff>0</xdr:rowOff>
    </xdr:from>
    <xdr:ext cx="304800" cy="309562"/>
    <xdr:sp macro="" textlink="">
      <xdr:nvSpPr>
        <xdr:cNvPr id="1035" name="AutoShape 86" descr="Imagen de perfil de reyes Murillo  (Invitado).">
          <a:extLst>
            <a:ext uri="{FF2B5EF4-FFF2-40B4-BE49-F238E27FC236}">
              <a16:creationId xmlns:a16="http://schemas.microsoft.com/office/drawing/2014/main" id="{D04E7F46-B8E8-49BA-A2D1-67BDE125D18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36" name="AutoShape 86" descr="Imagen de perfil de reyes Murillo  (Invitado).">
          <a:extLst>
            <a:ext uri="{FF2B5EF4-FFF2-40B4-BE49-F238E27FC236}">
              <a16:creationId xmlns:a16="http://schemas.microsoft.com/office/drawing/2014/main" id="{9DEC9D87-A440-459D-9D00-38DE49CC434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37" name="AutoShape 86" descr="Imagen de perfil de reyes Murillo  (Invitado).">
          <a:extLst>
            <a:ext uri="{FF2B5EF4-FFF2-40B4-BE49-F238E27FC236}">
              <a16:creationId xmlns:a16="http://schemas.microsoft.com/office/drawing/2014/main" id="{36BDCD3C-0735-4F8A-8A52-2F4110BECB7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38" name="AutoShape 86" descr="Imagen de perfil de reyes Murillo  (Invitado).">
          <a:extLst>
            <a:ext uri="{FF2B5EF4-FFF2-40B4-BE49-F238E27FC236}">
              <a16:creationId xmlns:a16="http://schemas.microsoft.com/office/drawing/2014/main" id="{3CE17E8E-E820-48E8-8209-99913A523D6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39" name="AutoShape 86" descr="Imagen de perfil de reyes Murillo  (Invitado).">
          <a:extLst>
            <a:ext uri="{FF2B5EF4-FFF2-40B4-BE49-F238E27FC236}">
              <a16:creationId xmlns:a16="http://schemas.microsoft.com/office/drawing/2014/main" id="{655E2782-D1D3-4662-9277-7808C0DF5F0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40" name="AutoShape 86" descr="Imagen de perfil de reyes Murillo  (Invitado).">
          <a:extLst>
            <a:ext uri="{FF2B5EF4-FFF2-40B4-BE49-F238E27FC236}">
              <a16:creationId xmlns:a16="http://schemas.microsoft.com/office/drawing/2014/main" id="{ADC0D2A2-D066-4289-95E6-E374B0507F9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41" name="AutoShape 86" descr="Imagen de perfil de reyes Murillo  (Invitado).">
          <a:extLst>
            <a:ext uri="{FF2B5EF4-FFF2-40B4-BE49-F238E27FC236}">
              <a16:creationId xmlns:a16="http://schemas.microsoft.com/office/drawing/2014/main" id="{A8D6C703-8B6E-4BA2-B420-1C44D49363C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42" name="AutoShape 86" descr="Imagen de perfil de reyes Murillo  (Invitado).">
          <a:extLst>
            <a:ext uri="{FF2B5EF4-FFF2-40B4-BE49-F238E27FC236}">
              <a16:creationId xmlns:a16="http://schemas.microsoft.com/office/drawing/2014/main" id="{16FCF4E1-F246-40B5-AF06-119CEC78F76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43" name="AutoShape 86" descr="Imagen de perfil de reyes Murillo  (Invitado).">
          <a:extLst>
            <a:ext uri="{FF2B5EF4-FFF2-40B4-BE49-F238E27FC236}">
              <a16:creationId xmlns:a16="http://schemas.microsoft.com/office/drawing/2014/main" id="{332FD382-8C92-4CB0-934E-E2E638DD7CB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44" name="AutoShape 86" descr="Imagen de perfil de reyes Murillo  (Invitado).">
          <a:extLst>
            <a:ext uri="{FF2B5EF4-FFF2-40B4-BE49-F238E27FC236}">
              <a16:creationId xmlns:a16="http://schemas.microsoft.com/office/drawing/2014/main" id="{6C5D8FDF-10E4-4DA7-A0C6-D71D372965D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45" name="AutoShape 86" descr="Imagen de perfil de reyes Murillo  (Invitado).">
          <a:extLst>
            <a:ext uri="{FF2B5EF4-FFF2-40B4-BE49-F238E27FC236}">
              <a16:creationId xmlns:a16="http://schemas.microsoft.com/office/drawing/2014/main" id="{C61655C8-C932-4470-886C-63810E0D8DF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46" name="AutoShape 86" descr="Imagen de perfil de reyes Murillo  (Invitado).">
          <a:extLst>
            <a:ext uri="{FF2B5EF4-FFF2-40B4-BE49-F238E27FC236}">
              <a16:creationId xmlns:a16="http://schemas.microsoft.com/office/drawing/2014/main" id="{65A052FD-45F8-476C-8615-3D5FB0799D9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47" name="AutoShape 86" descr="Imagen de perfil de reyes Murillo  (Invitado).">
          <a:extLst>
            <a:ext uri="{FF2B5EF4-FFF2-40B4-BE49-F238E27FC236}">
              <a16:creationId xmlns:a16="http://schemas.microsoft.com/office/drawing/2014/main" id="{91F92248-41D5-4425-9B04-91A02A85636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48" name="AutoShape 86" descr="Imagen de perfil de reyes Murillo  (Invitado).">
          <a:extLst>
            <a:ext uri="{FF2B5EF4-FFF2-40B4-BE49-F238E27FC236}">
              <a16:creationId xmlns:a16="http://schemas.microsoft.com/office/drawing/2014/main" id="{FAB439CF-59E5-4AB0-9A66-9A713156F8D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49" name="AutoShape 86" descr="Imagen de perfil de reyes Murillo  (Invitado).">
          <a:extLst>
            <a:ext uri="{FF2B5EF4-FFF2-40B4-BE49-F238E27FC236}">
              <a16:creationId xmlns:a16="http://schemas.microsoft.com/office/drawing/2014/main" id="{4C3A7BE1-0A08-40B7-95F1-51B003BD2CD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50" name="AutoShape 86" descr="Imagen de perfil de reyes Murillo  (Invitado).">
          <a:extLst>
            <a:ext uri="{FF2B5EF4-FFF2-40B4-BE49-F238E27FC236}">
              <a16:creationId xmlns:a16="http://schemas.microsoft.com/office/drawing/2014/main" id="{30CEB0A5-9EB9-4CF2-A8EE-3D738DFC3F8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51" name="AutoShape 86" descr="Imagen de perfil de reyes Murillo  (Invitado).">
          <a:extLst>
            <a:ext uri="{FF2B5EF4-FFF2-40B4-BE49-F238E27FC236}">
              <a16:creationId xmlns:a16="http://schemas.microsoft.com/office/drawing/2014/main" id="{B9194DD1-A4B6-45D2-B59B-AA216B3568B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52" name="AutoShape 86" descr="Imagen de perfil de reyes Murillo  (Invitado).">
          <a:extLst>
            <a:ext uri="{FF2B5EF4-FFF2-40B4-BE49-F238E27FC236}">
              <a16:creationId xmlns:a16="http://schemas.microsoft.com/office/drawing/2014/main" id="{2237FC4E-B6EB-43F1-9F7C-04868E68E67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53" name="AutoShape 86" descr="Imagen de perfil de reyes Murillo  (Invitado).">
          <a:extLst>
            <a:ext uri="{FF2B5EF4-FFF2-40B4-BE49-F238E27FC236}">
              <a16:creationId xmlns:a16="http://schemas.microsoft.com/office/drawing/2014/main" id="{5D789F67-C665-483F-86DB-77380C75569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54" name="AutoShape 86" descr="Imagen de perfil de reyes Murillo  (Invitado).">
          <a:extLst>
            <a:ext uri="{FF2B5EF4-FFF2-40B4-BE49-F238E27FC236}">
              <a16:creationId xmlns:a16="http://schemas.microsoft.com/office/drawing/2014/main" id="{BAD41D22-15C6-4FAA-994F-35AD1871CF5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55" name="AutoShape 86" descr="Imagen de perfil de reyes Murillo  (Invitado).">
          <a:extLst>
            <a:ext uri="{FF2B5EF4-FFF2-40B4-BE49-F238E27FC236}">
              <a16:creationId xmlns:a16="http://schemas.microsoft.com/office/drawing/2014/main" id="{616DF028-848A-4C7F-B2E8-1F10CBDAFA8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56" name="AutoShape 86" descr="Imagen de perfil de reyes Murillo  (Invitado).">
          <a:extLst>
            <a:ext uri="{FF2B5EF4-FFF2-40B4-BE49-F238E27FC236}">
              <a16:creationId xmlns:a16="http://schemas.microsoft.com/office/drawing/2014/main" id="{A438F0F8-4D11-4C82-9963-074A4116C67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57" name="AutoShape 86" descr="Imagen de perfil de reyes Murillo  (Invitado).">
          <a:extLst>
            <a:ext uri="{FF2B5EF4-FFF2-40B4-BE49-F238E27FC236}">
              <a16:creationId xmlns:a16="http://schemas.microsoft.com/office/drawing/2014/main" id="{246C8846-ED7D-48EF-B595-EE691C05951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58" name="AutoShape 86" descr="Imagen de perfil de reyes Murillo  (Invitado).">
          <a:extLst>
            <a:ext uri="{FF2B5EF4-FFF2-40B4-BE49-F238E27FC236}">
              <a16:creationId xmlns:a16="http://schemas.microsoft.com/office/drawing/2014/main" id="{28762B2E-4427-4844-BD90-37296F58C59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59" name="AutoShape 86" descr="Imagen de perfil de reyes Murillo  (Invitado).">
          <a:extLst>
            <a:ext uri="{FF2B5EF4-FFF2-40B4-BE49-F238E27FC236}">
              <a16:creationId xmlns:a16="http://schemas.microsoft.com/office/drawing/2014/main" id="{31085CB0-07CA-42A3-A7EA-6B1E3E699D8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60" name="AutoShape 86" descr="Imagen de perfil de reyes Murillo  (Invitado).">
          <a:extLst>
            <a:ext uri="{FF2B5EF4-FFF2-40B4-BE49-F238E27FC236}">
              <a16:creationId xmlns:a16="http://schemas.microsoft.com/office/drawing/2014/main" id="{6D49F97D-B4F7-4177-9CC4-603C92FC123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61" name="AutoShape 86" descr="Imagen de perfil de reyes Murillo  (Invitado).">
          <a:extLst>
            <a:ext uri="{FF2B5EF4-FFF2-40B4-BE49-F238E27FC236}">
              <a16:creationId xmlns:a16="http://schemas.microsoft.com/office/drawing/2014/main" id="{CDFBC7D4-EB17-451A-8165-55854371398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62" name="AutoShape 86" descr="Imagen de perfil de reyes Murillo  (Invitado).">
          <a:extLst>
            <a:ext uri="{FF2B5EF4-FFF2-40B4-BE49-F238E27FC236}">
              <a16:creationId xmlns:a16="http://schemas.microsoft.com/office/drawing/2014/main" id="{A48E0B9E-C33D-4D5C-B24C-1FBA973A64E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63" name="AutoShape 86" descr="Imagen de perfil de reyes Murillo  (Invitado).">
          <a:extLst>
            <a:ext uri="{FF2B5EF4-FFF2-40B4-BE49-F238E27FC236}">
              <a16:creationId xmlns:a16="http://schemas.microsoft.com/office/drawing/2014/main" id="{A4510154-CB9B-4ED4-852B-5880A75ACFF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64" name="AutoShape 86" descr="Imagen de perfil de reyes Murillo  (Invitado).">
          <a:extLst>
            <a:ext uri="{FF2B5EF4-FFF2-40B4-BE49-F238E27FC236}">
              <a16:creationId xmlns:a16="http://schemas.microsoft.com/office/drawing/2014/main" id="{98FB3E15-8E52-4188-A383-B3EE74FFF7C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65" name="AutoShape 86" descr="Imagen de perfil de reyes Murillo  (Invitado).">
          <a:extLst>
            <a:ext uri="{FF2B5EF4-FFF2-40B4-BE49-F238E27FC236}">
              <a16:creationId xmlns:a16="http://schemas.microsoft.com/office/drawing/2014/main" id="{C4A59C13-94EE-4A0E-ABC6-3ACCCFD733D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66" name="AutoShape 86" descr="Imagen de perfil de reyes Murillo  (Invitado).">
          <a:extLst>
            <a:ext uri="{FF2B5EF4-FFF2-40B4-BE49-F238E27FC236}">
              <a16:creationId xmlns:a16="http://schemas.microsoft.com/office/drawing/2014/main" id="{D11BD868-76DC-45D2-A04C-72BC4669C0B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67" name="AutoShape 86" descr="Imagen de perfil de reyes Murillo  (Invitado).">
          <a:extLst>
            <a:ext uri="{FF2B5EF4-FFF2-40B4-BE49-F238E27FC236}">
              <a16:creationId xmlns:a16="http://schemas.microsoft.com/office/drawing/2014/main" id="{3CD98115-8789-4A8A-921B-73DE2974018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68" name="AutoShape 86" descr="Imagen de perfil de reyes Murillo  (Invitado).">
          <a:extLst>
            <a:ext uri="{FF2B5EF4-FFF2-40B4-BE49-F238E27FC236}">
              <a16:creationId xmlns:a16="http://schemas.microsoft.com/office/drawing/2014/main" id="{2D23FC01-4A80-4A7E-9DD2-5DA08C39CF7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69" name="AutoShape 86" descr="Imagen de perfil de reyes Murillo  (Invitado).">
          <a:extLst>
            <a:ext uri="{FF2B5EF4-FFF2-40B4-BE49-F238E27FC236}">
              <a16:creationId xmlns:a16="http://schemas.microsoft.com/office/drawing/2014/main" id="{34C2C319-6408-43D0-B680-F545BB95DA1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70" name="AutoShape 86" descr="Imagen de perfil de reyes Murillo  (Invitado).">
          <a:extLst>
            <a:ext uri="{FF2B5EF4-FFF2-40B4-BE49-F238E27FC236}">
              <a16:creationId xmlns:a16="http://schemas.microsoft.com/office/drawing/2014/main" id="{588E5F42-2E0F-4118-B875-2E9E7AFC83D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71" name="AutoShape 86" descr="Imagen de perfil de reyes Murillo  (Invitado).">
          <a:extLst>
            <a:ext uri="{FF2B5EF4-FFF2-40B4-BE49-F238E27FC236}">
              <a16:creationId xmlns:a16="http://schemas.microsoft.com/office/drawing/2014/main" id="{04BBD236-D7FA-46BC-8592-6681445B5AC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72" name="AutoShape 86" descr="Imagen de perfil de reyes Murillo  (Invitado).">
          <a:extLst>
            <a:ext uri="{FF2B5EF4-FFF2-40B4-BE49-F238E27FC236}">
              <a16:creationId xmlns:a16="http://schemas.microsoft.com/office/drawing/2014/main" id="{650AD3DB-E4FF-4B8F-9A5E-0B8C1F4C40E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73" name="AutoShape 86" descr="Imagen de perfil de reyes Murillo  (Invitado).">
          <a:extLst>
            <a:ext uri="{FF2B5EF4-FFF2-40B4-BE49-F238E27FC236}">
              <a16:creationId xmlns:a16="http://schemas.microsoft.com/office/drawing/2014/main" id="{99987DDF-1366-4346-959E-317FD7D9308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74" name="AutoShape 86" descr="Imagen de perfil de reyes Murillo  (Invitado).">
          <a:extLst>
            <a:ext uri="{FF2B5EF4-FFF2-40B4-BE49-F238E27FC236}">
              <a16:creationId xmlns:a16="http://schemas.microsoft.com/office/drawing/2014/main" id="{FC7C2305-5975-4A42-ACF2-03B258DEB19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75" name="AutoShape 86" descr="Imagen de perfil de reyes Murillo  (Invitado).">
          <a:extLst>
            <a:ext uri="{FF2B5EF4-FFF2-40B4-BE49-F238E27FC236}">
              <a16:creationId xmlns:a16="http://schemas.microsoft.com/office/drawing/2014/main" id="{31BD86FA-3667-4937-819F-F553DF431B6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76" name="AutoShape 86" descr="Imagen de perfil de reyes Murillo  (Invitado).">
          <a:extLst>
            <a:ext uri="{FF2B5EF4-FFF2-40B4-BE49-F238E27FC236}">
              <a16:creationId xmlns:a16="http://schemas.microsoft.com/office/drawing/2014/main" id="{B970538B-0925-437B-A306-CF5EEACE073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77" name="AutoShape 86" descr="Imagen de perfil de reyes Murillo  (Invitado).">
          <a:extLst>
            <a:ext uri="{FF2B5EF4-FFF2-40B4-BE49-F238E27FC236}">
              <a16:creationId xmlns:a16="http://schemas.microsoft.com/office/drawing/2014/main" id="{E48A1C78-B802-4CB0-9C64-A4E7D9EE53E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78" name="AutoShape 86" descr="Imagen de perfil de reyes Murillo  (Invitado).">
          <a:extLst>
            <a:ext uri="{FF2B5EF4-FFF2-40B4-BE49-F238E27FC236}">
              <a16:creationId xmlns:a16="http://schemas.microsoft.com/office/drawing/2014/main" id="{870752A4-6F01-48CE-BA42-97EA4893E66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79" name="AutoShape 86" descr="Imagen de perfil de reyes Murillo  (Invitado).">
          <a:extLst>
            <a:ext uri="{FF2B5EF4-FFF2-40B4-BE49-F238E27FC236}">
              <a16:creationId xmlns:a16="http://schemas.microsoft.com/office/drawing/2014/main" id="{6F031B99-F42B-44B8-92CA-0AF7C0452D0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80" name="AutoShape 86" descr="Imagen de perfil de reyes Murillo  (Invitado).">
          <a:extLst>
            <a:ext uri="{FF2B5EF4-FFF2-40B4-BE49-F238E27FC236}">
              <a16:creationId xmlns:a16="http://schemas.microsoft.com/office/drawing/2014/main" id="{06B40CFE-3881-48E5-99BF-4E78B6B67F9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81" name="AutoShape 86" descr="Imagen de perfil de reyes Murillo  (Invitado).">
          <a:extLst>
            <a:ext uri="{FF2B5EF4-FFF2-40B4-BE49-F238E27FC236}">
              <a16:creationId xmlns:a16="http://schemas.microsoft.com/office/drawing/2014/main" id="{A3A7540A-0532-4D18-80E8-E00F0D34C16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82" name="AutoShape 86" descr="Imagen de perfil de reyes Murillo  (Invitado).">
          <a:extLst>
            <a:ext uri="{FF2B5EF4-FFF2-40B4-BE49-F238E27FC236}">
              <a16:creationId xmlns:a16="http://schemas.microsoft.com/office/drawing/2014/main" id="{F106F14F-B562-498F-9407-AC2934B389E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83" name="AutoShape 86" descr="Imagen de perfil de reyes Murillo  (Invitado).">
          <a:extLst>
            <a:ext uri="{FF2B5EF4-FFF2-40B4-BE49-F238E27FC236}">
              <a16:creationId xmlns:a16="http://schemas.microsoft.com/office/drawing/2014/main" id="{CAFCF85F-B398-4F98-8DBE-7D69FC55208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84" name="AutoShape 86" descr="Imagen de perfil de reyes Murillo  (Invitado).">
          <a:extLst>
            <a:ext uri="{FF2B5EF4-FFF2-40B4-BE49-F238E27FC236}">
              <a16:creationId xmlns:a16="http://schemas.microsoft.com/office/drawing/2014/main" id="{C7E307A1-63AF-46D6-9DB7-A0247087FA4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85" name="AutoShape 86" descr="Imagen de perfil de reyes Murillo  (Invitado).">
          <a:extLst>
            <a:ext uri="{FF2B5EF4-FFF2-40B4-BE49-F238E27FC236}">
              <a16:creationId xmlns:a16="http://schemas.microsoft.com/office/drawing/2014/main" id="{3A7AA4B2-2307-462D-AB4D-A8457B17890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86" name="AutoShape 86" descr="Imagen de perfil de reyes Murillo  (Invitado).">
          <a:extLst>
            <a:ext uri="{FF2B5EF4-FFF2-40B4-BE49-F238E27FC236}">
              <a16:creationId xmlns:a16="http://schemas.microsoft.com/office/drawing/2014/main" id="{CEB3600F-BF8A-435B-9F9D-E3C05C42D5F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87" name="AutoShape 86" descr="Imagen de perfil de reyes Murillo  (Invitado).">
          <a:extLst>
            <a:ext uri="{FF2B5EF4-FFF2-40B4-BE49-F238E27FC236}">
              <a16:creationId xmlns:a16="http://schemas.microsoft.com/office/drawing/2014/main" id="{8DBE24B0-96DE-4BF6-BE41-514F1D391CB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88" name="AutoShape 86" descr="Imagen de perfil de reyes Murillo  (Invitado).">
          <a:extLst>
            <a:ext uri="{FF2B5EF4-FFF2-40B4-BE49-F238E27FC236}">
              <a16:creationId xmlns:a16="http://schemas.microsoft.com/office/drawing/2014/main" id="{24C2318B-C4ED-4D56-B99F-DC71126AA8B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89" name="AutoShape 86" descr="Imagen de perfil de reyes Murillo  (Invitado).">
          <a:extLst>
            <a:ext uri="{FF2B5EF4-FFF2-40B4-BE49-F238E27FC236}">
              <a16:creationId xmlns:a16="http://schemas.microsoft.com/office/drawing/2014/main" id="{381A533D-47E2-4D1F-867A-78D6CEAD178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90" name="AutoShape 86" descr="Imagen de perfil de reyes Murillo  (Invitado).">
          <a:extLst>
            <a:ext uri="{FF2B5EF4-FFF2-40B4-BE49-F238E27FC236}">
              <a16:creationId xmlns:a16="http://schemas.microsoft.com/office/drawing/2014/main" id="{4927C2E4-9ACF-464A-96AB-9A146DF8DFC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91" name="AutoShape 86" descr="Imagen de perfil de reyes Murillo  (Invitado).">
          <a:extLst>
            <a:ext uri="{FF2B5EF4-FFF2-40B4-BE49-F238E27FC236}">
              <a16:creationId xmlns:a16="http://schemas.microsoft.com/office/drawing/2014/main" id="{7ED52441-3A20-47AA-946B-4DEE25C41C8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92" name="AutoShape 86" descr="Imagen de perfil de reyes Murillo  (Invitado).">
          <a:extLst>
            <a:ext uri="{FF2B5EF4-FFF2-40B4-BE49-F238E27FC236}">
              <a16:creationId xmlns:a16="http://schemas.microsoft.com/office/drawing/2014/main" id="{860F280D-754E-46CF-A25E-3142B5560C8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93" name="AutoShape 86" descr="Imagen de perfil de reyes Murillo  (Invitado).">
          <a:extLst>
            <a:ext uri="{FF2B5EF4-FFF2-40B4-BE49-F238E27FC236}">
              <a16:creationId xmlns:a16="http://schemas.microsoft.com/office/drawing/2014/main" id="{CF22F647-BE02-429E-8237-AEEBE9C6505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94" name="AutoShape 86" descr="Imagen de perfil de reyes Murillo  (Invitado).">
          <a:extLst>
            <a:ext uri="{FF2B5EF4-FFF2-40B4-BE49-F238E27FC236}">
              <a16:creationId xmlns:a16="http://schemas.microsoft.com/office/drawing/2014/main" id="{A534AD69-E9E8-474D-82DE-E97BDA59E24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95" name="AutoShape 86" descr="Imagen de perfil de reyes Murillo  (Invitado).">
          <a:extLst>
            <a:ext uri="{FF2B5EF4-FFF2-40B4-BE49-F238E27FC236}">
              <a16:creationId xmlns:a16="http://schemas.microsoft.com/office/drawing/2014/main" id="{244B54EE-C646-473B-B1EE-3E051FA8D7D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96" name="AutoShape 86" descr="Imagen de perfil de reyes Murillo  (Invitado).">
          <a:extLst>
            <a:ext uri="{FF2B5EF4-FFF2-40B4-BE49-F238E27FC236}">
              <a16:creationId xmlns:a16="http://schemas.microsoft.com/office/drawing/2014/main" id="{0E1964B2-042E-4C53-95DD-12A1473A1D4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97" name="AutoShape 86" descr="Imagen de perfil de reyes Murillo  (Invitado).">
          <a:extLst>
            <a:ext uri="{FF2B5EF4-FFF2-40B4-BE49-F238E27FC236}">
              <a16:creationId xmlns:a16="http://schemas.microsoft.com/office/drawing/2014/main" id="{D3F72C6C-A4B1-4277-BC0C-15C1EEA220E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98" name="AutoShape 86" descr="Imagen de perfil de reyes Murillo  (Invitado).">
          <a:extLst>
            <a:ext uri="{FF2B5EF4-FFF2-40B4-BE49-F238E27FC236}">
              <a16:creationId xmlns:a16="http://schemas.microsoft.com/office/drawing/2014/main" id="{8AFE7FCD-0F63-4949-B86E-75413127DC9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099" name="AutoShape 86" descr="Imagen de perfil de reyes Murillo  (Invitado).">
          <a:extLst>
            <a:ext uri="{FF2B5EF4-FFF2-40B4-BE49-F238E27FC236}">
              <a16:creationId xmlns:a16="http://schemas.microsoft.com/office/drawing/2014/main" id="{A59FBCD4-F6A6-43A9-9E09-3A8E38E3715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00" name="AutoShape 86" descr="Imagen de perfil de reyes Murillo  (Invitado).">
          <a:extLst>
            <a:ext uri="{FF2B5EF4-FFF2-40B4-BE49-F238E27FC236}">
              <a16:creationId xmlns:a16="http://schemas.microsoft.com/office/drawing/2014/main" id="{19FBFE50-C96B-475A-8B85-DA6BD46AA00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01" name="AutoShape 86" descr="Imagen de perfil de reyes Murillo  (Invitado).">
          <a:extLst>
            <a:ext uri="{FF2B5EF4-FFF2-40B4-BE49-F238E27FC236}">
              <a16:creationId xmlns:a16="http://schemas.microsoft.com/office/drawing/2014/main" id="{525F6C2D-4D3C-43B2-AF95-C0D660A4B92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02" name="AutoShape 86" descr="Imagen de perfil de reyes Murillo  (Invitado).">
          <a:extLst>
            <a:ext uri="{FF2B5EF4-FFF2-40B4-BE49-F238E27FC236}">
              <a16:creationId xmlns:a16="http://schemas.microsoft.com/office/drawing/2014/main" id="{A7CF1307-3930-4784-A816-05598DD0FEF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03" name="AutoShape 86" descr="Imagen de perfil de reyes Murillo  (Invitado).">
          <a:extLst>
            <a:ext uri="{FF2B5EF4-FFF2-40B4-BE49-F238E27FC236}">
              <a16:creationId xmlns:a16="http://schemas.microsoft.com/office/drawing/2014/main" id="{FADC34BF-A680-4612-B404-81EBCFC02CF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04" name="AutoShape 86" descr="Imagen de perfil de reyes Murillo  (Invitado).">
          <a:extLst>
            <a:ext uri="{FF2B5EF4-FFF2-40B4-BE49-F238E27FC236}">
              <a16:creationId xmlns:a16="http://schemas.microsoft.com/office/drawing/2014/main" id="{4739FB1A-B3B6-44E5-88D2-9F77E3F9CC7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05" name="AutoShape 86" descr="Imagen de perfil de reyes Murillo  (Invitado).">
          <a:extLst>
            <a:ext uri="{FF2B5EF4-FFF2-40B4-BE49-F238E27FC236}">
              <a16:creationId xmlns:a16="http://schemas.microsoft.com/office/drawing/2014/main" id="{84E4AB1C-C870-4625-8CC7-761E51BEC38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06" name="AutoShape 86" descr="Imagen de perfil de reyes Murillo  (Invitado).">
          <a:extLst>
            <a:ext uri="{FF2B5EF4-FFF2-40B4-BE49-F238E27FC236}">
              <a16:creationId xmlns:a16="http://schemas.microsoft.com/office/drawing/2014/main" id="{E051D157-0095-4256-8438-169AEB9223D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07" name="AutoShape 86" descr="Imagen de perfil de reyes Murillo  (Invitado).">
          <a:extLst>
            <a:ext uri="{FF2B5EF4-FFF2-40B4-BE49-F238E27FC236}">
              <a16:creationId xmlns:a16="http://schemas.microsoft.com/office/drawing/2014/main" id="{178B87DA-DFC4-4D93-9360-E3731467638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08" name="AutoShape 86" descr="Imagen de perfil de reyes Murillo  (Invitado).">
          <a:extLst>
            <a:ext uri="{FF2B5EF4-FFF2-40B4-BE49-F238E27FC236}">
              <a16:creationId xmlns:a16="http://schemas.microsoft.com/office/drawing/2014/main" id="{73591BD1-3113-47A0-84BE-6A5825B77D0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09" name="AutoShape 86" descr="Imagen de perfil de reyes Murillo  (Invitado).">
          <a:extLst>
            <a:ext uri="{FF2B5EF4-FFF2-40B4-BE49-F238E27FC236}">
              <a16:creationId xmlns:a16="http://schemas.microsoft.com/office/drawing/2014/main" id="{1A620506-3D85-40B3-8B25-9C7E8AD6CF9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10" name="AutoShape 86" descr="Imagen de perfil de reyes Murillo  (Invitado).">
          <a:extLst>
            <a:ext uri="{FF2B5EF4-FFF2-40B4-BE49-F238E27FC236}">
              <a16:creationId xmlns:a16="http://schemas.microsoft.com/office/drawing/2014/main" id="{8B255067-42BA-42BB-B8F5-7E50E2CAC35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11" name="AutoShape 86" descr="Imagen de perfil de reyes Murillo  (Invitado).">
          <a:extLst>
            <a:ext uri="{FF2B5EF4-FFF2-40B4-BE49-F238E27FC236}">
              <a16:creationId xmlns:a16="http://schemas.microsoft.com/office/drawing/2014/main" id="{D6A7FF60-2E76-4966-BBE1-75CCFE7FAD6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12" name="AutoShape 86" descr="Imagen de perfil de reyes Murillo  (Invitado).">
          <a:extLst>
            <a:ext uri="{FF2B5EF4-FFF2-40B4-BE49-F238E27FC236}">
              <a16:creationId xmlns:a16="http://schemas.microsoft.com/office/drawing/2014/main" id="{D961852A-0DF6-4418-BEF0-9F382CE4BBC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13" name="AutoShape 86" descr="Imagen de perfil de reyes Murillo  (Invitado).">
          <a:extLst>
            <a:ext uri="{FF2B5EF4-FFF2-40B4-BE49-F238E27FC236}">
              <a16:creationId xmlns:a16="http://schemas.microsoft.com/office/drawing/2014/main" id="{60F9F023-E281-401F-80BC-B8524D0A217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14" name="AutoShape 86" descr="Imagen de perfil de reyes Murillo  (Invitado).">
          <a:extLst>
            <a:ext uri="{FF2B5EF4-FFF2-40B4-BE49-F238E27FC236}">
              <a16:creationId xmlns:a16="http://schemas.microsoft.com/office/drawing/2014/main" id="{5E9F9FA8-8EC6-4252-8898-A804443C90D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15" name="AutoShape 86" descr="Imagen de perfil de reyes Murillo  (Invitado).">
          <a:extLst>
            <a:ext uri="{FF2B5EF4-FFF2-40B4-BE49-F238E27FC236}">
              <a16:creationId xmlns:a16="http://schemas.microsoft.com/office/drawing/2014/main" id="{E22499C3-617D-43C8-AEE4-74E7CFEB67D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16" name="AutoShape 86" descr="Imagen de perfil de reyes Murillo  (Invitado).">
          <a:extLst>
            <a:ext uri="{FF2B5EF4-FFF2-40B4-BE49-F238E27FC236}">
              <a16:creationId xmlns:a16="http://schemas.microsoft.com/office/drawing/2014/main" id="{39DD444A-7F2B-4769-A2C1-9D2A5E2DA86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17" name="AutoShape 86" descr="Imagen de perfil de reyes Murillo  (Invitado).">
          <a:extLst>
            <a:ext uri="{FF2B5EF4-FFF2-40B4-BE49-F238E27FC236}">
              <a16:creationId xmlns:a16="http://schemas.microsoft.com/office/drawing/2014/main" id="{C0E4E6AC-7978-47A1-8EA5-CC1A3AC70C8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18" name="AutoShape 86" descr="Imagen de perfil de reyes Murillo  (Invitado).">
          <a:extLst>
            <a:ext uri="{FF2B5EF4-FFF2-40B4-BE49-F238E27FC236}">
              <a16:creationId xmlns:a16="http://schemas.microsoft.com/office/drawing/2014/main" id="{8B37AD39-C4AC-41DF-BAF6-A170FC9F031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19" name="AutoShape 86" descr="Imagen de perfil de reyes Murillo  (Invitado).">
          <a:extLst>
            <a:ext uri="{FF2B5EF4-FFF2-40B4-BE49-F238E27FC236}">
              <a16:creationId xmlns:a16="http://schemas.microsoft.com/office/drawing/2014/main" id="{CB9AB876-D3C1-4165-9920-86A3BD24B5E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20" name="AutoShape 86" descr="Imagen de perfil de reyes Murillo  (Invitado).">
          <a:extLst>
            <a:ext uri="{FF2B5EF4-FFF2-40B4-BE49-F238E27FC236}">
              <a16:creationId xmlns:a16="http://schemas.microsoft.com/office/drawing/2014/main" id="{52EB6FF9-679C-4410-9670-591DD8BC255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21" name="AutoShape 86" descr="Imagen de perfil de reyes Murillo  (Invitado).">
          <a:extLst>
            <a:ext uri="{FF2B5EF4-FFF2-40B4-BE49-F238E27FC236}">
              <a16:creationId xmlns:a16="http://schemas.microsoft.com/office/drawing/2014/main" id="{724C8AEA-E47E-4C7D-A935-88F82673F98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22" name="AutoShape 86" descr="Imagen de perfil de reyes Murillo  (Invitado).">
          <a:extLst>
            <a:ext uri="{FF2B5EF4-FFF2-40B4-BE49-F238E27FC236}">
              <a16:creationId xmlns:a16="http://schemas.microsoft.com/office/drawing/2014/main" id="{27736DD8-6A9D-44EC-BEE8-14B077EE50B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23" name="AutoShape 86" descr="Imagen de perfil de reyes Murillo  (Invitado).">
          <a:extLst>
            <a:ext uri="{FF2B5EF4-FFF2-40B4-BE49-F238E27FC236}">
              <a16:creationId xmlns:a16="http://schemas.microsoft.com/office/drawing/2014/main" id="{47143414-0F66-404B-9BE9-15AE834505C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24" name="AutoShape 86" descr="Imagen de perfil de reyes Murillo  (Invitado).">
          <a:extLst>
            <a:ext uri="{FF2B5EF4-FFF2-40B4-BE49-F238E27FC236}">
              <a16:creationId xmlns:a16="http://schemas.microsoft.com/office/drawing/2014/main" id="{A4E00B53-EC98-4EED-A92D-312D55521BF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25" name="AutoShape 86" descr="Imagen de perfil de reyes Murillo  (Invitado).">
          <a:extLst>
            <a:ext uri="{FF2B5EF4-FFF2-40B4-BE49-F238E27FC236}">
              <a16:creationId xmlns:a16="http://schemas.microsoft.com/office/drawing/2014/main" id="{5C0FE964-DC2F-467B-8CF1-9E5AF3D8333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26" name="AutoShape 86" descr="Imagen de perfil de reyes Murillo  (Invitado).">
          <a:extLst>
            <a:ext uri="{FF2B5EF4-FFF2-40B4-BE49-F238E27FC236}">
              <a16:creationId xmlns:a16="http://schemas.microsoft.com/office/drawing/2014/main" id="{9FFED032-46B9-4272-9F3A-DD477407339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27" name="AutoShape 86" descr="Imagen de perfil de reyes Murillo  (Invitado).">
          <a:extLst>
            <a:ext uri="{FF2B5EF4-FFF2-40B4-BE49-F238E27FC236}">
              <a16:creationId xmlns:a16="http://schemas.microsoft.com/office/drawing/2014/main" id="{93BD68D9-8948-4925-ABCD-2ABAA76BCF5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28" name="AutoShape 86" descr="Imagen de perfil de reyes Murillo  (Invitado).">
          <a:extLst>
            <a:ext uri="{FF2B5EF4-FFF2-40B4-BE49-F238E27FC236}">
              <a16:creationId xmlns:a16="http://schemas.microsoft.com/office/drawing/2014/main" id="{8EF939F7-1DE9-4606-A10F-8CF455409EC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29" name="AutoShape 86" descr="Imagen de perfil de reyes Murillo  (Invitado).">
          <a:extLst>
            <a:ext uri="{FF2B5EF4-FFF2-40B4-BE49-F238E27FC236}">
              <a16:creationId xmlns:a16="http://schemas.microsoft.com/office/drawing/2014/main" id="{9512BEE4-52F3-4D5C-833A-377E5A9E9CC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30" name="AutoShape 86" descr="Imagen de perfil de reyes Murillo  (Invitado).">
          <a:extLst>
            <a:ext uri="{FF2B5EF4-FFF2-40B4-BE49-F238E27FC236}">
              <a16:creationId xmlns:a16="http://schemas.microsoft.com/office/drawing/2014/main" id="{FC8332F7-4CAD-450C-A0CE-4DDD8F65E14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31" name="AutoShape 86" descr="Imagen de perfil de reyes Murillo  (Invitado).">
          <a:extLst>
            <a:ext uri="{FF2B5EF4-FFF2-40B4-BE49-F238E27FC236}">
              <a16:creationId xmlns:a16="http://schemas.microsoft.com/office/drawing/2014/main" id="{610C8B87-7F3F-4B5D-B866-949CE4C08E6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32" name="AutoShape 86" descr="Imagen de perfil de reyes Murillo  (Invitado).">
          <a:extLst>
            <a:ext uri="{FF2B5EF4-FFF2-40B4-BE49-F238E27FC236}">
              <a16:creationId xmlns:a16="http://schemas.microsoft.com/office/drawing/2014/main" id="{4797893E-5280-46F5-8FAD-0F5C8EEFC50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33" name="AutoShape 86" descr="Imagen de perfil de reyes Murillo  (Invitado).">
          <a:extLst>
            <a:ext uri="{FF2B5EF4-FFF2-40B4-BE49-F238E27FC236}">
              <a16:creationId xmlns:a16="http://schemas.microsoft.com/office/drawing/2014/main" id="{A98A5588-3133-4493-84AD-E6321226658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34" name="AutoShape 86" descr="Imagen de perfil de reyes Murillo  (Invitado).">
          <a:extLst>
            <a:ext uri="{FF2B5EF4-FFF2-40B4-BE49-F238E27FC236}">
              <a16:creationId xmlns:a16="http://schemas.microsoft.com/office/drawing/2014/main" id="{3B7BE4F9-8339-425C-809A-C90FBFE717D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35" name="AutoShape 86" descr="Imagen de perfil de reyes Murillo  (Invitado).">
          <a:extLst>
            <a:ext uri="{FF2B5EF4-FFF2-40B4-BE49-F238E27FC236}">
              <a16:creationId xmlns:a16="http://schemas.microsoft.com/office/drawing/2014/main" id="{8E1F813C-7ECD-42F6-9DFC-0E980D2466C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36" name="AutoShape 86" descr="Imagen de perfil de reyes Murillo  (Invitado).">
          <a:extLst>
            <a:ext uri="{FF2B5EF4-FFF2-40B4-BE49-F238E27FC236}">
              <a16:creationId xmlns:a16="http://schemas.microsoft.com/office/drawing/2014/main" id="{DC834315-3F5E-4FD5-B6E6-2DB81660B57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37" name="AutoShape 86" descr="Imagen de perfil de reyes Murillo  (Invitado).">
          <a:extLst>
            <a:ext uri="{FF2B5EF4-FFF2-40B4-BE49-F238E27FC236}">
              <a16:creationId xmlns:a16="http://schemas.microsoft.com/office/drawing/2014/main" id="{DA3AB6C9-DCCE-4535-8412-AFD1527CEE9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38" name="AutoShape 86" descr="Imagen de perfil de reyes Murillo  (Invitado).">
          <a:extLst>
            <a:ext uri="{FF2B5EF4-FFF2-40B4-BE49-F238E27FC236}">
              <a16:creationId xmlns:a16="http://schemas.microsoft.com/office/drawing/2014/main" id="{FE7C98AD-D4B4-4981-9AFC-AADA64353C9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39" name="AutoShape 86" descr="Imagen de perfil de reyes Murillo  (Invitado).">
          <a:extLst>
            <a:ext uri="{FF2B5EF4-FFF2-40B4-BE49-F238E27FC236}">
              <a16:creationId xmlns:a16="http://schemas.microsoft.com/office/drawing/2014/main" id="{C84B14E3-D78E-457C-818B-95A9DEB8CB1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40" name="AutoShape 86" descr="Imagen de perfil de reyes Murillo  (Invitado).">
          <a:extLst>
            <a:ext uri="{FF2B5EF4-FFF2-40B4-BE49-F238E27FC236}">
              <a16:creationId xmlns:a16="http://schemas.microsoft.com/office/drawing/2014/main" id="{4E62A270-EB96-4ADC-87A8-810C8E52DF4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41" name="AutoShape 86" descr="Imagen de perfil de reyes Murillo  (Invitado).">
          <a:extLst>
            <a:ext uri="{FF2B5EF4-FFF2-40B4-BE49-F238E27FC236}">
              <a16:creationId xmlns:a16="http://schemas.microsoft.com/office/drawing/2014/main" id="{77255E27-5E3E-4045-B121-569EA8B66B5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42" name="AutoShape 86" descr="Imagen de perfil de reyes Murillo  (Invitado).">
          <a:extLst>
            <a:ext uri="{FF2B5EF4-FFF2-40B4-BE49-F238E27FC236}">
              <a16:creationId xmlns:a16="http://schemas.microsoft.com/office/drawing/2014/main" id="{92D63966-3A87-456C-8915-091C9D72C97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43" name="AutoShape 86" descr="Imagen de perfil de reyes Murillo  (Invitado).">
          <a:extLst>
            <a:ext uri="{FF2B5EF4-FFF2-40B4-BE49-F238E27FC236}">
              <a16:creationId xmlns:a16="http://schemas.microsoft.com/office/drawing/2014/main" id="{D8448450-6AC3-4DB0-8B1F-FC926ED9E47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44" name="AutoShape 86" descr="Imagen de perfil de reyes Murillo  (Invitado).">
          <a:extLst>
            <a:ext uri="{FF2B5EF4-FFF2-40B4-BE49-F238E27FC236}">
              <a16:creationId xmlns:a16="http://schemas.microsoft.com/office/drawing/2014/main" id="{6083803D-B195-4559-BD26-B0688DFA1F5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45" name="AutoShape 86" descr="Imagen de perfil de reyes Murillo  (Invitado).">
          <a:extLst>
            <a:ext uri="{FF2B5EF4-FFF2-40B4-BE49-F238E27FC236}">
              <a16:creationId xmlns:a16="http://schemas.microsoft.com/office/drawing/2014/main" id="{1C69F4EE-E30D-4086-847E-C2C1002891A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46" name="AutoShape 86" descr="Imagen de perfil de reyes Murillo  (Invitado).">
          <a:extLst>
            <a:ext uri="{FF2B5EF4-FFF2-40B4-BE49-F238E27FC236}">
              <a16:creationId xmlns:a16="http://schemas.microsoft.com/office/drawing/2014/main" id="{B150DFF4-1B65-43CB-A0FB-1F3669B1586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47" name="AutoShape 86" descr="Imagen de perfil de reyes Murillo  (Invitado).">
          <a:extLst>
            <a:ext uri="{FF2B5EF4-FFF2-40B4-BE49-F238E27FC236}">
              <a16:creationId xmlns:a16="http://schemas.microsoft.com/office/drawing/2014/main" id="{AF1C84E7-3BB8-447E-B53E-4759CC84724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48" name="AutoShape 86" descr="Imagen de perfil de reyes Murillo  (Invitado).">
          <a:extLst>
            <a:ext uri="{FF2B5EF4-FFF2-40B4-BE49-F238E27FC236}">
              <a16:creationId xmlns:a16="http://schemas.microsoft.com/office/drawing/2014/main" id="{B467E98A-5CE8-42AF-9E84-D174A6DA420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49" name="AutoShape 86" descr="Imagen de perfil de reyes Murillo  (Invitado).">
          <a:extLst>
            <a:ext uri="{FF2B5EF4-FFF2-40B4-BE49-F238E27FC236}">
              <a16:creationId xmlns:a16="http://schemas.microsoft.com/office/drawing/2014/main" id="{38307D0F-9660-4804-9A00-4728C17750E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50" name="AutoShape 86" descr="Imagen de perfil de reyes Murillo  (Invitado).">
          <a:extLst>
            <a:ext uri="{FF2B5EF4-FFF2-40B4-BE49-F238E27FC236}">
              <a16:creationId xmlns:a16="http://schemas.microsoft.com/office/drawing/2014/main" id="{7A3E7AB4-0081-4561-81D6-968F1309F04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51" name="AutoShape 86" descr="Imagen de perfil de reyes Murillo  (Invitado).">
          <a:extLst>
            <a:ext uri="{FF2B5EF4-FFF2-40B4-BE49-F238E27FC236}">
              <a16:creationId xmlns:a16="http://schemas.microsoft.com/office/drawing/2014/main" id="{6997F089-5684-4BC3-BB58-FA2C248FBA2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52" name="AutoShape 86" descr="Imagen de perfil de reyes Murillo  (Invitado).">
          <a:extLst>
            <a:ext uri="{FF2B5EF4-FFF2-40B4-BE49-F238E27FC236}">
              <a16:creationId xmlns:a16="http://schemas.microsoft.com/office/drawing/2014/main" id="{015B4530-28A1-4B57-B66E-EEAC2144542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53" name="AutoShape 86" descr="Imagen de perfil de reyes Murillo  (Invitado).">
          <a:extLst>
            <a:ext uri="{FF2B5EF4-FFF2-40B4-BE49-F238E27FC236}">
              <a16:creationId xmlns:a16="http://schemas.microsoft.com/office/drawing/2014/main" id="{BC57BC28-8154-4405-B4F6-87B8EB87691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54" name="AutoShape 86" descr="Imagen de perfil de reyes Murillo  (Invitado).">
          <a:extLst>
            <a:ext uri="{FF2B5EF4-FFF2-40B4-BE49-F238E27FC236}">
              <a16:creationId xmlns:a16="http://schemas.microsoft.com/office/drawing/2014/main" id="{2CF14FD6-3262-4726-AE64-E49E48637EB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55" name="AutoShape 86" descr="Imagen de perfil de reyes Murillo  (Invitado).">
          <a:extLst>
            <a:ext uri="{FF2B5EF4-FFF2-40B4-BE49-F238E27FC236}">
              <a16:creationId xmlns:a16="http://schemas.microsoft.com/office/drawing/2014/main" id="{8201FB72-60AA-40C3-AAAC-8C2314E33EE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56" name="AutoShape 86" descr="Imagen de perfil de reyes Murillo  (Invitado).">
          <a:extLst>
            <a:ext uri="{FF2B5EF4-FFF2-40B4-BE49-F238E27FC236}">
              <a16:creationId xmlns:a16="http://schemas.microsoft.com/office/drawing/2014/main" id="{EEEA820A-FA26-4D9B-A5B7-13F17309375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57" name="AutoShape 86" descr="Imagen de perfil de reyes Murillo  (Invitado).">
          <a:extLst>
            <a:ext uri="{FF2B5EF4-FFF2-40B4-BE49-F238E27FC236}">
              <a16:creationId xmlns:a16="http://schemas.microsoft.com/office/drawing/2014/main" id="{CA49A11A-4D83-4C88-B3C1-0887F02595C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58" name="AutoShape 86" descr="Imagen de perfil de reyes Murillo  (Invitado).">
          <a:extLst>
            <a:ext uri="{FF2B5EF4-FFF2-40B4-BE49-F238E27FC236}">
              <a16:creationId xmlns:a16="http://schemas.microsoft.com/office/drawing/2014/main" id="{70FCF114-8492-41F4-8EF8-527F64D3005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59" name="AutoShape 86" descr="Imagen de perfil de reyes Murillo  (Invitado).">
          <a:extLst>
            <a:ext uri="{FF2B5EF4-FFF2-40B4-BE49-F238E27FC236}">
              <a16:creationId xmlns:a16="http://schemas.microsoft.com/office/drawing/2014/main" id="{76235EE7-1AC2-4E75-A331-0373BF2C4D3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60" name="AutoShape 86" descr="Imagen de perfil de reyes Murillo  (Invitado).">
          <a:extLst>
            <a:ext uri="{FF2B5EF4-FFF2-40B4-BE49-F238E27FC236}">
              <a16:creationId xmlns:a16="http://schemas.microsoft.com/office/drawing/2014/main" id="{B3446404-2393-4362-9F15-6D93D5E7A07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61" name="AutoShape 86" descr="Imagen de perfil de reyes Murillo  (Invitado).">
          <a:extLst>
            <a:ext uri="{FF2B5EF4-FFF2-40B4-BE49-F238E27FC236}">
              <a16:creationId xmlns:a16="http://schemas.microsoft.com/office/drawing/2014/main" id="{EB5D2100-BEDB-4B33-81D6-97D4E385773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62" name="AutoShape 86" descr="Imagen de perfil de reyes Murillo  (Invitado).">
          <a:extLst>
            <a:ext uri="{FF2B5EF4-FFF2-40B4-BE49-F238E27FC236}">
              <a16:creationId xmlns:a16="http://schemas.microsoft.com/office/drawing/2014/main" id="{795D29F2-78CB-4B5D-8765-3E86E3EBBC8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63" name="AutoShape 86" descr="Imagen de perfil de reyes Murillo  (Invitado).">
          <a:extLst>
            <a:ext uri="{FF2B5EF4-FFF2-40B4-BE49-F238E27FC236}">
              <a16:creationId xmlns:a16="http://schemas.microsoft.com/office/drawing/2014/main" id="{A5DB4854-394F-4DEC-8489-E1DEE6D229D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64" name="AutoShape 86" descr="Imagen de perfil de reyes Murillo  (Invitado).">
          <a:extLst>
            <a:ext uri="{FF2B5EF4-FFF2-40B4-BE49-F238E27FC236}">
              <a16:creationId xmlns:a16="http://schemas.microsoft.com/office/drawing/2014/main" id="{3EFBD329-FBA5-4FFB-88C3-B8D59EC8CBA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65" name="AutoShape 86" descr="Imagen de perfil de reyes Murillo  (Invitado).">
          <a:extLst>
            <a:ext uri="{FF2B5EF4-FFF2-40B4-BE49-F238E27FC236}">
              <a16:creationId xmlns:a16="http://schemas.microsoft.com/office/drawing/2014/main" id="{DA97F0BD-47F5-4349-86BF-51405A4663A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66" name="AutoShape 86" descr="Imagen de perfil de reyes Murillo  (Invitado).">
          <a:extLst>
            <a:ext uri="{FF2B5EF4-FFF2-40B4-BE49-F238E27FC236}">
              <a16:creationId xmlns:a16="http://schemas.microsoft.com/office/drawing/2014/main" id="{01DD767D-B6FD-4D91-A5A3-F2DF21FA36C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67" name="AutoShape 86" descr="Imagen de perfil de reyes Murillo  (Invitado).">
          <a:extLst>
            <a:ext uri="{FF2B5EF4-FFF2-40B4-BE49-F238E27FC236}">
              <a16:creationId xmlns:a16="http://schemas.microsoft.com/office/drawing/2014/main" id="{1F78AE86-A353-47B0-B01D-D8B9BAFD0CE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68" name="AutoShape 86" descr="Imagen de perfil de reyes Murillo  (Invitado).">
          <a:extLst>
            <a:ext uri="{FF2B5EF4-FFF2-40B4-BE49-F238E27FC236}">
              <a16:creationId xmlns:a16="http://schemas.microsoft.com/office/drawing/2014/main" id="{4057D8BF-3DF5-4E61-9E3B-5F3DDFACD48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69" name="AutoShape 86" descr="Imagen de perfil de reyes Murillo  (Invitado).">
          <a:extLst>
            <a:ext uri="{FF2B5EF4-FFF2-40B4-BE49-F238E27FC236}">
              <a16:creationId xmlns:a16="http://schemas.microsoft.com/office/drawing/2014/main" id="{6BD69BED-2A1F-4F03-BC1E-2FE488C632B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70" name="AutoShape 86" descr="Imagen de perfil de reyes Murillo  (Invitado).">
          <a:extLst>
            <a:ext uri="{FF2B5EF4-FFF2-40B4-BE49-F238E27FC236}">
              <a16:creationId xmlns:a16="http://schemas.microsoft.com/office/drawing/2014/main" id="{42839FD1-0BA6-45FD-A377-FF3AC2E1A01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71" name="AutoShape 86" descr="Imagen de perfil de reyes Murillo  (Invitado).">
          <a:extLst>
            <a:ext uri="{FF2B5EF4-FFF2-40B4-BE49-F238E27FC236}">
              <a16:creationId xmlns:a16="http://schemas.microsoft.com/office/drawing/2014/main" id="{8A446B7B-36EC-45AE-9BBA-3738CA86D06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72" name="AutoShape 86" descr="Imagen de perfil de reyes Murillo  (Invitado).">
          <a:extLst>
            <a:ext uri="{FF2B5EF4-FFF2-40B4-BE49-F238E27FC236}">
              <a16:creationId xmlns:a16="http://schemas.microsoft.com/office/drawing/2014/main" id="{61C7D59C-8AFD-44B2-B2DF-F5951CB713F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73" name="AutoShape 86" descr="Imagen de perfil de reyes Murillo  (Invitado).">
          <a:extLst>
            <a:ext uri="{FF2B5EF4-FFF2-40B4-BE49-F238E27FC236}">
              <a16:creationId xmlns:a16="http://schemas.microsoft.com/office/drawing/2014/main" id="{607778FD-8569-446A-8910-892E78F7F48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74" name="AutoShape 86" descr="Imagen de perfil de reyes Murillo  (Invitado).">
          <a:extLst>
            <a:ext uri="{FF2B5EF4-FFF2-40B4-BE49-F238E27FC236}">
              <a16:creationId xmlns:a16="http://schemas.microsoft.com/office/drawing/2014/main" id="{DBEAE692-1A33-47D2-9373-1D8878281AB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75" name="AutoShape 86" descr="Imagen de perfil de reyes Murillo  (Invitado).">
          <a:extLst>
            <a:ext uri="{FF2B5EF4-FFF2-40B4-BE49-F238E27FC236}">
              <a16:creationId xmlns:a16="http://schemas.microsoft.com/office/drawing/2014/main" id="{4DA2E682-3124-4084-9F71-7058C2D2B2D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76" name="AutoShape 86" descr="Imagen de perfil de reyes Murillo  (Invitado).">
          <a:extLst>
            <a:ext uri="{FF2B5EF4-FFF2-40B4-BE49-F238E27FC236}">
              <a16:creationId xmlns:a16="http://schemas.microsoft.com/office/drawing/2014/main" id="{D6387E88-4ADC-4EE1-A824-5B7A7A936B2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77" name="AutoShape 86" descr="Imagen de perfil de reyes Murillo  (Invitado).">
          <a:extLst>
            <a:ext uri="{FF2B5EF4-FFF2-40B4-BE49-F238E27FC236}">
              <a16:creationId xmlns:a16="http://schemas.microsoft.com/office/drawing/2014/main" id="{688964EC-B134-4EFE-81A8-72B8ACB54A7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78" name="AutoShape 86" descr="Imagen de perfil de reyes Murillo  (Invitado).">
          <a:extLst>
            <a:ext uri="{FF2B5EF4-FFF2-40B4-BE49-F238E27FC236}">
              <a16:creationId xmlns:a16="http://schemas.microsoft.com/office/drawing/2014/main" id="{0AEC612B-B5D2-429F-AD16-B8B7DEAD985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79" name="AutoShape 86" descr="Imagen de perfil de reyes Murillo  (Invitado).">
          <a:extLst>
            <a:ext uri="{FF2B5EF4-FFF2-40B4-BE49-F238E27FC236}">
              <a16:creationId xmlns:a16="http://schemas.microsoft.com/office/drawing/2014/main" id="{2B32BF8B-37B9-4DF1-BDDA-6835925A787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80" name="AutoShape 86" descr="Imagen de perfil de reyes Murillo  (Invitado).">
          <a:extLst>
            <a:ext uri="{FF2B5EF4-FFF2-40B4-BE49-F238E27FC236}">
              <a16:creationId xmlns:a16="http://schemas.microsoft.com/office/drawing/2014/main" id="{E029713B-5069-4505-B359-A4A8FA54ABE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81" name="AutoShape 86" descr="Imagen de perfil de reyes Murillo  (Invitado).">
          <a:extLst>
            <a:ext uri="{FF2B5EF4-FFF2-40B4-BE49-F238E27FC236}">
              <a16:creationId xmlns:a16="http://schemas.microsoft.com/office/drawing/2014/main" id="{C68A68F7-5D25-43FA-A68A-9BEF16D79F2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82" name="AutoShape 86" descr="Imagen de perfil de reyes Murillo  (Invitado).">
          <a:extLst>
            <a:ext uri="{FF2B5EF4-FFF2-40B4-BE49-F238E27FC236}">
              <a16:creationId xmlns:a16="http://schemas.microsoft.com/office/drawing/2014/main" id="{52EEFA1B-3150-4C7E-8354-05C4CBF6196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83" name="AutoShape 86" descr="Imagen de perfil de reyes Murillo  (Invitado).">
          <a:extLst>
            <a:ext uri="{FF2B5EF4-FFF2-40B4-BE49-F238E27FC236}">
              <a16:creationId xmlns:a16="http://schemas.microsoft.com/office/drawing/2014/main" id="{BC706CB0-5632-4D4C-996D-8243AA5E8A7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84" name="AutoShape 86" descr="Imagen de perfil de reyes Murillo  (Invitado).">
          <a:extLst>
            <a:ext uri="{FF2B5EF4-FFF2-40B4-BE49-F238E27FC236}">
              <a16:creationId xmlns:a16="http://schemas.microsoft.com/office/drawing/2014/main" id="{594CAFE4-55B0-4D93-A1E9-B531739E7C8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85" name="AutoShape 86" descr="Imagen de perfil de reyes Murillo  (Invitado).">
          <a:extLst>
            <a:ext uri="{FF2B5EF4-FFF2-40B4-BE49-F238E27FC236}">
              <a16:creationId xmlns:a16="http://schemas.microsoft.com/office/drawing/2014/main" id="{755B574A-5C17-4B9C-975A-C95A9522D4F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86" name="AutoShape 86" descr="Imagen de perfil de reyes Murillo  (Invitado).">
          <a:extLst>
            <a:ext uri="{FF2B5EF4-FFF2-40B4-BE49-F238E27FC236}">
              <a16:creationId xmlns:a16="http://schemas.microsoft.com/office/drawing/2014/main" id="{FD72B013-9793-4D4E-91FF-B1E1B692BF7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87" name="AutoShape 86" descr="Imagen de perfil de reyes Murillo  (Invitado).">
          <a:extLst>
            <a:ext uri="{FF2B5EF4-FFF2-40B4-BE49-F238E27FC236}">
              <a16:creationId xmlns:a16="http://schemas.microsoft.com/office/drawing/2014/main" id="{ECFB2742-FA74-4A4B-8993-9E00A4D0585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88" name="AutoShape 86" descr="Imagen de perfil de reyes Murillo  (Invitado).">
          <a:extLst>
            <a:ext uri="{FF2B5EF4-FFF2-40B4-BE49-F238E27FC236}">
              <a16:creationId xmlns:a16="http://schemas.microsoft.com/office/drawing/2014/main" id="{A81B263A-9E9E-4814-88F3-70CE975B14C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89" name="AutoShape 86" descr="Imagen de perfil de reyes Murillo  (Invitado).">
          <a:extLst>
            <a:ext uri="{FF2B5EF4-FFF2-40B4-BE49-F238E27FC236}">
              <a16:creationId xmlns:a16="http://schemas.microsoft.com/office/drawing/2014/main" id="{98C1FD87-B327-404D-BD35-72649FC1BAA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90" name="AutoShape 86" descr="Imagen de perfil de reyes Murillo  (Invitado).">
          <a:extLst>
            <a:ext uri="{FF2B5EF4-FFF2-40B4-BE49-F238E27FC236}">
              <a16:creationId xmlns:a16="http://schemas.microsoft.com/office/drawing/2014/main" id="{649D6247-AECE-4E0A-9E59-96C68BD0216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91" name="AutoShape 86" descr="Imagen de perfil de reyes Murillo  (Invitado).">
          <a:extLst>
            <a:ext uri="{FF2B5EF4-FFF2-40B4-BE49-F238E27FC236}">
              <a16:creationId xmlns:a16="http://schemas.microsoft.com/office/drawing/2014/main" id="{6C5A4C8B-3EC8-491D-9D8B-83627387EC8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92" name="AutoShape 86" descr="Imagen de perfil de reyes Murillo  (Invitado).">
          <a:extLst>
            <a:ext uri="{FF2B5EF4-FFF2-40B4-BE49-F238E27FC236}">
              <a16:creationId xmlns:a16="http://schemas.microsoft.com/office/drawing/2014/main" id="{3E7BC53A-6CD3-41A1-9775-30A09BA71B4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93" name="AutoShape 86" descr="Imagen de perfil de reyes Murillo  (Invitado).">
          <a:extLst>
            <a:ext uri="{FF2B5EF4-FFF2-40B4-BE49-F238E27FC236}">
              <a16:creationId xmlns:a16="http://schemas.microsoft.com/office/drawing/2014/main" id="{30B6EB96-86B3-4E98-9E62-5D5CB281F3F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94" name="AutoShape 86" descr="Imagen de perfil de reyes Murillo  (Invitado).">
          <a:extLst>
            <a:ext uri="{FF2B5EF4-FFF2-40B4-BE49-F238E27FC236}">
              <a16:creationId xmlns:a16="http://schemas.microsoft.com/office/drawing/2014/main" id="{D1C6C6B4-D118-4086-8F51-A0FC4D6F405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95" name="AutoShape 86" descr="Imagen de perfil de reyes Murillo  (Invitado).">
          <a:extLst>
            <a:ext uri="{FF2B5EF4-FFF2-40B4-BE49-F238E27FC236}">
              <a16:creationId xmlns:a16="http://schemas.microsoft.com/office/drawing/2014/main" id="{D6B158E1-3EC5-4EFE-90E5-CCE7B5FF498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96" name="AutoShape 86" descr="Imagen de perfil de reyes Murillo  (Invitado).">
          <a:extLst>
            <a:ext uri="{FF2B5EF4-FFF2-40B4-BE49-F238E27FC236}">
              <a16:creationId xmlns:a16="http://schemas.microsoft.com/office/drawing/2014/main" id="{1607A165-E168-4F24-B3EC-E1CC28876D9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97" name="AutoShape 86" descr="Imagen de perfil de reyes Murillo  (Invitado).">
          <a:extLst>
            <a:ext uri="{FF2B5EF4-FFF2-40B4-BE49-F238E27FC236}">
              <a16:creationId xmlns:a16="http://schemas.microsoft.com/office/drawing/2014/main" id="{019DBEEC-6714-4E7D-B410-C8D09034F9E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98" name="AutoShape 86" descr="Imagen de perfil de reyes Murillo  (Invitado).">
          <a:extLst>
            <a:ext uri="{FF2B5EF4-FFF2-40B4-BE49-F238E27FC236}">
              <a16:creationId xmlns:a16="http://schemas.microsoft.com/office/drawing/2014/main" id="{B87DA490-13F6-491A-8B58-541A991EA09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199" name="AutoShape 86" descr="Imagen de perfil de reyes Murillo  (Invitado).">
          <a:extLst>
            <a:ext uri="{FF2B5EF4-FFF2-40B4-BE49-F238E27FC236}">
              <a16:creationId xmlns:a16="http://schemas.microsoft.com/office/drawing/2014/main" id="{F0DBF913-4291-486F-B220-9323498A2A9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00" name="AutoShape 86" descr="Imagen de perfil de reyes Murillo  (Invitado).">
          <a:extLst>
            <a:ext uri="{FF2B5EF4-FFF2-40B4-BE49-F238E27FC236}">
              <a16:creationId xmlns:a16="http://schemas.microsoft.com/office/drawing/2014/main" id="{5722B400-40BD-4DD5-9DA1-634EBC15BF7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01" name="AutoShape 86" descr="Imagen de perfil de reyes Murillo  (Invitado).">
          <a:extLst>
            <a:ext uri="{FF2B5EF4-FFF2-40B4-BE49-F238E27FC236}">
              <a16:creationId xmlns:a16="http://schemas.microsoft.com/office/drawing/2014/main" id="{6D39B794-7E3A-49E9-9CE3-154ECF6D660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02" name="AutoShape 86" descr="Imagen de perfil de reyes Murillo  (Invitado).">
          <a:extLst>
            <a:ext uri="{FF2B5EF4-FFF2-40B4-BE49-F238E27FC236}">
              <a16:creationId xmlns:a16="http://schemas.microsoft.com/office/drawing/2014/main" id="{A40401F4-7236-48D6-9813-62463FB9231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03" name="AutoShape 86" descr="Imagen de perfil de reyes Murillo  (Invitado).">
          <a:extLst>
            <a:ext uri="{FF2B5EF4-FFF2-40B4-BE49-F238E27FC236}">
              <a16:creationId xmlns:a16="http://schemas.microsoft.com/office/drawing/2014/main" id="{B0E3E7F9-4F50-48FD-8AE1-5E1EE12E87C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04" name="AutoShape 86" descr="Imagen de perfil de reyes Murillo  (Invitado).">
          <a:extLst>
            <a:ext uri="{FF2B5EF4-FFF2-40B4-BE49-F238E27FC236}">
              <a16:creationId xmlns:a16="http://schemas.microsoft.com/office/drawing/2014/main" id="{C114C95B-FD30-4A51-A315-8CE0BCFFFF8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05" name="AutoShape 86" descr="Imagen de perfil de reyes Murillo  (Invitado).">
          <a:extLst>
            <a:ext uri="{FF2B5EF4-FFF2-40B4-BE49-F238E27FC236}">
              <a16:creationId xmlns:a16="http://schemas.microsoft.com/office/drawing/2014/main" id="{DD01E5A4-0FF6-4D8E-9F4D-CAC1A0A387E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06" name="AutoShape 86" descr="Imagen de perfil de reyes Murillo  (Invitado).">
          <a:extLst>
            <a:ext uri="{FF2B5EF4-FFF2-40B4-BE49-F238E27FC236}">
              <a16:creationId xmlns:a16="http://schemas.microsoft.com/office/drawing/2014/main" id="{354CDAD3-002D-429B-ACEA-53959D90099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07" name="AutoShape 86" descr="Imagen de perfil de reyes Murillo  (Invitado).">
          <a:extLst>
            <a:ext uri="{FF2B5EF4-FFF2-40B4-BE49-F238E27FC236}">
              <a16:creationId xmlns:a16="http://schemas.microsoft.com/office/drawing/2014/main" id="{69E4E404-042E-43A9-A4A0-AD9B36F5C96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08" name="AutoShape 86" descr="Imagen de perfil de reyes Murillo  (Invitado).">
          <a:extLst>
            <a:ext uri="{FF2B5EF4-FFF2-40B4-BE49-F238E27FC236}">
              <a16:creationId xmlns:a16="http://schemas.microsoft.com/office/drawing/2014/main" id="{48ACDD95-44E0-4540-A2D5-3A0B6EE6324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09" name="AutoShape 86" descr="Imagen de perfil de reyes Murillo  (Invitado).">
          <a:extLst>
            <a:ext uri="{FF2B5EF4-FFF2-40B4-BE49-F238E27FC236}">
              <a16:creationId xmlns:a16="http://schemas.microsoft.com/office/drawing/2014/main" id="{DC08F5BC-DF2F-4A1B-B1CD-C874E013F2C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10" name="AutoShape 86" descr="Imagen de perfil de reyes Murillo  (Invitado).">
          <a:extLst>
            <a:ext uri="{FF2B5EF4-FFF2-40B4-BE49-F238E27FC236}">
              <a16:creationId xmlns:a16="http://schemas.microsoft.com/office/drawing/2014/main" id="{28A71ED3-9897-4518-99DF-38FD9C6CF6B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11" name="AutoShape 86" descr="Imagen de perfil de reyes Murillo  (Invitado).">
          <a:extLst>
            <a:ext uri="{FF2B5EF4-FFF2-40B4-BE49-F238E27FC236}">
              <a16:creationId xmlns:a16="http://schemas.microsoft.com/office/drawing/2014/main" id="{BDA95DB4-B988-4923-896A-1C565057F2B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12" name="AutoShape 86" descr="Imagen de perfil de reyes Murillo  (Invitado).">
          <a:extLst>
            <a:ext uri="{FF2B5EF4-FFF2-40B4-BE49-F238E27FC236}">
              <a16:creationId xmlns:a16="http://schemas.microsoft.com/office/drawing/2014/main" id="{75AADDF6-BA00-48C1-902F-CAF4965FD44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13" name="AutoShape 86" descr="Imagen de perfil de reyes Murillo  (Invitado).">
          <a:extLst>
            <a:ext uri="{FF2B5EF4-FFF2-40B4-BE49-F238E27FC236}">
              <a16:creationId xmlns:a16="http://schemas.microsoft.com/office/drawing/2014/main" id="{B1A9BB8B-120A-4C5D-B0F9-F85914B7418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14" name="AutoShape 86" descr="Imagen de perfil de reyes Murillo  (Invitado).">
          <a:extLst>
            <a:ext uri="{FF2B5EF4-FFF2-40B4-BE49-F238E27FC236}">
              <a16:creationId xmlns:a16="http://schemas.microsoft.com/office/drawing/2014/main" id="{223F0EEC-FDC1-4D3E-BD94-DD38CEA243A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15" name="AutoShape 86" descr="Imagen de perfil de reyes Murillo  (Invitado).">
          <a:extLst>
            <a:ext uri="{FF2B5EF4-FFF2-40B4-BE49-F238E27FC236}">
              <a16:creationId xmlns:a16="http://schemas.microsoft.com/office/drawing/2014/main" id="{E17269A2-593E-4117-811A-07DFB8A0BDE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16" name="AutoShape 86" descr="Imagen de perfil de reyes Murillo  (Invitado).">
          <a:extLst>
            <a:ext uri="{FF2B5EF4-FFF2-40B4-BE49-F238E27FC236}">
              <a16:creationId xmlns:a16="http://schemas.microsoft.com/office/drawing/2014/main" id="{6B70C53A-588D-439B-A712-4F3F51EF868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17" name="AutoShape 86" descr="Imagen de perfil de reyes Murillo  (Invitado).">
          <a:extLst>
            <a:ext uri="{FF2B5EF4-FFF2-40B4-BE49-F238E27FC236}">
              <a16:creationId xmlns:a16="http://schemas.microsoft.com/office/drawing/2014/main" id="{AA460E69-DD6E-4710-95B9-707E4815859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18" name="AutoShape 86" descr="Imagen de perfil de reyes Murillo  (Invitado).">
          <a:extLst>
            <a:ext uri="{FF2B5EF4-FFF2-40B4-BE49-F238E27FC236}">
              <a16:creationId xmlns:a16="http://schemas.microsoft.com/office/drawing/2014/main" id="{43613FF5-FA1F-4990-AA6F-B387EDE5993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19" name="AutoShape 86" descr="Imagen de perfil de reyes Murillo  (Invitado).">
          <a:extLst>
            <a:ext uri="{FF2B5EF4-FFF2-40B4-BE49-F238E27FC236}">
              <a16:creationId xmlns:a16="http://schemas.microsoft.com/office/drawing/2014/main" id="{ACC76351-2426-4AA4-BBAF-3E1AAE38F0A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20" name="AutoShape 86" descr="Imagen de perfil de reyes Murillo  (Invitado).">
          <a:extLst>
            <a:ext uri="{FF2B5EF4-FFF2-40B4-BE49-F238E27FC236}">
              <a16:creationId xmlns:a16="http://schemas.microsoft.com/office/drawing/2014/main" id="{511C4747-A953-47BC-B8FA-4DFD478D631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21" name="AutoShape 86" descr="Imagen de perfil de reyes Murillo  (Invitado).">
          <a:extLst>
            <a:ext uri="{FF2B5EF4-FFF2-40B4-BE49-F238E27FC236}">
              <a16:creationId xmlns:a16="http://schemas.microsoft.com/office/drawing/2014/main" id="{8A43B8CB-B4C2-4F7B-92A1-3902D468625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22" name="AutoShape 86" descr="Imagen de perfil de reyes Murillo  (Invitado).">
          <a:extLst>
            <a:ext uri="{FF2B5EF4-FFF2-40B4-BE49-F238E27FC236}">
              <a16:creationId xmlns:a16="http://schemas.microsoft.com/office/drawing/2014/main" id="{7233CD93-CE41-46CA-A9AB-7AF5E925F00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23" name="AutoShape 86" descr="Imagen de perfil de reyes Murillo  (Invitado).">
          <a:extLst>
            <a:ext uri="{FF2B5EF4-FFF2-40B4-BE49-F238E27FC236}">
              <a16:creationId xmlns:a16="http://schemas.microsoft.com/office/drawing/2014/main" id="{BCB792E8-E5E8-4E5C-BFC4-9511BB151F4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24" name="AutoShape 86" descr="Imagen de perfil de reyes Murillo  (Invitado).">
          <a:extLst>
            <a:ext uri="{FF2B5EF4-FFF2-40B4-BE49-F238E27FC236}">
              <a16:creationId xmlns:a16="http://schemas.microsoft.com/office/drawing/2014/main" id="{C75C904D-997E-4936-83C9-6FEA6BDC903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25" name="AutoShape 86" descr="Imagen de perfil de reyes Murillo  (Invitado).">
          <a:extLst>
            <a:ext uri="{FF2B5EF4-FFF2-40B4-BE49-F238E27FC236}">
              <a16:creationId xmlns:a16="http://schemas.microsoft.com/office/drawing/2014/main" id="{6F31ED36-C4D4-4152-A2A2-150DF344C28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26" name="AutoShape 86" descr="Imagen de perfil de reyes Murillo  (Invitado).">
          <a:extLst>
            <a:ext uri="{FF2B5EF4-FFF2-40B4-BE49-F238E27FC236}">
              <a16:creationId xmlns:a16="http://schemas.microsoft.com/office/drawing/2014/main" id="{1CC1B881-8E27-417E-A12B-2F7665011B6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27" name="AutoShape 86" descr="Imagen de perfil de reyes Murillo  (Invitado).">
          <a:extLst>
            <a:ext uri="{FF2B5EF4-FFF2-40B4-BE49-F238E27FC236}">
              <a16:creationId xmlns:a16="http://schemas.microsoft.com/office/drawing/2014/main" id="{9B811ECB-11C0-465C-9F74-6E0C795FE84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28" name="AutoShape 86" descr="Imagen de perfil de reyes Murillo  (Invitado).">
          <a:extLst>
            <a:ext uri="{FF2B5EF4-FFF2-40B4-BE49-F238E27FC236}">
              <a16:creationId xmlns:a16="http://schemas.microsoft.com/office/drawing/2014/main" id="{A293DA30-BBB1-497A-AB41-5583D2393E3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29" name="AutoShape 86" descr="Imagen de perfil de reyes Murillo  (Invitado).">
          <a:extLst>
            <a:ext uri="{FF2B5EF4-FFF2-40B4-BE49-F238E27FC236}">
              <a16:creationId xmlns:a16="http://schemas.microsoft.com/office/drawing/2014/main" id="{E6BBE20D-A13E-444E-8CA2-7BCB6AD30EE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30" name="AutoShape 86" descr="Imagen de perfil de reyes Murillo  (Invitado).">
          <a:extLst>
            <a:ext uri="{FF2B5EF4-FFF2-40B4-BE49-F238E27FC236}">
              <a16:creationId xmlns:a16="http://schemas.microsoft.com/office/drawing/2014/main" id="{EACE984A-3C0E-4D89-A459-1A13B8EFA8F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31" name="AutoShape 86" descr="Imagen de perfil de reyes Murillo  (Invitado).">
          <a:extLst>
            <a:ext uri="{FF2B5EF4-FFF2-40B4-BE49-F238E27FC236}">
              <a16:creationId xmlns:a16="http://schemas.microsoft.com/office/drawing/2014/main" id="{83BFD12C-790A-4A04-95F7-D72F15C17AE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32" name="AutoShape 86" descr="Imagen de perfil de reyes Murillo  (Invitado).">
          <a:extLst>
            <a:ext uri="{FF2B5EF4-FFF2-40B4-BE49-F238E27FC236}">
              <a16:creationId xmlns:a16="http://schemas.microsoft.com/office/drawing/2014/main" id="{BD0FE4AE-FAFC-4DC6-A1FA-280ED36A14D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33" name="AutoShape 86" descr="Imagen de perfil de reyes Murillo  (Invitado).">
          <a:extLst>
            <a:ext uri="{FF2B5EF4-FFF2-40B4-BE49-F238E27FC236}">
              <a16:creationId xmlns:a16="http://schemas.microsoft.com/office/drawing/2014/main" id="{F29CC975-E1BC-4803-B287-8451FFA23B6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34" name="AutoShape 86" descr="Imagen de perfil de reyes Murillo  (Invitado).">
          <a:extLst>
            <a:ext uri="{FF2B5EF4-FFF2-40B4-BE49-F238E27FC236}">
              <a16:creationId xmlns:a16="http://schemas.microsoft.com/office/drawing/2014/main" id="{E3D1394B-7156-4309-A2FC-189BE905E27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35" name="AutoShape 86" descr="Imagen de perfil de reyes Murillo  (Invitado).">
          <a:extLst>
            <a:ext uri="{FF2B5EF4-FFF2-40B4-BE49-F238E27FC236}">
              <a16:creationId xmlns:a16="http://schemas.microsoft.com/office/drawing/2014/main" id="{E3E77AA6-FB39-46B1-AA2B-A83E9B5B32E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36" name="AutoShape 86" descr="Imagen de perfil de reyes Murillo  (Invitado).">
          <a:extLst>
            <a:ext uri="{FF2B5EF4-FFF2-40B4-BE49-F238E27FC236}">
              <a16:creationId xmlns:a16="http://schemas.microsoft.com/office/drawing/2014/main" id="{4E499059-F182-4618-B47A-FA0653F76CE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37" name="AutoShape 86" descr="Imagen de perfil de reyes Murillo  (Invitado).">
          <a:extLst>
            <a:ext uri="{FF2B5EF4-FFF2-40B4-BE49-F238E27FC236}">
              <a16:creationId xmlns:a16="http://schemas.microsoft.com/office/drawing/2014/main" id="{E9F88EA0-3C1F-473A-96AD-8C38E27C428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38" name="AutoShape 86" descr="Imagen de perfil de reyes Murillo  (Invitado).">
          <a:extLst>
            <a:ext uri="{FF2B5EF4-FFF2-40B4-BE49-F238E27FC236}">
              <a16:creationId xmlns:a16="http://schemas.microsoft.com/office/drawing/2014/main" id="{C661A2B8-D975-4902-922B-36DD88A23F1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39" name="AutoShape 86" descr="Imagen de perfil de reyes Murillo  (Invitado).">
          <a:extLst>
            <a:ext uri="{FF2B5EF4-FFF2-40B4-BE49-F238E27FC236}">
              <a16:creationId xmlns:a16="http://schemas.microsoft.com/office/drawing/2014/main" id="{976F28D8-B109-452B-9752-53BF1CA3A3E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40" name="AutoShape 86" descr="Imagen de perfil de reyes Murillo  (Invitado).">
          <a:extLst>
            <a:ext uri="{FF2B5EF4-FFF2-40B4-BE49-F238E27FC236}">
              <a16:creationId xmlns:a16="http://schemas.microsoft.com/office/drawing/2014/main" id="{8E8A25BC-E008-426A-8C29-EDC797BF310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41" name="AutoShape 86" descr="Imagen de perfil de reyes Murillo  (Invitado).">
          <a:extLst>
            <a:ext uri="{FF2B5EF4-FFF2-40B4-BE49-F238E27FC236}">
              <a16:creationId xmlns:a16="http://schemas.microsoft.com/office/drawing/2014/main" id="{02B35A0C-B452-4B9F-9E7C-45D42A0D9C4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42" name="AutoShape 86" descr="Imagen de perfil de reyes Murillo  (Invitado).">
          <a:extLst>
            <a:ext uri="{FF2B5EF4-FFF2-40B4-BE49-F238E27FC236}">
              <a16:creationId xmlns:a16="http://schemas.microsoft.com/office/drawing/2014/main" id="{12C97FD2-631F-4A21-BE6D-A2CABF67088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43" name="AutoShape 86" descr="Imagen de perfil de reyes Murillo  (Invitado).">
          <a:extLst>
            <a:ext uri="{FF2B5EF4-FFF2-40B4-BE49-F238E27FC236}">
              <a16:creationId xmlns:a16="http://schemas.microsoft.com/office/drawing/2014/main" id="{13301921-0EC8-4273-A6E4-2BB13BF706A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44" name="AutoShape 86" descr="Imagen de perfil de reyes Murillo  (Invitado).">
          <a:extLst>
            <a:ext uri="{FF2B5EF4-FFF2-40B4-BE49-F238E27FC236}">
              <a16:creationId xmlns:a16="http://schemas.microsoft.com/office/drawing/2014/main" id="{11219F4E-2C2C-4EE4-85F9-1D4BC24BB9D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45" name="AutoShape 86" descr="Imagen de perfil de reyes Murillo  (Invitado).">
          <a:extLst>
            <a:ext uri="{FF2B5EF4-FFF2-40B4-BE49-F238E27FC236}">
              <a16:creationId xmlns:a16="http://schemas.microsoft.com/office/drawing/2014/main" id="{3390E9B9-D1D9-41F3-83F3-16E767BD187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46" name="AutoShape 86" descr="Imagen de perfil de reyes Murillo  (Invitado).">
          <a:extLst>
            <a:ext uri="{FF2B5EF4-FFF2-40B4-BE49-F238E27FC236}">
              <a16:creationId xmlns:a16="http://schemas.microsoft.com/office/drawing/2014/main" id="{FC3ED2F9-EAF7-45C3-8909-316596AD29C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47" name="AutoShape 86" descr="Imagen de perfil de reyes Murillo  (Invitado).">
          <a:extLst>
            <a:ext uri="{FF2B5EF4-FFF2-40B4-BE49-F238E27FC236}">
              <a16:creationId xmlns:a16="http://schemas.microsoft.com/office/drawing/2014/main" id="{CCABCEBA-910F-4CFE-8DE0-D18B540DA4A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48" name="AutoShape 86" descr="Imagen de perfil de reyes Murillo  (Invitado).">
          <a:extLst>
            <a:ext uri="{FF2B5EF4-FFF2-40B4-BE49-F238E27FC236}">
              <a16:creationId xmlns:a16="http://schemas.microsoft.com/office/drawing/2014/main" id="{4A021B0C-4785-497C-A975-15A82F1B055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49" name="AutoShape 86" descr="Imagen de perfil de reyes Murillo  (Invitado).">
          <a:extLst>
            <a:ext uri="{FF2B5EF4-FFF2-40B4-BE49-F238E27FC236}">
              <a16:creationId xmlns:a16="http://schemas.microsoft.com/office/drawing/2014/main" id="{6C7754CD-814A-4B3B-BCFF-A699B0B2241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50" name="AutoShape 86" descr="Imagen de perfil de reyes Murillo  (Invitado).">
          <a:extLst>
            <a:ext uri="{FF2B5EF4-FFF2-40B4-BE49-F238E27FC236}">
              <a16:creationId xmlns:a16="http://schemas.microsoft.com/office/drawing/2014/main" id="{E531E948-B15D-42E3-91EE-86D599180CE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51" name="AutoShape 86" descr="Imagen de perfil de reyes Murillo  (Invitado).">
          <a:extLst>
            <a:ext uri="{FF2B5EF4-FFF2-40B4-BE49-F238E27FC236}">
              <a16:creationId xmlns:a16="http://schemas.microsoft.com/office/drawing/2014/main" id="{E440D27A-2AFB-47E7-9EAC-4A6B5D90873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52" name="AutoShape 86" descr="Imagen de perfil de reyes Murillo  (Invitado).">
          <a:extLst>
            <a:ext uri="{FF2B5EF4-FFF2-40B4-BE49-F238E27FC236}">
              <a16:creationId xmlns:a16="http://schemas.microsoft.com/office/drawing/2014/main" id="{664837F4-09AC-4349-889E-AB4E1F39088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53" name="AutoShape 86" descr="Imagen de perfil de reyes Murillo  (Invitado).">
          <a:extLst>
            <a:ext uri="{FF2B5EF4-FFF2-40B4-BE49-F238E27FC236}">
              <a16:creationId xmlns:a16="http://schemas.microsoft.com/office/drawing/2014/main" id="{DA53CF2A-5D15-4B52-A831-58C6AE4973B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54" name="AutoShape 86" descr="Imagen de perfil de reyes Murillo  (Invitado).">
          <a:extLst>
            <a:ext uri="{FF2B5EF4-FFF2-40B4-BE49-F238E27FC236}">
              <a16:creationId xmlns:a16="http://schemas.microsoft.com/office/drawing/2014/main" id="{2F0B6421-1606-4573-9242-40D139DB8DB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55" name="AutoShape 86" descr="Imagen de perfil de reyes Murillo  (Invitado).">
          <a:extLst>
            <a:ext uri="{FF2B5EF4-FFF2-40B4-BE49-F238E27FC236}">
              <a16:creationId xmlns:a16="http://schemas.microsoft.com/office/drawing/2014/main" id="{E6D3EFC4-17AE-495F-A33F-1A488388ACC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56" name="AutoShape 86" descr="Imagen de perfil de reyes Murillo  (Invitado).">
          <a:extLst>
            <a:ext uri="{FF2B5EF4-FFF2-40B4-BE49-F238E27FC236}">
              <a16:creationId xmlns:a16="http://schemas.microsoft.com/office/drawing/2014/main" id="{34D2A20A-EC2A-4D27-9F0C-D243AF2678D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57" name="AutoShape 86" descr="Imagen de perfil de reyes Murillo  (Invitado).">
          <a:extLst>
            <a:ext uri="{FF2B5EF4-FFF2-40B4-BE49-F238E27FC236}">
              <a16:creationId xmlns:a16="http://schemas.microsoft.com/office/drawing/2014/main" id="{9AEBB753-D8AC-43C8-B40E-91531F10BFA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58" name="AutoShape 86" descr="Imagen de perfil de reyes Murillo  (Invitado).">
          <a:extLst>
            <a:ext uri="{FF2B5EF4-FFF2-40B4-BE49-F238E27FC236}">
              <a16:creationId xmlns:a16="http://schemas.microsoft.com/office/drawing/2014/main" id="{CBF3D5B5-073F-43AB-9BFA-E9B72F5670E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59" name="AutoShape 86" descr="Imagen de perfil de reyes Murillo  (Invitado).">
          <a:extLst>
            <a:ext uri="{FF2B5EF4-FFF2-40B4-BE49-F238E27FC236}">
              <a16:creationId xmlns:a16="http://schemas.microsoft.com/office/drawing/2014/main" id="{22B23A5F-5B70-476B-84C5-8B729D46256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60" name="AutoShape 86" descr="Imagen de perfil de reyes Murillo  (Invitado).">
          <a:extLst>
            <a:ext uri="{FF2B5EF4-FFF2-40B4-BE49-F238E27FC236}">
              <a16:creationId xmlns:a16="http://schemas.microsoft.com/office/drawing/2014/main" id="{7F7C00A5-2FD6-4799-87F9-41E7F4F7B83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61" name="AutoShape 86" descr="Imagen de perfil de reyes Murillo  (Invitado).">
          <a:extLst>
            <a:ext uri="{FF2B5EF4-FFF2-40B4-BE49-F238E27FC236}">
              <a16:creationId xmlns:a16="http://schemas.microsoft.com/office/drawing/2014/main" id="{EE91D433-AA37-4D52-BB5C-1CAA67C83BB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62" name="AutoShape 86" descr="Imagen de perfil de reyes Murillo  (Invitado).">
          <a:extLst>
            <a:ext uri="{FF2B5EF4-FFF2-40B4-BE49-F238E27FC236}">
              <a16:creationId xmlns:a16="http://schemas.microsoft.com/office/drawing/2014/main" id="{782B9C81-43D2-440E-A34C-11C2C1EB1C1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63" name="AutoShape 86" descr="Imagen de perfil de reyes Murillo  (Invitado).">
          <a:extLst>
            <a:ext uri="{FF2B5EF4-FFF2-40B4-BE49-F238E27FC236}">
              <a16:creationId xmlns:a16="http://schemas.microsoft.com/office/drawing/2014/main" id="{CC104C73-4099-4CE7-83A2-03A1F1C3413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64" name="AutoShape 86" descr="Imagen de perfil de reyes Murillo  (Invitado).">
          <a:extLst>
            <a:ext uri="{FF2B5EF4-FFF2-40B4-BE49-F238E27FC236}">
              <a16:creationId xmlns:a16="http://schemas.microsoft.com/office/drawing/2014/main" id="{41FE7D43-B412-498B-A96C-1EDEC57125F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65" name="AutoShape 86" descr="Imagen de perfil de reyes Murillo  (Invitado).">
          <a:extLst>
            <a:ext uri="{FF2B5EF4-FFF2-40B4-BE49-F238E27FC236}">
              <a16:creationId xmlns:a16="http://schemas.microsoft.com/office/drawing/2014/main" id="{AEE8D130-9131-4AF6-9A2E-FBDA3CF15B6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66" name="AutoShape 86" descr="Imagen de perfil de reyes Murillo  (Invitado).">
          <a:extLst>
            <a:ext uri="{FF2B5EF4-FFF2-40B4-BE49-F238E27FC236}">
              <a16:creationId xmlns:a16="http://schemas.microsoft.com/office/drawing/2014/main" id="{94747ABC-136B-4915-92A7-123DB63E49D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67" name="AutoShape 86" descr="Imagen de perfil de reyes Murillo  (Invitado).">
          <a:extLst>
            <a:ext uri="{FF2B5EF4-FFF2-40B4-BE49-F238E27FC236}">
              <a16:creationId xmlns:a16="http://schemas.microsoft.com/office/drawing/2014/main" id="{87176965-74C6-47A3-8DB8-D0DFB03DEC4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68" name="AutoShape 86" descr="Imagen de perfil de reyes Murillo  (Invitado).">
          <a:extLst>
            <a:ext uri="{FF2B5EF4-FFF2-40B4-BE49-F238E27FC236}">
              <a16:creationId xmlns:a16="http://schemas.microsoft.com/office/drawing/2014/main" id="{18411994-5AA7-48B4-9F35-45BA5B79537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69" name="AutoShape 86" descr="Imagen de perfil de reyes Murillo  (Invitado).">
          <a:extLst>
            <a:ext uri="{FF2B5EF4-FFF2-40B4-BE49-F238E27FC236}">
              <a16:creationId xmlns:a16="http://schemas.microsoft.com/office/drawing/2014/main" id="{3CFB3615-0F8C-4429-9241-E0117A74CF5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70" name="AutoShape 86" descr="Imagen de perfil de reyes Murillo  (Invitado).">
          <a:extLst>
            <a:ext uri="{FF2B5EF4-FFF2-40B4-BE49-F238E27FC236}">
              <a16:creationId xmlns:a16="http://schemas.microsoft.com/office/drawing/2014/main" id="{3BB14211-1C3F-4400-A133-A35898DBF7D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71" name="AutoShape 86" descr="Imagen de perfil de reyes Murillo  (Invitado).">
          <a:extLst>
            <a:ext uri="{FF2B5EF4-FFF2-40B4-BE49-F238E27FC236}">
              <a16:creationId xmlns:a16="http://schemas.microsoft.com/office/drawing/2014/main" id="{2B763880-B5C9-448C-9883-CFDD8A47C24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72" name="AutoShape 86" descr="Imagen de perfil de reyes Murillo  (Invitado).">
          <a:extLst>
            <a:ext uri="{FF2B5EF4-FFF2-40B4-BE49-F238E27FC236}">
              <a16:creationId xmlns:a16="http://schemas.microsoft.com/office/drawing/2014/main" id="{69AC2FC2-4EC1-451B-95E1-594DBCAC36D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73" name="AutoShape 86" descr="Imagen de perfil de reyes Murillo  (Invitado).">
          <a:extLst>
            <a:ext uri="{FF2B5EF4-FFF2-40B4-BE49-F238E27FC236}">
              <a16:creationId xmlns:a16="http://schemas.microsoft.com/office/drawing/2014/main" id="{6975622C-F419-46D8-B928-C2EBA9565F9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74" name="AutoShape 86" descr="Imagen de perfil de reyes Murillo  (Invitado).">
          <a:extLst>
            <a:ext uri="{FF2B5EF4-FFF2-40B4-BE49-F238E27FC236}">
              <a16:creationId xmlns:a16="http://schemas.microsoft.com/office/drawing/2014/main" id="{421ADD35-653E-493C-8517-52A473A7D38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75" name="AutoShape 86" descr="Imagen de perfil de reyes Murillo  (Invitado).">
          <a:extLst>
            <a:ext uri="{FF2B5EF4-FFF2-40B4-BE49-F238E27FC236}">
              <a16:creationId xmlns:a16="http://schemas.microsoft.com/office/drawing/2014/main" id="{92920287-31BD-46F9-B5F0-6FE19ED18F1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76" name="AutoShape 86" descr="Imagen de perfil de reyes Murillo  (Invitado).">
          <a:extLst>
            <a:ext uri="{FF2B5EF4-FFF2-40B4-BE49-F238E27FC236}">
              <a16:creationId xmlns:a16="http://schemas.microsoft.com/office/drawing/2014/main" id="{9B49562A-EC83-4CF3-A479-45B087AEC0B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77" name="AutoShape 86" descr="Imagen de perfil de reyes Murillo  (Invitado).">
          <a:extLst>
            <a:ext uri="{FF2B5EF4-FFF2-40B4-BE49-F238E27FC236}">
              <a16:creationId xmlns:a16="http://schemas.microsoft.com/office/drawing/2014/main" id="{FDA64127-3848-4120-80E7-656E6C56C2D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78" name="AutoShape 86" descr="Imagen de perfil de reyes Murillo  (Invitado).">
          <a:extLst>
            <a:ext uri="{FF2B5EF4-FFF2-40B4-BE49-F238E27FC236}">
              <a16:creationId xmlns:a16="http://schemas.microsoft.com/office/drawing/2014/main" id="{23B74227-970C-414A-8EA8-4FD8B4180C3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79" name="AutoShape 86" descr="Imagen de perfil de reyes Murillo  (Invitado).">
          <a:extLst>
            <a:ext uri="{FF2B5EF4-FFF2-40B4-BE49-F238E27FC236}">
              <a16:creationId xmlns:a16="http://schemas.microsoft.com/office/drawing/2014/main" id="{02AA56D8-ABA7-4459-94FC-D2150B9708C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80" name="AutoShape 86" descr="Imagen de perfil de reyes Murillo  (Invitado).">
          <a:extLst>
            <a:ext uri="{FF2B5EF4-FFF2-40B4-BE49-F238E27FC236}">
              <a16:creationId xmlns:a16="http://schemas.microsoft.com/office/drawing/2014/main" id="{011C3D3D-89FB-4000-A743-8E08AAA6BD1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81" name="AutoShape 86" descr="Imagen de perfil de reyes Murillo  (Invitado).">
          <a:extLst>
            <a:ext uri="{FF2B5EF4-FFF2-40B4-BE49-F238E27FC236}">
              <a16:creationId xmlns:a16="http://schemas.microsoft.com/office/drawing/2014/main" id="{78D359F6-DA92-4BAA-8250-BA372E7916E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82" name="AutoShape 86" descr="Imagen de perfil de reyes Murillo  (Invitado).">
          <a:extLst>
            <a:ext uri="{FF2B5EF4-FFF2-40B4-BE49-F238E27FC236}">
              <a16:creationId xmlns:a16="http://schemas.microsoft.com/office/drawing/2014/main" id="{D9874228-8DEF-4702-8B1B-AB7F1215310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83" name="AutoShape 86" descr="Imagen de perfil de reyes Murillo  (Invitado).">
          <a:extLst>
            <a:ext uri="{FF2B5EF4-FFF2-40B4-BE49-F238E27FC236}">
              <a16:creationId xmlns:a16="http://schemas.microsoft.com/office/drawing/2014/main" id="{0A1988F4-897E-47D5-9770-455471168BB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84" name="AutoShape 86" descr="Imagen de perfil de reyes Murillo  (Invitado).">
          <a:extLst>
            <a:ext uri="{FF2B5EF4-FFF2-40B4-BE49-F238E27FC236}">
              <a16:creationId xmlns:a16="http://schemas.microsoft.com/office/drawing/2014/main" id="{3B53D88B-E8D9-4CEF-98F3-21DBF48059C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85" name="AutoShape 86" descr="Imagen de perfil de reyes Murillo  (Invitado).">
          <a:extLst>
            <a:ext uri="{FF2B5EF4-FFF2-40B4-BE49-F238E27FC236}">
              <a16:creationId xmlns:a16="http://schemas.microsoft.com/office/drawing/2014/main" id="{995BC479-E6A7-46CB-9555-06D4BF61CCC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86" name="AutoShape 86" descr="Imagen de perfil de reyes Murillo  (Invitado).">
          <a:extLst>
            <a:ext uri="{FF2B5EF4-FFF2-40B4-BE49-F238E27FC236}">
              <a16:creationId xmlns:a16="http://schemas.microsoft.com/office/drawing/2014/main" id="{B4E63035-E81E-4F3B-B28E-5BBC89740F7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87" name="AutoShape 86" descr="Imagen de perfil de reyes Murillo  (Invitado).">
          <a:extLst>
            <a:ext uri="{FF2B5EF4-FFF2-40B4-BE49-F238E27FC236}">
              <a16:creationId xmlns:a16="http://schemas.microsoft.com/office/drawing/2014/main" id="{92E71FFE-6EA6-4E52-94DD-5C93D00B60C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88" name="AutoShape 86" descr="Imagen de perfil de reyes Murillo  (Invitado).">
          <a:extLst>
            <a:ext uri="{FF2B5EF4-FFF2-40B4-BE49-F238E27FC236}">
              <a16:creationId xmlns:a16="http://schemas.microsoft.com/office/drawing/2014/main" id="{E07B0490-7879-4B72-B9FA-A9620E6F794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89" name="AutoShape 86" descr="Imagen de perfil de reyes Murillo  (Invitado).">
          <a:extLst>
            <a:ext uri="{FF2B5EF4-FFF2-40B4-BE49-F238E27FC236}">
              <a16:creationId xmlns:a16="http://schemas.microsoft.com/office/drawing/2014/main" id="{047BB034-FD60-45D1-9C60-83BD71E89FE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90" name="AutoShape 86" descr="Imagen de perfil de reyes Murillo  (Invitado).">
          <a:extLst>
            <a:ext uri="{FF2B5EF4-FFF2-40B4-BE49-F238E27FC236}">
              <a16:creationId xmlns:a16="http://schemas.microsoft.com/office/drawing/2014/main" id="{281288A8-FBB5-43EC-AF08-82281A3E687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91" name="AutoShape 86" descr="Imagen de perfil de reyes Murillo  (Invitado).">
          <a:extLst>
            <a:ext uri="{FF2B5EF4-FFF2-40B4-BE49-F238E27FC236}">
              <a16:creationId xmlns:a16="http://schemas.microsoft.com/office/drawing/2014/main" id="{40C93C42-5DE8-40EA-A4DA-AD5D11E6EFB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92" name="AutoShape 86" descr="Imagen de perfil de reyes Murillo  (Invitado).">
          <a:extLst>
            <a:ext uri="{FF2B5EF4-FFF2-40B4-BE49-F238E27FC236}">
              <a16:creationId xmlns:a16="http://schemas.microsoft.com/office/drawing/2014/main" id="{89AB3631-20B1-4EE1-9727-97C4ACC7A45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93" name="AutoShape 86" descr="Imagen de perfil de reyes Murillo  (Invitado).">
          <a:extLst>
            <a:ext uri="{FF2B5EF4-FFF2-40B4-BE49-F238E27FC236}">
              <a16:creationId xmlns:a16="http://schemas.microsoft.com/office/drawing/2014/main" id="{B09FD509-D307-4459-AFF1-9660274DB8E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94" name="AutoShape 86" descr="Imagen de perfil de reyes Murillo  (Invitado).">
          <a:extLst>
            <a:ext uri="{FF2B5EF4-FFF2-40B4-BE49-F238E27FC236}">
              <a16:creationId xmlns:a16="http://schemas.microsoft.com/office/drawing/2014/main" id="{4BF80AE4-7421-415F-A70B-28AB05FC271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95" name="AutoShape 86" descr="Imagen de perfil de reyes Murillo  (Invitado).">
          <a:extLst>
            <a:ext uri="{FF2B5EF4-FFF2-40B4-BE49-F238E27FC236}">
              <a16:creationId xmlns:a16="http://schemas.microsoft.com/office/drawing/2014/main" id="{62E304C7-FF4C-4944-AA45-0DDEEE0604D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96" name="AutoShape 86" descr="Imagen de perfil de reyes Murillo  (Invitado).">
          <a:extLst>
            <a:ext uri="{FF2B5EF4-FFF2-40B4-BE49-F238E27FC236}">
              <a16:creationId xmlns:a16="http://schemas.microsoft.com/office/drawing/2014/main" id="{2EA4ED1A-98DA-4C64-A5DA-82F569908A1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97" name="AutoShape 86" descr="Imagen de perfil de reyes Murillo  (Invitado).">
          <a:extLst>
            <a:ext uri="{FF2B5EF4-FFF2-40B4-BE49-F238E27FC236}">
              <a16:creationId xmlns:a16="http://schemas.microsoft.com/office/drawing/2014/main" id="{52B8BBFF-E91D-4EBF-B633-9D3DB016A13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98" name="AutoShape 86" descr="Imagen de perfil de reyes Murillo  (Invitado).">
          <a:extLst>
            <a:ext uri="{FF2B5EF4-FFF2-40B4-BE49-F238E27FC236}">
              <a16:creationId xmlns:a16="http://schemas.microsoft.com/office/drawing/2014/main" id="{94E68C45-C443-4EB7-B4DA-4F27B60F90F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299" name="AutoShape 86" descr="Imagen de perfil de reyes Murillo  (Invitado).">
          <a:extLst>
            <a:ext uri="{FF2B5EF4-FFF2-40B4-BE49-F238E27FC236}">
              <a16:creationId xmlns:a16="http://schemas.microsoft.com/office/drawing/2014/main" id="{0382F429-6DDC-4473-BA4C-1A6EDEA663B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00" name="AutoShape 86" descr="Imagen de perfil de reyes Murillo  (Invitado).">
          <a:extLst>
            <a:ext uri="{FF2B5EF4-FFF2-40B4-BE49-F238E27FC236}">
              <a16:creationId xmlns:a16="http://schemas.microsoft.com/office/drawing/2014/main" id="{C966DB30-F2F3-4508-B267-46863F0833B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01" name="AutoShape 86" descr="Imagen de perfil de reyes Murillo  (Invitado).">
          <a:extLst>
            <a:ext uri="{FF2B5EF4-FFF2-40B4-BE49-F238E27FC236}">
              <a16:creationId xmlns:a16="http://schemas.microsoft.com/office/drawing/2014/main" id="{7C2C57FC-9A62-4CC7-8E08-C332CFC8DA9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02" name="AutoShape 86" descr="Imagen de perfil de reyes Murillo  (Invitado).">
          <a:extLst>
            <a:ext uri="{FF2B5EF4-FFF2-40B4-BE49-F238E27FC236}">
              <a16:creationId xmlns:a16="http://schemas.microsoft.com/office/drawing/2014/main" id="{0DE1B142-DECB-45BC-A519-4D89BECD4B7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03" name="AutoShape 86" descr="Imagen de perfil de reyes Murillo  (Invitado).">
          <a:extLst>
            <a:ext uri="{FF2B5EF4-FFF2-40B4-BE49-F238E27FC236}">
              <a16:creationId xmlns:a16="http://schemas.microsoft.com/office/drawing/2014/main" id="{B3E2D00E-E841-4095-8C9D-F3E20C01DDD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04" name="AutoShape 86" descr="Imagen de perfil de reyes Murillo  (Invitado).">
          <a:extLst>
            <a:ext uri="{FF2B5EF4-FFF2-40B4-BE49-F238E27FC236}">
              <a16:creationId xmlns:a16="http://schemas.microsoft.com/office/drawing/2014/main" id="{4FE0E7AE-6A9F-4FF9-83BA-D5000E9FE20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05" name="AutoShape 86" descr="Imagen de perfil de reyes Murillo  (Invitado).">
          <a:extLst>
            <a:ext uri="{FF2B5EF4-FFF2-40B4-BE49-F238E27FC236}">
              <a16:creationId xmlns:a16="http://schemas.microsoft.com/office/drawing/2014/main" id="{F1003DC5-6100-4D3F-B394-A5BACFD8DC1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06" name="AutoShape 86" descr="Imagen de perfil de reyes Murillo  (Invitado).">
          <a:extLst>
            <a:ext uri="{FF2B5EF4-FFF2-40B4-BE49-F238E27FC236}">
              <a16:creationId xmlns:a16="http://schemas.microsoft.com/office/drawing/2014/main" id="{7BC828BF-2BD8-49F4-91C5-0162E76CD99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07" name="AutoShape 86" descr="Imagen de perfil de reyes Murillo  (Invitado).">
          <a:extLst>
            <a:ext uri="{FF2B5EF4-FFF2-40B4-BE49-F238E27FC236}">
              <a16:creationId xmlns:a16="http://schemas.microsoft.com/office/drawing/2014/main" id="{838ACEC7-F2E4-4BB6-8330-27DED0D84B9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08" name="AutoShape 86" descr="Imagen de perfil de reyes Murillo  (Invitado).">
          <a:extLst>
            <a:ext uri="{FF2B5EF4-FFF2-40B4-BE49-F238E27FC236}">
              <a16:creationId xmlns:a16="http://schemas.microsoft.com/office/drawing/2014/main" id="{1FDCA71C-5D55-4029-B6FF-A88717FC5A9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09" name="AutoShape 86" descr="Imagen de perfil de reyes Murillo  (Invitado).">
          <a:extLst>
            <a:ext uri="{FF2B5EF4-FFF2-40B4-BE49-F238E27FC236}">
              <a16:creationId xmlns:a16="http://schemas.microsoft.com/office/drawing/2014/main" id="{2CE50E74-F41F-4836-9E66-A1B6C122A7D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10" name="AutoShape 86" descr="Imagen de perfil de reyes Murillo  (Invitado).">
          <a:extLst>
            <a:ext uri="{FF2B5EF4-FFF2-40B4-BE49-F238E27FC236}">
              <a16:creationId xmlns:a16="http://schemas.microsoft.com/office/drawing/2014/main" id="{E5FF68D6-CC4F-4DE7-9EB8-EE82DBEF9F3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11" name="AutoShape 86" descr="Imagen de perfil de reyes Murillo  (Invitado).">
          <a:extLst>
            <a:ext uri="{FF2B5EF4-FFF2-40B4-BE49-F238E27FC236}">
              <a16:creationId xmlns:a16="http://schemas.microsoft.com/office/drawing/2014/main" id="{D486A8C5-7BCD-4DC8-844D-CBF98A433E8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12" name="AutoShape 86" descr="Imagen de perfil de reyes Murillo  (Invitado).">
          <a:extLst>
            <a:ext uri="{FF2B5EF4-FFF2-40B4-BE49-F238E27FC236}">
              <a16:creationId xmlns:a16="http://schemas.microsoft.com/office/drawing/2014/main" id="{D5463231-9E08-4DC4-B987-CF0FD54FE25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13" name="AutoShape 86" descr="Imagen de perfil de reyes Murillo  (Invitado).">
          <a:extLst>
            <a:ext uri="{FF2B5EF4-FFF2-40B4-BE49-F238E27FC236}">
              <a16:creationId xmlns:a16="http://schemas.microsoft.com/office/drawing/2014/main" id="{57BA93B6-9680-4A62-AD47-9B6ED054B83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14" name="AutoShape 86" descr="Imagen de perfil de reyes Murillo  (Invitado).">
          <a:extLst>
            <a:ext uri="{FF2B5EF4-FFF2-40B4-BE49-F238E27FC236}">
              <a16:creationId xmlns:a16="http://schemas.microsoft.com/office/drawing/2014/main" id="{A13434FC-BD24-48D5-B512-37CB7644994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15" name="AutoShape 86" descr="Imagen de perfil de reyes Murillo  (Invitado).">
          <a:extLst>
            <a:ext uri="{FF2B5EF4-FFF2-40B4-BE49-F238E27FC236}">
              <a16:creationId xmlns:a16="http://schemas.microsoft.com/office/drawing/2014/main" id="{A02FF88D-0296-4DAD-8735-35BA4138E87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16" name="AutoShape 86" descr="Imagen de perfil de reyes Murillo  (Invitado).">
          <a:extLst>
            <a:ext uri="{FF2B5EF4-FFF2-40B4-BE49-F238E27FC236}">
              <a16:creationId xmlns:a16="http://schemas.microsoft.com/office/drawing/2014/main" id="{CC6C2C62-C367-45C2-AE52-71D9801526E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17" name="AutoShape 86" descr="Imagen de perfil de reyes Murillo  (Invitado).">
          <a:extLst>
            <a:ext uri="{FF2B5EF4-FFF2-40B4-BE49-F238E27FC236}">
              <a16:creationId xmlns:a16="http://schemas.microsoft.com/office/drawing/2014/main" id="{72BD0A99-D173-4F5C-BFB2-46D66E1303A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18" name="AutoShape 86" descr="Imagen de perfil de reyes Murillo  (Invitado).">
          <a:extLst>
            <a:ext uri="{FF2B5EF4-FFF2-40B4-BE49-F238E27FC236}">
              <a16:creationId xmlns:a16="http://schemas.microsoft.com/office/drawing/2014/main" id="{BFB9E777-0033-4DB8-B7CD-FB6C5334406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19" name="AutoShape 86" descr="Imagen de perfil de reyes Murillo  (Invitado).">
          <a:extLst>
            <a:ext uri="{FF2B5EF4-FFF2-40B4-BE49-F238E27FC236}">
              <a16:creationId xmlns:a16="http://schemas.microsoft.com/office/drawing/2014/main" id="{67F8FAC3-58D3-47D0-8579-E5CEC7F5BB7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20" name="AutoShape 86" descr="Imagen de perfil de reyes Murillo  (Invitado).">
          <a:extLst>
            <a:ext uri="{FF2B5EF4-FFF2-40B4-BE49-F238E27FC236}">
              <a16:creationId xmlns:a16="http://schemas.microsoft.com/office/drawing/2014/main" id="{931B96D5-BD8D-480F-8611-7CA27F94DD8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21" name="AutoShape 86" descr="Imagen de perfil de reyes Murillo  (Invitado).">
          <a:extLst>
            <a:ext uri="{FF2B5EF4-FFF2-40B4-BE49-F238E27FC236}">
              <a16:creationId xmlns:a16="http://schemas.microsoft.com/office/drawing/2014/main" id="{7006617D-5D49-45D6-96C0-4DAFFD7955C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22" name="AutoShape 86" descr="Imagen de perfil de reyes Murillo  (Invitado).">
          <a:extLst>
            <a:ext uri="{FF2B5EF4-FFF2-40B4-BE49-F238E27FC236}">
              <a16:creationId xmlns:a16="http://schemas.microsoft.com/office/drawing/2014/main" id="{CD2B5E90-6FFD-4839-896C-14CCDCB4874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23" name="AutoShape 86" descr="Imagen de perfil de reyes Murillo  (Invitado).">
          <a:extLst>
            <a:ext uri="{FF2B5EF4-FFF2-40B4-BE49-F238E27FC236}">
              <a16:creationId xmlns:a16="http://schemas.microsoft.com/office/drawing/2014/main" id="{67FA4A83-E241-47AF-A22F-6A68D5B67D2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24" name="AutoShape 86" descr="Imagen de perfil de reyes Murillo  (Invitado).">
          <a:extLst>
            <a:ext uri="{FF2B5EF4-FFF2-40B4-BE49-F238E27FC236}">
              <a16:creationId xmlns:a16="http://schemas.microsoft.com/office/drawing/2014/main" id="{E1DC06EF-63E2-4E00-9B75-AE04B90C5F3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25" name="AutoShape 86" descr="Imagen de perfil de reyes Murillo  (Invitado).">
          <a:extLst>
            <a:ext uri="{FF2B5EF4-FFF2-40B4-BE49-F238E27FC236}">
              <a16:creationId xmlns:a16="http://schemas.microsoft.com/office/drawing/2014/main" id="{B3D03ABB-5DC9-4FE5-9554-04408126215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26" name="AutoShape 86" descr="Imagen de perfil de reyes Murillo  (Invitado).">
          <a:extLst>
            <a:ext uri="{FF2B5EF4-FFF2-40B4-BE49-F238E27FC236}">
              <a16:creationId xmlns:a16="http://schemas.microsoft.com/office/drawing/2014/main" id="{145BDB72-7906-4434-9348-999155C3D4D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27" name="AutoShape 86" descr="Imagen de perfil de reyes Murillo  (Invitado).">
          <a:extLst>
            <a:ext uri="{FF2B5EF4-FFF2-40B4-BE49-F238E27FC236}">
              <a16:creationId xmlns:a16="http://schemas.microsoft.com/office/drawing/2014/main" id="{79C07DFB-A8A7-4B75-96A0-9DAB2F97641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28" name="AutoShape 86" descr="Imagen de perfil de reyes Murillo  (Invitado).">
          <a:extLst>
            <a:ext uri="{FF2B5EF4-FFF2-40B4-BE49-F238E27FC236}">
              <a16:creationId xmlns:a16="http://schemas.microsoft.com/office/drawing/2014/main" id="{14324CF1-DDA0-442F-9D20-2CAAF6A9508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29" name="AutoShape 86" descr="Imagen de perfil de reyes Murillo  (Invitado).">
          <a:extLst>
            <a:ext uri="{FF2B5EF4-FFF2-40B4-BE49-F238E27FC236}">
              <a16:creationId xmlns:a16="http://schemas.microsoft.com/office/drawing/2014/main" id="{F3488C37-ABB5-4B12-8A66-DF4076D4CD3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30" name="AutoShape 86" descr="Imagen de perfil de reyes Murillo  (Invitado).">
          <a:extLst>
            <a:ext uri="{FF2B5EF4-FFF2-40B4-BE49-F238E27FC236}">
              <a16:creationId xmlns:a16="http://schemas.microsoft.com/office/drawing/2014/main" id="{2969A23C-AB68-48C5-8F6C-047CB923F4C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31" name="AutoShape 86" descr="Imagen de perfil de reyes Murillo  (Invitado).">
          <a:extLst>
            <a:ext uri="{FF2B5EF4-FFF2-40B4-BE49-F238E27FC236}">
              <a16:creationId xmlns:a16="http://schemas.microsoft.com/office/drawing/2014/main" id="{04C9DE98-7759-4164-9ED4-1BCDA9F8C27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32" name="AutoShape 86" descr="Imagen de perfil de reyes Murillo  (Invitado).">
          <a:extLst>
            <a:ext uri="{FF2B5EF4-FFF2-40B4-BE49-F238E27FC236}">
              <a16:creationId xmlns:a16="http://schemas.microsoft.com/office/drawing/2014/main" id="{88A959F7-C6F9-4A24-8021-BEDECE05CD7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33" name="AutoShape 86" descr="Imagen de perfil de reyes Murillo  (Invitado).">
          <a:extLst>
            <a:ext uri="{FF2B5EF4-FFF2-40B4-BE49-F238E27FC236}">
              <a16:creationId xmlns:a16="http://schemas.microsoft.com/office/drawing/2014/main" id="{6FF5AA5E-F22B-4F95-98E6-001881379F7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34" name="AutoShape 86" descr="Imagen de perfil de reyes Murillo  (Invitado).">
          <a:extLst>
            <a:ext uri="{FF2B5EF4-FFF2-40B4-BE49-F238E27FC236}">
              <a16:creationId xmlns:a16="http://schemas.microsoft.com/office/drawing/2014/main" id="{A3C310D6-E197-4DE7-B726-2944CE7024A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35" name="AutoShape 86" descr="Imagen de perfil de reyes Murillo  (Invitado).">
          <a:extLst>
            <a:ext uri="{FF2B5EF4-FFF2-40B4-BE49-F238E27FC236}">
              <a16:creationId xmlns:a16="http://schemas.microsoft.com/office/drawing/2014/main" id="{1DABB78B-0518-4416-B094-51FEACF5D3E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36" name="AutoShape 86" descr="Imagen de perfil de reyes Murillo  (Invitado).">
          <a:extLst>
            <a:ext uri="{FF2B5EF4-FFF2-40B4-BE49-F238E27FC236}">
              <a16:creationId xmlns:a16="http://schemas.microsoft.com/office/drawing/2014/main" id="{32913B03-2FAF-468E-A713-283A4A1BDE0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37" name="AutoShape 86" descr="Imagen de perfil de reyes Murillo  (Invitado).">
          <a:extLst>
            <a:ext uri="{FF2B5EF4-FFF2-40B4-BE49-F238E27FC236}">
              <a16:creationId xmlns:a16="http://schemas.microsoft.com/office/drawing/2014/main" id="{A22E813E-D35D-44CC-BCE2-63812BE7A99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38" name="AutoShape 86" descr="Imagen de perfil de reyes Murillo  (Invitado).">
          <a:extLst>
            <a:ext uri="{FF2B5EF4-FFF2-40B4-BE49-F238E27FC236}">
              <a16:creationId xmlns:a16="http://schemas.microsoft.com/office/drawing/2014/main" id="{FD97D624-1F26-40B5-9A86-0CFBAF8F76B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39" name="AutoShape 86" descr="Imagen de perfil de reyes Murillo  (Invitado).">
          <a:extLst>
            <a:ext uri="{FF2B5EF4-FFF2-40B4-BE49-F238E27FC236}">
              <a16:creationId xmlns:a16="http://schemas.microsoft.com/office/drawing/2014/main" id="{175A2620-F1AE-4504-9617-6CCB5537805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40" name="AutoShape 86" descr="Imagen de perfil de reyes Murillo  (Invitado).">
          <a:extLst>
            <a:ext uri="{FF2B5EF4-FFF2-40B4-BE49-F238E27FC236}">
              <a16:creationId xmlns:a16="http://schemas.microsoft.com/office/drawing/2014/main" id="{B0145583-E41E-45D3-80D4-392324F15D8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41" name="AutoShape 86" descr="Imagen de perfil de reyes Murillo  (Invitado).">
          <a:extLst>
            <a:ext uri="{FF2B5EF4-FFF2-40B4-BE49-F238E27FC236}">
              <a16:creationId xmlns:a16="http://schemas.microsoft.com/office/drawing/2014/main" id="{975D9465-198D-4291-89F8-2B7BFA98AEE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42" name="AutoShape 86" descr="Imagen de perfil de reyes Murillo  (Invitado).">
          <a:extLst>
            <a:ext uri="{FF2B5EF4-FFF2-40B4-BE49-F238E27FC236}">
              <a16:creationId xmlns:a16="http://schemas.microsoft.com/office/drawing/2014/main" id="{0DAEDB05-F9E1-4B9C-9B39-5EB2C099177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43" name="AutoShape 86" descr="Imagen de perfil de reyes Murillo  (Invitado).">
          <a:extLst>
            <a:ext uri="{FF2B5EF4-FFF2-40B4-BE49-F238E27FC236}">
              <a16:creationId xmlns:a16="http://schemas.microsoft.com/office/drawing/2014/main" id="{52129E6B-6655-4F6A-8154-33D0BACA322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44" name="AutoShape 86" descr="Imagen de perfil de reyes Murillo  (Invitado).">
          <a:extLst>
            <a:ext uri="{FF2B5EF4-FFF2-40B4-BE49-F238E27FC236}">
              <a16:creationId xmlns:a16="http://schemas.microsoft.com/office/drawing/2014/main" id="{D9AF7E35-C619-49E5-87EC-959EEC1CF35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45" name="AutoShape 86" descr="Imagen de perfil de reyes Murillo  (Invitado).">
          <a:extLst>
            <a:ext uri="{FF2B5EF4-FFF2-40B4-BE49-F238E27FC236}">
              <a16:creationId xmlns:a16="http://schemas.microsoft.com/office/drawing/2014/main" id="{CBC13366-D2DC-4530-83C7-77D3A82A4DC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46" name="AutoShape 86" descr="Imagen de perfil de reyes Murillo  (Invitado).">
          <a:extLst>
            <a:ext uri="{FF2B5EF4-FFF2-40B4-BE49-F238E27FC236}">
              <a16:creationId xmlns:a16="http://schemas.microsoft.com/office/drawing/2014/main" id="{0FEB2DA3-DA07-4AAC-A4C2-8CDE5C8DABA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47" name="AutoShape 86" descr="Imagen de perfil de reyes Murillo  (Invitado).">
          <a:extLst>
            <a:ext uri="{FF2B5EF4-FFF2-40B4-BE49-F238E27FC236}">
              <a16:creationId xmlns:a16="http://schemas.microsoft.com/office/drawing/2014/main" id="{7C0F1724-9F08-4C17-8E50-7073253A3F5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48" name="AutoShape 86" descr="Imagen de perfil de reyes Murillo  (Invitado).">
          <a:extLst>
            <a:ext uri="{FF2B5EF4-FFF2-40B4-BE49-F238E27FC236}">
              <a16:creationId xmlns:a16="http://schemas.microsoft.com/office/drawing/2014/main" id="{1CC7948F-AAD0-43FE-BDFF-BF47FCED86C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49" name="AutoShape 86" descr="Imagen de perfil de reyes Murillo  (Invitado).">
          <a:extLst>
            <a:ext uri="{FF2B5EF4-FFF2-40B4-BE49-F238E27FC236}">
              <a16:creationId xmlns:a16="http://schemas.microsoft.com/office/drawing/2014/main" id="{6FFF9BE8-FEB6-4027-9CEB-D0509DCC16F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50" name="AutoShape 86" descr="Imagen de perfil de reyes Murillo  (Invitado).">
          <a:extLst>
            <a:ext uri="{FF2B5EF4-FFF2-40B4-BE49-F238E27FC236}">
              <a16:creationId xmlns:a16="http://schemas.microsoft.com/office/drawing/2014/main" id="{30F02D7D-3816-4855-85E0-C2E6D0BC06A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51" name="AutoShape 86" descr="Imagen de perfil de reyes Murillo  (Invitado).">
          <a:extLst>
            <a:ext uri="{FF2B5EF4-FFF2-40B4-BE49-F238E27FC236}">
              <a16:creationId xmlns:a16="http://schemas.microsoft.com/office/drawing/2014/main" id="{9FBCFDCA-0192-4F35-9C57-C974223EE85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52" name="AutoShape 86" descr="Imagen de perfil de reyes Murillo  (Invitado).">
          <a:extLst>
            <a:ext uri="{FF2B5EF4-FFF2-40B4-BE49-F238E27FC236}">
              <a16:creationId xmlns:a16="http://schemas.microsoft.com/office/drawing/2014/main" id="{AAE11D3B-01F8-4F70-8195-4856645852E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53" name="AutoShape 86" descr="Imagen de perfil de reyes Murillo  (Invitado).">
          <a:extLst>
            <a:ext uri="{FF2B5EF4-FFF2-40B4-BE49-F238E27FC236}">
              <a16:creationId xmlns:a16="http://schemas.microsoft.com/office/drawing/2014/main" id="{CFCA757A-7EE4-4F97-9D4C-1C2AE17D39D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54" name="AutoShape 86" descr="Imagen de perfil de reyes Murillo  (Invitado).">
          <a:extLst>
            <a:ext uri="{FF2B5EF4-FFF2-40B4-BE49-F238E27FC236}">
              <a16:creationId xmlns:a16="http://schemas.microsoft.com/office/drawing/2014/main" id="{A2041679-1497-4E69-B5EF-CF595F62D97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55" name="AutoShape 86" descr="Imagen de perfil de reyes Murillo  (Invitado).">
          <a:extLst>
            <a:ext uri="{FF2B5EF4-FFF2-40B4-BE49-F238E27FC236}">
              <a16:creationId xmlns:a16="http://schemas.microsoft.com/office/drawing/2014/main" id="{0AB2260B-6E40-410A-BB2D-06D8B986B8D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56" name="AutoShape 86" descr="Imagen de perfil de reyes Murillo  (Invitado).">
          <a:extLst>
            <a:ext uri="{FF2B5EF4-FFF2-40B4-BE49-F238E27FC236}">
              <a16:creationId xmlns:a16="http://schemas.microsoft.com/office/drawing/2014/main" id="{759082C7-AD21-4020-BC98-5369431D79E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57" name="AutoShape 86" descr="Imagen de perfil de reyes Murillo  (Invitado).">
          <a:extLst>
            <a:ext uri="{FF2B5EF4-FFF2-40B4-BE49-F238E27FC236}">
              <a16:creationId xmlns:a16="http://schemas.microsoft.com/office/drawing/2014/main" id="{44259C86-F827-43F6-8EE4-2B5CC666CBB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58" name="AutoShape 86" descr="Imagen de perfil de reyes Murillo  (Invitado).">
          <a:extLst>
            <a:ext uri="{FF2B5EF4-FFF2-40B4-BE49-F238E27FC236}">
              <a16:creationId xmlns:a16="http://schemas.microsoft.com/office/drawing/2014/main" id="{ADC12285-99D0-4DC1-89B1-6B1A5A04610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59" name="AutoShape 86" descr="Imagen de perfil de reyes Murillo  (Invitado).">
          <a:extLst>
            <a:ext uri="{FF2B5EF4-FFF2-40B4-BE49-F238E27FC236}">
              <a16:creationId xmlns:a16="http://schemas.microsoft.com/office/drawing/2014/main" id="{275B6E51-ABD7-46B2-877E-745417ADB7F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60" name="AutoShape 86" descr="Imagen de perfil de reyes Murillo  (Invitado).">
          <a:extLst>
            <a:ext uri="{FF2B5EF4-FFF2-40B4-BE49-F238E27FC236}">
              <a16:creationId xmlns:a16="http://schemas.microsoft.com/office/drawing/2014/main" id="{19B898FF-60A7-474E-869A-DB4CD55AD9E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61" name="AutoShape 86" descr="Imagen de perfil de reyes Murillo  (Invitado).">
          <a:extLst>
            <a:ext uri="{FF2B5EF4-FFF2-40B4-BE49-F238E27FC236}">
              <a16:creationId xmlns:a16="http://schemas.microsoft.com/office/drawing/2014/main" id="{7F5D7E11-FAFB-41BD-A021-1A39F91D561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62" name="AutoShape 86" descr="Imagen de perfil de reyes Murillo  (Invitado).">
          <a:extLst>
            <a:ext uri="{FF2B5EF4-FFF2-40B4-BE49-F238E27FC236}">
              <a16:creationId xmlns:a16="http://schemas.microsoft.com/office/drawing/2014/main" id="{8809626D-C637-4074-AA26-F86728BA432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63" name="AutoShape 86" descr="Imagen de perfil de reyes Murillo  (Invitado).">
          <a:extLst>
            <a:ext uri="{FF2B5EF4-FFF2-40B4-BE49-F238E27FC236}">
              <a16:creationId xmlns:a16="http://schemas.microsoft.com/office/drawing/2014/main" id="{AECD4140-4AA5-4583-AA64-B535C55B3B1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64" name="AutoShape 86" descr="Imagen de perfil de reyes Murillo  (Invitado).">
          <a:extLst>
            <a:ext uri="{FF2B5EF4-FFF2-40B4-BE49-F238E27FC236}">
              <a16:creationId xmlns:a16="http://schemas.microsoft.com/office/drawing/2014/main" id="{B9552BE2-99EF-4771-B49A-C96B65D430D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65" name="AutoShape 86" descr="Imagen de perfil de reyes Murillo  (Invitado).">
          <a:extLst>
            <a:ext uri="{FF2B5EF4-FFF2-40B4-BE49-F238E27FC236}">
              <a16:creationId xmlns:a16="http://schemas.microsoft.com/office/drawing/2014/main" id="{8A053708-2742-4EFC-B6CB-643B69699D5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66" name="AutoShape 86" descr="Imagen de perfil de reyes Murillo  (Invitado).">
          <a:extLst>
            <a:ext uri="{FF2B5EF4-FFF2-40B4-BE49-F238E27FC236}">
              <a16:creationId xmlns:a16="http://schemas.microsoft.com/office/drawing/2014/main" id="{17E1DA13-438A-46EE-AB5C-2AF4B2788D3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67" name="AutoShape 86" descr="Imagen de perfil de reyes Murillo  (Invitado).">
          <a:extLst>
            <a:ext uri="{FF2B5EF4-FFF2-40B4-BE49-F238E27FC236}">
              <a16:creationId xmlns:a16="http://schemas.microsoft.com/office/drawing/2014/main" id="{E6A9FBA8-46C5-4B72-A3F5-01A6B4E072F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68" name="AutoShape 86" descr="Imagen de perfil de reyes Murillo  (Invitado).">
          <a:extLst>
            <a:ext uri="{FF2B5EF4-FFF2-40B4-BE49-F238E27FC236}">
              <a16:creationId xmlns:a16="http://schemas.microsoft.com/office/drawing/2014/main" id="{0E667BE5-845A-466E-B1FD-B9C4DD81CD2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69" name="AutoShape 86" descr="Imagen de perfil de reyes Murillo  (Invitado).">
          <a:extLst>
            <a:ext uri="{FF2B5EF4-FFF2-40B4-BE49-F238E27FC236}">
              <a16:creationId xmlns:a16="http://schemas.microsoft.com/office/drawing/2014/main" id="{CE699760-1F6C-48F8-B6D1-66B1FFBB257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70" name="AutoShape 86" descr="Imagen de perfil de reyes Murillo  (Invitado).">
          <a:extLst>
            <a:ext uri="{FF2B5EF4-FFF2-40B4-BE49-F238E27FC236}">
              <a16:creationId xmlns:a16="http://schemas.microsoft.com/office/drawing/2014/main" id="{5371356F-BEA0-4553-90C5-9D6B1775B75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71" name="AutoShape 86" descr="Imagen de perfil de reyes Murillo  (Invitado).">
          <a:extLst>
            <a:ext uri="{FF2B5EF4-FFF2-40B4-BE49-F238E27FC236}">
              <a16:creationId xmlns:a16="http://schemas.microsoft.com/office/drawing/2014/main" id="{36114F29-39BC-44C2-B797-756D13A716E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72" name="AutoShape 86" descr="Imagen de perfil de reyes Murillo  (Invitado).">
          <a:extLst>
            <a:ext uri="{FF2B5EF4-FFF2-40B4-BE49-F238E27FC236}">
              <a16:creationId xmlns:a16="http://schemas.microsoft.com/office/drawing/2014/main" id="{F8D90F66-EDF8-4EF0-A82A-2A851AB753B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73" name="AutoShape 86" descr="Imagen de perfil de reyes Murillo  (Invitado).">
          <a:extLst>
            <a:ext uri="{FF2B5EF4-FFF2-40B4-BE49-F238E27FC236}">
              <a16:creationId xmlns:a16="http://schemas.microsoft.com/office/drawing/2014/main" id="{584EB9C7-80AB-43BD-8B2A-28AEE933D9E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74" name="AutoShape 86" descr="Imagen de perfil de reyes Murillo  (Invitado).">
          <a:extLst>
            <a:ext uri="{FF2B5EF4-FFF2-40B4-BE49-F238E27FC236}">
              <a16:creationId xmlns:a16="http://schemas.microsoft.com/office/drawing/2014/main" id="{BE41ACE3-DC62-49D6-A5F3-5FBE4E1AF05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75" name="AutoShape 86" descr="Imagen de perfil de reyes Murillo  (Invitado).">
          <a:extLst>
            <a:ext uri="{FF2B5EF4-FFF2-40B4-BE49-F238E27FC236}">
              <a16:creationId xmlns:a16="http://schemas.microsoft.com/office/drawing/2014/main" id="{12B06D3A-7D13-49B0-8347-37679EBA750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76" name="AutoShape 86" descr="Imagen de perfil de reyes Murillo  (Invitado).">
          <a:extLst>
            <a:ext uri="{FF2B5EF4-FFF2-40B4-BE49-F238E27FC236}">
              <a16:creationId xmlns:a16="http://schemas.microsoft.com/office/drawing/2014/main" id="{8E04CC64-3BC6-4D0A-A2C1-1DF2D9A3BBF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77" name="AutoShape 86" descr="Imagen de perfil de reyes Murillo  (Invitado).">
          <a:extLst>
            <a:ext uri="{FF2B5EF4-FFF2-40B4-BE49-F238E27FC236}">
              <a16:creationId xmlns:a16="http://schemas.microsoft.com/office/drawing/2014/main" id="{F34B3E64-05A1-4028-9774-A578133129D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78" name="AutoShape 86" descr="Imagen de perfil de reyes Murillo  (Invitado).">
          <a:extLst>
            <a:ext uri="{FF2B5EF4-FFF2-40B4-BE49-F238E27FC236}">
              <a16:creationId xmlns:a16="http://schemas.microsoft.com/office/drawing/2014/main" id="{77298027-C07B-4109-AD38-454A0D6A183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79" name="AutoShape 86" descr="Imagen de perfil de reyes Murillo  (Invitado).">
          <a:extLst>
            <a:ext uri="{FF2B5EF4-FFF2-40B4-BE49-F238E27FC236}">
              <a16:creationId xmlns:a16="http://schemas.microsoft.com/office/drawing/2014/main" id="{6DA80A61-DF98-47F5-AE29-9F7BFB34A6D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80" name="AutoShape 86" descr="Imagen de perfil de reyes Murillo  (Invitado).">
          <a:extLst>
            <a:ext uri="{FF2B5EF4-FFF2-40B4-BE49-F238E27FC236}">
              <a16:creationId xmlns:a16="http://schemas.microsoft.com/office/drawing/2014/main" id="{786DB4C6-DB02-4BB2-962B-C76D87293BC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81" name="AutoShape 86" descr="Imagen de perfil de reyes Murillo  (Invitado).">
          <a:extLst>
            <a:ext uri="{FF2B5EF4-FFF2-40B4-BE49-F238E27FC236}">
              <a16:creationId xmlns:a16="http://schemas.microsoft.com/office/drawing/2014/main" id="{E973AD83-70D3-4246-A548-12F9C614FD6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82" name="AutoShape 86" descr="Imagen de perfil de reyes Murillo  (Invitado).">
          <a:extLst>
            <a:ext uri="{FF2B5EF4-FFF2-40B4-BE49-F238E27FC236}">
              <a16:creationId xmlns:a16="http://schemas.microsoft.com/office/drawing/2014/main" id="{6CF38BBC-9D5F-4987-8C9A-55862E89AFA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83" name="AutoShape 86" descr="Imagen de perfil de reyes Murillo  (Invitado).">
          <a:extLst>
            <a:ext uri="{FF2B5EF4-FFF2-40B4-BE49-F238E27FC236}">
              <a16:creationId xmlns:a16="http://schemas.microsoft.com/office/drawing/2014/main" id="{58461C44-C12B-4044-97E1-7AA8BA3FCB9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84" name="AutoShape 86" descr="Imagen de perfil de reyes Murillo  (Invitado).">
          <a:extLst>
            <a:ext uri="{FF2B5EF4-FFF2-40B4-BE49-F238E27FC236}">
              <a16:creationId xmlns:a16="http://schemas.microsoft.com/office/drawing/2014/main" id="{61596988-C4EC-48A1-BCE9-6C967BEFFE1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85" name="AutoShape 86" descr="Imagen de perfil de reyes Murillo  (Invitado).">
          <a:extLst>
            <a:ext uri="{FF2B5EF4-FFF2-40B4-BE49-F238E27FC236}">
              <a16:creationId xmlns:a16="http://schemas.microsoft.com/office/drawing/2014/main" id="{019E10C8-F750-47C6-A1DD-79F93DC813C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86" name="AutoShape 86" descr="Imagen de perfil de reyes Murillo  (Invitado).">
          <a:extLst>
            <a:ext uri="{FF2B5EF4-FFF2-40B4-BE49-F238E27FC236}">
              <a16:creationId xmlns:a16="http://schemas.microsoft.com/office/drawing/2014/main" id="{B1BB80E1-8916-4A97-9974-0035256B65D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87" name="AutoShape 86" descr="Imagen de perfil de reyes Murillo  (Invitado).">
          <a:extLst>
            <a:ext uri="{FF2B5EF4-FFF2-40B4-BE49-F238E27FC236}">
              <a16:creationId xmlns:a16="http://schemas.microsoft.com/office/drawing/2014/main" id="{FF247600-9CA2-42E0-8597-8C2E0D349F4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88" name="AutoShape 86" descr="Imagen de perfil de reyes Murillo  (Invitado).">
          <a:extLst>
            <a:ext uri="{FF2B5EF4-FFF2-40B4-BE49-F238E27FC236}">
              <a16:creationId xmlns:a16="http://schemas.microsoft.com/office/drawing/2014/main" id="{FD0B1260-D6F0-418B-BC0D-366D20BFF11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89" name="AutoShape 86" descr="Imagen de perfil de reyes Murillo  (Invitado).">
          <a:extLst>
            <a:ext uri="{FF2B5EF4-FFF2-40B4-BE49-F238E27FC236}">
              <a16:creationId xmlns:a16="http://schemas.microsoft.com/office/drawing/2014/main" id="{01061978-9FD8-42ED-8780-4E0D87A5B93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90" name="AutoShape 86" descr="Imagen de perfil de reyes Murillo  (Invitado).">
          <a:extLst>
            <a:ext uri="{FF2B5EF4-FFF2-40B4-BE49-F238E27FC236}">
              <a16:creationId xmlns:a16="http://schemas.microsoft.com/office/drawing/2014/main" id="{7FA0FACC-DB7D-4D16-9700-338B30D8F4E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91" name="AutoShape 86" descr="Imagen de perfil de reyes Murillo  (Invitado).">
          <a:extLst>
            <a:ext uri="{FF2B5EF4-FFF2-40B4-BE49-F238E27FC236}">
              <a16:creationId xmlns:a16="http://schemas.microsoft.com/office/drawing/2014/main" id="{814EB3A2-E606-4C11-A6CB-FE12706352C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92" name="AutoShape 86" descr="Imagen de perfil de reyes Murillo  (Invitado).">
          <a:extLst>
            <a:ext uri="{FF2B5EF4-FFF2-40B4-BE49-F238E27FC236}">
              <a16:creationId xmlns:a16="http://schemas.microsoft.com/office/drawing/2014/main" id="{90DFC31A-B315-4422-997D-FF0459B5EDA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93" name="AutoShape 86" descr="Imagen de perfil de reyes Murillo  (Invitado).">
          <a:extLst>
            <a:ext uri="{FF2B5EF4-FFF2-40B4-BE49-F238E27FC236}">
              <a16:creationId xmlns:a16="http://schemas.microsoft.com/office/drawing/2014/main" id="{F1960427-8D61-481B-84B2-224AF6978E4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94" name="AutoShape 86" descr="Imagen de perfil de reyes Murillo  (Invitado).">
          <a:extLst>
            <a:ext uri="{FF2B5EF4-FFF2-40B4-BE49-F238E27FC236}">
              <a16:creationId xmlns:a16="http://schemas.microsoft.com/office/drawing/2014/main" id="{486FDF07-9972-401B-817E-01172DA1FCA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95" name="AutoShape 86" descr="Imagen de perfil de reyes Murillo  (Invitado).">
          <a:extLst>
            <a:ext uri="{FF2B5EF4-FFF2-40B4-BE49-F238E27FC236}">
              <a16:creationId xmlns:a16="http://schemas.microsoft.com/office/drawing/2014/main" id="{EAF42E05-2551-4012-8935-68B2F908222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96" name="AutoShape 86" descr="Imagen de perfil de reyes Murillo  (Invitado).">
          <a:extLst>
            <a:ext uri="{FF2B5EF4-FFF2-40B4-BE49-F238E27FC236}">
              <a16:creationId xmlns:a16="http://schemas.microsoft.com/office/drawing/2014/main" id="{4DBE704F-FE50-43CA-B233-ADE06BCD3D8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97" name="AutoShape 86" descr="Imagen de perfil de reyes Murillo  (Invitado).">
          <a:extLst>
            <a:ext uri="{FF2B5EF4-FFF2-40B4-BE49-F238E27FC236}">
              <a16:creationId xmlns:a16="http://schemas.microsoft.com/office/drawing/2014/main" id="{8087AD66-723A-4FE8-953D-E7BADC71269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98" name="AutoShape 86" descr="Imagen de perfil de reyes Murillo  (Invitado).">
          <a:extLst>
            <a:ext uri="{FF2B5EF4-FFF2-40B4-BE49-F238E27FC236}">
              <a16:creationId xmlns:a16="http://schemas.microsoft.com/office/drawing/2014/main" id="{08DFD599-77CB-4C09-93EB-A66C0EAD106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399" name="AutoShape 86" descr="Imagen de perfil de reyes Murillo  (Invitado).">
          <a:extLst>
            <a:ext uri="{FF2B5EF4-FFF2-40B4-BE49-F238E27FC236}">
              <a16:creationId xmlns:a16="http://schemas.microsoft.com/office/drawing/2014/main" id="{296D05FF-17A4-4627-8D7C-72C9913F682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00" name="AutoShape 86" descr="Imagen de perfil de reyes Murillo  (Invitado).">
          <a:extLst>
            <a:ext uri="{FF2B5EF4-FFF2-40B4-BE49-F238E27FC236}">
              <a16:creationId xmlns:a16="http://schemas.microsoft.com/office/drawing/2014/main" id="{3C965078-603D-4130-98E7-289A36FB2BE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01" name="AutoShape 86" descr="Imagen de perfil de reyes Murillo  (Invitado).">
          <a:extLst>
            <a:ext uri="{FF2B5EF4-FFF2-40B4-BE49-F238E27FC236}">
              <a16:creationId xmlns:a16="http://schemas.microsoft.com/office/drawing/2014/main" id="{7EC8F484-7439-4F74-807B-128BF6B456F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02" name="AutoShape 86" descr="Imagen de perfil de reyes Murillo  (Invitado).">
          <a:extLst>
            <a:ext uri="{FF2B5EF4-FFF2-40B4-BE49-F238E27FC236}">
              <a16:creationId xmlns:a16="http://schemas.microsoft.com/office/drawing/2014/main" id="{D9493938-08EB-443F-9482-FD826E0AE25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03" name="AutoShape 86" descr="Imagen de perfil de reyes Murillo  (Invitado).">
          <a:extLst>
            <a:ext uri="{FF2B5EF4-FFF2-40B4-BE49-F238E27FC236}">
              <a16:creationId xmlns:a16="http://schemas.microsoft.com/office/drawing/2014/main" id="{8F83977A-BC28-4BFA-B2E5-4EC9F4CCA5B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04" name="AutoShape 86" descr="Imagen de perfil de reyes Murillo  (Invitado).">
          <a:extLst>
            <a:ext uri="{FF2B5EF4-FFF2-40B4-BE49-F238E27FC236}">
              <a16:creationId xmlns:a16="http://schemas.microsoft.com/office/drawing/2014/main" id="{8441F775-A35D-41A2-BF24-2A96D5DB0FB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05" name="AutoShape 86" descr="Imagen de perfil de reyes Murillo  (Invitado).">
          <a:extLst>
            <a:ext uri="{FF2B5EF4-FFF2-40B4-BE49-F238E27FC236}">
              <a16:creationId xmlns:a16="http://schemas.microsoft.com/office/drawing/2014/main" id="{39060B00-DB77-474E-95E7-4B410A018FD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06" name="AutoShape 86" descr="Imagen de perfil de reyes Murillo  (Invitado).">
          <a:extLst>
            <a:ext uri="{FF2B5EF4-FFF2-40B4-BE49-F238E27FC236}">
              <a16:creationId xmlns:a16="http://schemas.microsoft.com/office/drawing/2014/main" id="{EF05F0BC-0ECD-4434-B6FD-A0E95ECF7DD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07" name="AutoShape 86" descr="Imagen de perfil de reyes Murillo  (Invitado).">
          <a:extLst>
            <a:ext uri="{FF2B5EF4-FFF2-40B4-BE49-F238E27FC236}">
              <a16:creationId xmlns:a16="http://schemas.microsoft.com/office/drawing/2014/main" id="{81D37A87-20C1-431F-AA2E-824C9B5D751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08" name="AutoShape 86" descr="Imagen de perfil de reyes Murillo  (Invitado).">
          <a:extLst>
            <a:ext uri="{FF2B5EF4-FFF2-40B4-BE49-F238E27FC236}">
              <a16:creationId xmlns:a16="http://schemas.microsoft.com/office/drawing/2014/main" id="{66AF7FFE-430F-4A3F-9261-F33EB642C1B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09" name="AutoShape 86" descr="Imagen de perfil de reyes Murillo  (Invitado).">
          <a:extLst>
            <a:ext uri="{FF2B5EF4-FFF2-40B4-BE49-F238E27FC236}">
              <a16:creationId xmlns:a16="http://schemas.microsoft.com/office/drawing/2014/main" id="{F836EB7A-506B-45CF-A299-A65DA941047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10" name="AutoShape 86" descr="Imagen de perfil de reyes Murillo  (Invitado).">
          <a:extLst>
            <a:ext uri="{FF2B5EF4-FFF2-40B4-BE49-F238E27FC236}">
              <a16:creationId xmlns:a16="http://schemas.microsoft.com/office/drawing/2014/main" id="{18BDB5E2-F027-4250-9343-17628587DD2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11" name="AutoShape 86" descr="Imagen de perfil de reyes Murillo  (Invitado).">
          <a:extLst>
            <a:ext uri="{FF2B5EF4-FFF2-40B4-BE49-F238E27FC236}">
              <a16:creationId xmlns:a16="http://schemas.microsoft.com/office/drawing/2014/main" id="{1577710B-A81D-46B4-A75E-8BA3AA678DC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12" name="AutoShape 86" descr="Imagen de perfil de reyes Murillo  (Invitado).">
          <a:extLst>
            <a:ext uri="{FF2B5EF4-FFF2-40B4-BE49-F238E27FC236}">
              <a16:creationId xmlns:a16="http://schemas.microsoft.com/office/drawing/2014/main" id="{2224811C-8C30-4E5B-AD0D-4C257CC78C6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13" name="AutoShape 86" descr="Imagen de perfil de reyes Murillo  (Invitado).">
          <a:extLst>
            <a:ext uri="{FF2B5EF4-FFF2-40B4-BE49-F238E27FC236}">
              <a16:creationId xmlns:a16="http://schemas.microsoft.com/office/drawing/2014/main" id="{BD29AF63-7081-4077-8BD0-01A80E90E77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14" name="AutoShape 86" descr="Imagen de perfil de reyes Murillo  (Invitado).">
          <a:extLst>
            <a:ext uri="{FF2B5EF4-FFF2-40B4-BE49-F238E27FC236}">
              <a16:creationId xmlns:a16="http://schemas.microsoft.com/office/drawing/2014/main" id="{6130FD50-97E1-462C-B4B1-45A1876C799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15" name="AutoShape 86" descr="Imagen de perfil de reyes Murillo  (Invitado).">
          <a:extLst>
            <a:ext uri="{FF2B5EF4-FFF2-40B4-BE49-F238E27FC236}">
              <a16:creationId xmlns:a16="http://schemas.microsoft.com/office/drawing/2014/main" id="{504FDEF9-152D-4BFB-905D-AB27EDB468C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16" name="AutoShape 86" descr="Imagen de perfil de reyes Murillo  (Invitado).">
          <a:extLst>
            <a:ext uri="{FF2B5EF4-FFF2-40B4-BE49-F238E27FC236}">
              <a16:creationId xmlns:a16="http://schemas.microsoft.com/office/drawing/2014/main" id="{C04C7C64-D799-4BDB-A793-893DF004DCB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17" name="AutoShape 86" descr="Imagen de perfil de reyes Murillo  (Invitado).">
          <a:extLst>
            <a:ext uri="{FF2B5EF4-FFF2-40B4-BE49-F238E27FC236}">
              <a16:creationId xmlns:a16="http://schemas.microsoft.com/office/drawing/2014/main" id="{A8AAC3F2-570E-4FC8-B242-669982D2547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18" name="AutoShape 86" descr="Imagen de perfil de reyes Murillo  (Invitado).">
          <a:extLst>
            <a:ext uri="{FF2B5EF4-FFF2-40B4-BE49-F238E27FC236}">
              <a16:creationId xmlns:a16="http://schemas.microsoft.com/office/drawing/2014/main" id="{9BF370B7-AC81-4C17-A2A1-B83DE392CC2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19" name="AutoShape 86" descr="Imagen de perfil de reyes Murillo  (Invitado).">
          <a:extLst>
            <a:ext uri="{FF2B5EF4-FFF2-40B4-BE49-F238E27FC236}">
              <a16:creationId xmlns:a16="http://schemas.microsoft.com/office/drawing/2014/main" id="{504C092C-F812-4C01-90EC-B3A58E52B4C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20" name="AutoShape 86" descr="Imagen de perfil de reyes Murillo  (Invitado).">
          <a:extLst>
            <a:ext uri="{FF2B5EF4-FFF2-40B4-BE49-F238E27FC236}">
              <a16:creationId xmlns:a16="http://schemas.microsoft.com/office/drawing/2014/main" id="{55259D76-F9DC-4C04-AB18-B3B9F1AE356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21" name="AutoShape 86" descr="Imagen de perfil de reyes Murillo  (Invitado).">
          <a:extLst>
            <a:ext uri="{FF2B5EF4-FFF2-40B4-BE49-F238E27FC236}">
              <a16:creationId xmlns:a16="http://schemas.microsoft.com/office/drawing/2014/main" id="{350201E4-E2E8-401E-816E-D3839CB14D2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22" name="AutoShape 86" descr="Imagen de perfil de reyes Murillo  (Invitado).">
          <a:extLst>
            <a:ext uri="{FF2B5EF4-FFF2-40B4-BE49-F238E27FC236}">
              <a16:creationId xmlns:a16="http://schemas.microsoft.com/office/drawing/2014/main" id="{2DAE72AA-8699-441F-BFB6-07F8867AF03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23" name="AutoShape 86" descr="Imagen de perfil de reyes Murillo  (Invitado).">
          <a:extLst>
            <a:ext uri="{FF2B5EF4-FFF2-40B4-BE49-F238E27FC236}">
              <a16:creationId xmlns:a16="http://schemas.microsoft.com/office/drawing/2014/main" id="{A4D9E19C-E3C6-4047-92EC-F047FD83000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24" name="AutoShape 86" descr="Imagen de perfil de reyes Murillo  (Invitado).">
          <a:extLst>
            <a:ext uri="{FF2B5EF4-FFF2-40B4-BE49-F238E27FC236}">
              <a16:creationId xmlns:a16="http://schemas.microsoft.com/office/drawing/2014/main" id="{CC0D5C91-3DCD-4ABD-A39D-F42E553C345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25" name="AutoShape 86" descr="Imagen de perfil de reyes Murillo  (Invitado).">
          <a:extLst>
            <a:ext uri="{FF2B5EF4-FFF2-40B4-BE49-F238E27FC236}">
              <a16:creationId xmlns:a16="http://schemas.microsoft.com/office/drawing/2014/main" id="{0B287EE4-69E3-4686-8CFF-E5297BED17F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26" name="AutoShape 86" descr="Imagen de perfil de reyes Murillo  (Invitado).">
          <a:extLst>
            <a:ext uri="{FF2B5EF4-FFF2-40B4-BE49-F238E27FC236}">
              <a16:creationId xmlns:a16="http://schemas.microsoft.com/office/drawing/2014/main" id="{F1750A87-852F-488E-99A9-5642ABA8E6E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27" name="AutoShape 86" descr="Imagen de perfil de reyes Murillo  (Invitado).">
          <a:extLst>
            <a:ext uri="{FF2B5EF4-FFF2-40B4-BE49-F238E27FC236}">
              <a16:creationId xmlns:a16="http://schemas.microsoft.com/office/drawing/2014/main" id="{4DBD51B8-E282-4894-9CB8-374AE2044AD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28" name="AutoShape 86" descr="Imagen de perfil de reyes Murillo  (Invitado).">
          <a:extLst>
            <a:ext uri="{FF2B5EF4-FFF2-40B4-BE49-F238E27FC236}">
              <a16:creationId xmlns:a16="http://schemas.microsoft.com/office/drawing/2014/main" id="{8CBEACD1-ADAD-434F-87F6-E5E75FFF364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29" name="AutoShape 86" descr="Imagen de perfil de reyes Murillo  (Invitado).">
          <a:extLst>
            <a:ext uri="{FF2B5EF4-FFF2-40B4-BE49-F238E27FC236}">
              <a16:creationId xmlns:a16="http://schemas.microsoft.com/office/drawing/2014/main" id="{F569CBE3-B25B-4EB5-AF6B-8A8EFCCE1B0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30" name="AutoShape 86" descr="Imagen de perfil de reyes Murillo  (Invitado).">
          <a:extLst>
            <a:ext uri="{FF2B5EF4-FFF2-40B4-BE49-F238E27FC236}">
              <a16:creationId xmlns:a16="http://schemas.microsoft.com/office/drawing/2014/main" id="{8721D5CB-E2C7-4666-9B04-A1841BFC03A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31" name="AutoShape 86" descr="Imagen de perfil de reyes Murillo  (Invitado).">
          <a:extLst>
            <a:ext uri="{FF2B5EF4-FFF2-40B4-BE49-F238E27FC236}">
              <a16:creationId xmlns:a16="http://schemas.microsoft.com/office/drawing/2014/main" id="{8D64FE42-D705-4B66-B679-757E2351C31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32" name="AutoShape 86" descr="Imagen de perfil de reyes Murillo  (Invitado).">
          <a:extLst>
            <a:ext uri="{FF2B5EF4-FFF2-40B4-BE49-F238E27FC236}">
              <a16:creationId xmlns:a16="http://schemas.microsoft.com/office/drawing/2014/main" id="{22D3C53A-1904-4B14-9CB1-E366B2300D3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33" name="AutoShape 86" descr="Imagen de perfil de reyes Murillo  (Invitado).">
          <a:extLst>
            <a:ext uri="{FF2B5EF4-FFF2-40B4-BE49-F238E27FC236}">
              <a16:creationId xmlns:a16="http://schemas.microsoft.com/office/drawing/2014/main" id="{E12A2721-10C1-4D7B-8D4B-0BCD36BC3E7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34" name="AutoShape 86" descr="Imagen de perfil de reyes Murillo  (Invitado).">
          <a:extLst>
            <a:ext uri="{FF2B5EF4-FFF2-40B4-BE49-F238E27FC236}">
              <a16:creationId xmlns:a16="http://schemas.microsoft.com/office/drawing/2014/main" id="{DBC5F5F0-087C-417C-A05E-4FDFF088C32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35" name="AutoShape 86" descr="Imagen de perfil de reyes Murillo  (Invitado).">
          <a:extLst>
            <a:ext uri="{FF2B5EF4-FFF2-40B4-BE49-F238E27FC236}">
              <a16:creationId xmlns:a16="http://schemas.microsoft.com/office/drawing/2014/main" id="{92B85081-0E23-4510-84BD-1E522DD0A98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36" name="AutoShape 86" descr="Imagen de perfil de reyes Murillo  (Invitado).">
          <a:extLst>
            <a:ext uri="{FF2B5EF4-FFF2-40B4-BE49-F238E27FC236}">
              <a16:creationId xmlns:a16="http://schemas.microsoft.com/office/drawing/2014/main" id="{7D4A9135-DA25-4A6E-A505-5B3F6DF85ED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37" name="AutoShape 86" descr="Imagen de perfil de reyes Murillo  (Invitado).">
          <a:extLst>
            <a:ext uri="{FF2B5EF4-FFF2-40B4-BE49-F238E27FC236}">
              <a16:creationId xmlns:a16="http://schemas.microsoft.com/office/drawing/2014/main" id="{3B2F2A3D-1C06-428C-B090-7A2510D999D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38" name="AutoShape 86" descr="Imagen de perfil de reyes Murillo  (Invitado).">
          <a:extLst>
            <a:ext uri="{FF2B5EF4-FFF2-40B4-BE49-F238E27FC236}">
              <a16:creationId xmlns:a16="http://schemas.microsoft.com/office/drawing/2014/main" id="{830DFAD9-BE83-45FB-84F8-68D933ACD35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39" name="AutoShape 86" descr="Imagen de perfil de reyes Murillo  (Invitado).">
          <a:extLst>
            <a:ext uri="{FF2B5EF4-FFF2-40B4-BE49-F238E27FC236}">
              <a16:creationId xmlns:a16="http://schemas.microsoft.com/office/drawing/2014/main" id="{42C4134F-45BE-4E33-AE65-336E591707B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40" name="AutoShape 86" descr="Imagen de perfil de reyes Murillo  (Invitado).">
          <a:extLst>
            <a:ext uri="{FF2B5EF4-FFF2-40B4-BE49-F238E27FC236}">
              <a16:creationId xmlns:a16="http://schemas.microsoft.com/office/drawing/2014/main" id="{13FFE5E8-0FA5-4C21-A041-139796B3547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41" name="AutoShape 86" descr="Imagen de perfil de reyes Murillo  (Invitado).">
          <a:extLst>
            <a:ext uri="{FF2B5EF4-FFF2-40B4-BE49-F238E27FC236}">
              <a16:creationId xmlns:a16="http://schemas.microsoft.com/office/drawing/2014/main" id="{08A8E75B-17E3-4960-962B-CCD24F6D427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42" name="AutoShape 86" descr="Imagen de perfil de reyes Murillo  (Invitado).">
          <a:extLst>
            <a:ext uri="{FF2B5EF4-FFF2-40B4-BE49-F238E27FC236}">
              <a16:creationId xmlns:a16="http://schemas.microsoft.com/office/drawing/2014/main" id="{301EEBDE-6678-4DAB-9C73-20856B2F930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43" name="AutoShape 86" descr="Imagen de perfil de reyes Murillo  (Invitado).">
          <a:extLst>
            <a:ext uri="{FF2B5EF4-FFF2-40B4-BE49-F238E27FC236}">
              <a16:creationId xmlns:a16="http://schemas.microsoft.com/office/drawing/2014/main" id="{E160FDEC-4CC4-4552-A506-06DE21F7F5F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44" name="AutoShape 86" descr="Imagen de perfil de reyes Murillo  (Invitado).">
          <a:extLst>
            <a:ext uri="{FF2B5EF4-FFF2-40B4-BE49-F238E27FC236}">
              <a16:creationId xmlns:a16="http://schemas.microsoft.com/office/drawing/2014/main" id="{077AED46-C792-4A8C-BBD8-B0B8D27C414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45" name="AutoShape 86" descr="Imagen de perfil de reyes Murillo  (Invitado).">
          <a:extLst>
            <a:ext uri="{FF2B5EF4-FFF2-40B4-BE49-F238E27FC236}">
              <a16:creationId xmlns:a16="http://schemas.microsoft.com/office/drawing/2014/main" id="{A3F25EB4-856D-48A4-9213-48A111CC2E3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46" name="AutoShape 86" descr="Imagen de perfil de reyes Murillo  (Invitado).">
          <a:extLst>
            <a:ext uri="{FF2B5EF4-FFF2-40B4-BE49-F238E27FC236}">
              <a16:creationId xmlns:a16="http://schemas.microsoft.com/office/drawing/2014/main" id="{9E40636A-071F-4CA6-B21D-EC4947E0EF6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47" name="AutoShape 86" descr="Imagen de perfil de reyes Murillo  (Invitado).">
          <a:extLst>
            <a:ext uri="{FF2B5EF4-FFF2-40B4-BE49-F238E27FC236}">
              <a16:creationId xmlns:a16="http://schemas.microsoft.com/office/drawing/2014/main" id="{D7AD9BAB-C9C9-43BF-BA36-01D29CA9221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48" name="AutoShape 86" descr="Imagen de perfil de reyes Murillo  (Invitado).">
          <a:extLst>
            <a:ext uri="{FF2B5EF4-FFF2-40B4-BE49-F238E27FC236}">
              <a16:creationId xmlns:a16="http://schemas.microsoft.com/office/drawing/2014/main" id="{E839F481-CE49-4FF3-B4AB-F6F9134C0B2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49" name="AutoShape 86" descr="Imagen de perfil de reyes Murillo  (Invitado).">
          <a:extLst>
            <a:ext uri="{FF2B5EF4-FFF2-40B4-BE49-F238E27FC236}">
              <a16:creationId xmlns:a16="http://schemas.microsoft.com/office/drawing/2014/main" id="{BBA6ACA7-20A0-4386-B0D4-787435547FA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50" name="AutoShape 86" descr="Imagen de perfil de reyes Murillo  (Invitado).">
          <a:extLst>
            <a:ext uri="{FF2B5EF4-FFF2-40B4-BE49-F238E27FC236}">
              <a16:creationId xmlns:a16="http://schemas.microsoft.com/office/drawing/2014/main" id="{3A1B51DF-75B0-456C-8D44-12E93C04A07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51" name="AutoShape 86" descr="Imagen de perfil de reyes Murillo  (Invitado).">
          <a:extLst>
            <a:ext uri="{FF2B5EF4-FFF2-40B4-BE49-F238E27FC236}">
              <a16:creationId xmlns:a16="http://schemas.microsoft.com/office/drawing/2014/main" id="{520921AC-A71C-4205-9732-45DD71E93DA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52" name="AutoShape 86" descr="Imagen de perfil de reyes Murillo  (Invitado).">
          <a:extLst>
            <a:ext uri="{FF2B5EF4-FFF2-40B4-BE49-F238E27FC236}">
              <a16:creationId xmlns:a16="http://schemas.microsoft.com/office/drawing/2014/main" id="{33B511E4-5EDF-43DC-8D9D-0EF7129148E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53" name="AutoShape 86" descr="Imagen de perfil de reyes Murillo  (Invitado).">
          <a:extLst>
            <a:ext uri="{FF2B5EF4-FFF2-40B4-BE49-F238E27FC236}">
              <a16:creationId xmlns:a16="http://schemas.microsoft.com/office/drawing/2014/main" id="{EFEB882A-AEC9-4AD2-9CAE-4DB9BC79834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54" name="AutoShape 86" descr="Imagen de perfil de reyes Murillo  (Invitado).">
          <a:extLst>
            <a:ext uri="{FF2B5EF4-FFF2-40B4-BE49-F238E27FC236}">
              <a16:creationId xmlns:a16="http://schemas.microsoft.com/office/drawing/2014/main" id="{29F50ECF-A9CF-49A5-BCD8-A967043B941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55" name="AutoShape 86" descr="Imagen de perfil de reyes Murillo  (Invitado).">
          <a:extLst>
            <a:ext uri="{FF2B5EF4-FFF2-40B4-BE49-F238E27FC236}">
              <a16:creationId xmlns:a16="http://schemas.microsoft.com/office/drawing/2014/main" id="{7599E517-4849-4E47-8FC4-A84C79D3C33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56" name="AutoShape 86" descr="Imagen de perfil de reyes Murillo  (Invitado).">
          <a:extLst>
            <a:ext uri="{FF2B5EF4-FFF2-40B4-BE49-F238E27FC236}">
              <a16:creationId xmlns:a16="http://schemas.microsoft.com/office/drawing/2014/main" id="{9C369079-5D88-4ACC-9328-E420F335045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57" name="AutoShape 86" descr="Imagen de perfil de reyes Murillo  (Invitado).">
          <a:extLst>
            <a:ext uri="{FF2B5EF4-FFF2-40B4-BE49-F238E27FC236}">
              <a16:creationId xmlns:a16="http://schemas.microsoft.com/office/drawing/2014/main" id="{86CC82B0-9371-40D8-AAF5-8588C5F8322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58" name="AutoShape 86" descr="Imagen de perfil de reyes Murillo  (Invitado).">
          <a:extLst>
            <a:ext uri="{FF2B5EF4-FFF2-40B4-BE49-F238E27FC236}">
              <a16:creationId xmlns:a16="http://schemas.microsoft.com/office/drawing/2014/main" id="{922FCF90-51E7-4602-9F0D-6BAB3C9F608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59" name="AutoShape 86" descr="Imagen de perfil de reyes Murillo  (Invitado).">
          <a:extLst>
            <a:ext uri="{FF2B5EF4-FFF2-40B4-BE49-F238E27FC236}">
              <a16:creationId xmlns:a16="http://schemas.microsoft.com/office/drawing/2014/main" id="{55AD373F-73E9-4EE3-8576-709FE3859ED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60" name="AutoShape 86" descr="Imagen de perfil de reyes Murillo  (Invitado).">
          <a:extLst>
            <a:ext uri="{FF2B5EF4-FFF2-40B4-BE49-F238E27FC236}">
              <a16:creationId xmlns:a16="http://schemas.microsoft.com/office/drawing/2014/main" id="{9125A872-134B-4B23-9279-00480C5BA9A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61" name="AutoShape 86" descr="Imagen de perfil de reyes Murillo  (Invitado).">
          <a:extLst>
            <a:ext uri="{FF2B5EF4-FFF2-40B4-BE49-F238E27FC236}">
              <a16:creationId xmlns:a16="http://schemas.microsoft.com/office/drawing/2014/main" id="{912A0CD5-1B70-4647-945C-704E44EA8F6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62" name="AutoShape 86" descr="Imagen de perfil de reyes Murillo  (Invitado).">
          <a:extLst>
            <a:ext uri="{FF2B5EF4-FFF2-40B4-BE49-F238E27FC236}">
              <a16:creationId xmlns:a16="http://schemas.microsoft.com/office/drawing/2014/main" id="{49901742-E117-4977-9DD8-A0A0758CA4A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63" name="AutoShape 86" descr="Imagen de perfil de reyes Murillo  (Invitado).">
          <a:extLst>
            <a:ext uri="{FF2B5EF4-FFF2-40B4-BE49-F238E27FC236}">
              <a16:creationId xmlns:a16="http://schemas.microsoft.com/office/drawing/2014/main" id="{C7D14B4D-3D6F-4AB4-A022-EFAF64DA98E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64" name="AutoShape 86" descr="Imagen de perfil de reyes Murillo  (Invitado).">
          <a:extLst>
            <a:ext uri="{FF2B5EF4-FFF2-40B4-BE49-F238E27FC236}">
              <a16:creationId xmlns:a16="http://schemas.microsoft.com/office/drawing/2014/main" id="{5173276E-A497-4358-8800-F10578BFCA6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65" name="AutoShape 86" descr="Imagen de perfil de reyes Murillo  (Invitado).">
          <a:extLst>
            <a:ext uri="{FF2B5EF4-FFF2-40B4-BE49-F238E27FC236}">
              <a16:creationId xmlns:a16="http://schemas.microsoft.com/office/drawing/2014/main" id="{EAE3664F-132C-4037-8450-5AEBC07577F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66" name="AutoShape 86" descr="Imagen de perfil de reyes Murillo  (Invitado).">
          <a:extLst>
            <a:ext uri="{FF2B5EF4-FFF2-40B4-BE49-F238E27FC236}">
              <a16:creationId xmlns:a16="http://schemas.microsoft.com/office/drawing/2014/main" id="{F3C7DCF3-6B6A-460A-9F30-1080BF0797D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67" name="AutoShape 86" descr="Imagen de perfil de reyes Murillo  (Invitado).">
          <a:extLst>
            <a:ext uri="{FF2B5EF4-FFF2-40B4-BE49-F238E27FC236}">
              <a16:creationId xmlns:a16="http://schemas.microsoft.com/office/drawing/2014/main" id="{7E5ADABF-8CE7-49F1-8838-B164FCD8C0F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68" name="AutoShape 86" descr="Imagen de perfil de reyes Murillo  (Invitado).">
          <a:extLst>
            <a:ext uri="{FF2B5EF4-FFF2-40B4-BE49-F238E27FC236}">
              <a16:creationId xmlns:a16="http://schemas.microsoft.com/office/drawing/2014/main" id="{D114A460-618F-4411-9788-03267E494AE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69" name="AutoShape 86" descr="Imagen de perfil de reyes Murillo  (Invitado).">
          <a:extLst>
            <a:ext uri="{FF2B5EF4-FFF2-40B4-BE49-F238E27FC236}">
              <a16:creationId xmlns:a16="http://schemas.microsoft.com/office/drawing/2014/main" id="{8B273973-439A-412C-8279-C8FD1E4CA8C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70" name="AutoShape 86" descr="Imagen de perfil de reyes Murillo  (Invitado).">
          <a:extLst>
            <a:ext uri="{FF2B5EF4-FFF2-40B4-BE49-F238E27FC236}">
              <a16:creationId xmlns:a16="http://schemas.microsoft.com/office/drawing/2014/main" id="{3179741F-C7FE-4447-B05D-7901BBF28A4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71" name="AutoShape 86" descr="Imagen de perfil de reyes Murillo  (Invitado).">
          <a:extLst>
            <a:ext uri="{FF2B5EF4-FFF2-40B4-BE49-F238E27FC236}">
              <a16:creationId xmlns:a16="http://schemas.microsoft.com/office/drawing/2014/main" id="{9A796214-A2F5-425F-8588-43DA94541B1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72" name="AutoShape 86" descr="Imagen de perfil de reyes Murillo  (Invitado).">
          <a:extLst>
            <a:ext uri="{FF2B5EF4-FFF2-40B4-BE49-F238E27FC236}">
              <a16:creationId xmlns:a16="http://schemas.microsoft.com/office/drawing/2014/main" id="{F533BCF5-940E-43E5-BD4D-3771B0CEA4A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73" name="AutoShape 86" descr="Imagen de perfil de reyes Murillo  (Invitado).">
          <a:extLst>
            <a:ext uri="{FF2B5EF4-FFF2-40B4-BE49-F238E27FC236}">
              <a16:creationId xmlns:a16="http://schemas.microsoft.com/office/drawing/2014/main" id="{A568B0C1-1EB4-4981-8DDC-F4D51702D44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74" name="AutoShape 86" descr="Imagen de perfil de reyes Murillo  (Invitado).">
          <a:extLst>
            <a:ext uri="{FF2B5EF4-FFF2-40B4-BE49-F238E27FC236}">
              <a16:creationId xmlns:a16="http://schemas.microsoft.com/office/drawing/2014/main" id="{72B650B2-FBD2-4D6F-9B48-3A047D44B75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75" name="AutoShape 86" descr="Imagen de perfil de reyes Murillo  (Invitado).">
          <a:extLst>
            <a:ext uri="{FF2B5EF4-FFF2-40B4-BE49-F238E27FC236}">
              <a16:creationId xmlns:a16="http://schemas.microsoft.com/office/drawing/2014/main" id="{59B7B85D-EB0E-4D02-81A0-E576C87983F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76" name="AutoShape 86" descr="Imagen de perfil de reyes Murillo  (Invitado).">
          <a:extLst>
            <a:ext uri="{FF2B5EF4-FFF2-40B4-BE49-F238E27FC236}">
              <a16:creationId xmlns:a16="http://schemas.microsoft.com/office/drawing/2014/main" id="{AAFF9A74-7C9A-4F6F-A63E-108154F0E96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77" name="AutoShape 86" descr="Imagen de perfil de reyes Murillo  (Invitado).">
          <a:extLst>
            <a:ext uri="{FF2B5EF4-FFF2-40B4-BE49-F238E27FC236}">
              <a16:creationId xmlns:a16="http://schemas.microsoft.com/office/drawing/2014/main" id="{87E10A21-E2F0-481B-BC1C-002FB637085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78" name="AutoShape 86" descr="Imagen de perfil de reyes Murillo  (Invitado).">
          <a:extLst>
            <a:ext uri="{FF2B5EF4-FFF2-40B4-BE49-F238E27FC236}">
              <a16:creationId xmlns:a16="http://schemas.microsoft.com/office/drawing/2014/main" id="{D797A857-C446-4F22-994A-C2222971F7E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79" name="AutoShape 86" descr="Imagen de perfil de reyes Murillo  (Invitado).">
          <a:extLst>
            <a:ext uri="{FF2B5EF4-FFF2-40B4-BE49-F238E27FC236}">
              <a16:creationId xmlns:a16="http://schemas.microsoft.com/office/drawing/2014/main" id="{A466EC4C-5568-4817-A8A0-581CEF38F90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80" name="AutoShape 86" descr="Imagen de perfil de reyes Murillo  (Invitado).">
          <a:extLst>
            <a:ext uri="{FF2B5EF4-FFF2-40B4-BE49-F238E27FC236}">
              <a16:creationId xmlns:a16="http://schemas.microsoft.com/office/drawing/2014/main" id="{A2978A1D-3334-4593-A916-8E9181DBCAA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81" name="AutoShape 86" descr="Imagen de perfil de reyes Murillo  (Invitado).">
          <a:extLst>
            <a:ext uri="{FF2B5EF4-FFF2-40B4-BE49-F238E27FC236}">
              <a16:creationId xmlns:a16="http://schemas.microsoft.com/office/drawing/2014/main" id="{ED465918-A94A-4531-AB06-AEACC61F806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82" name="AutoShape 86" descr="Imagen de perfil de reyes Murillo  (Invitado).">
          <a:extLst>
            <a:ext uri="{FF2B5EF4-FFF2-40B4-BE49-F238E27FC236}">
              <a16:creationId xmlns:a16="http://schemas.microsoft.com/office/drawing/2014/main" id="{DDE7CE54-44A0-4688-BC39-F7EE0F0C564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83" name="AutoShape 86" descr="Imagen de perfil de reyes Murillo  (Invitado).">
          <a:extLst>
            <a:ext uri="{FF2B5EF4-FFF2-40B4-BE49-F238E27FC236}">
              <a16:creationId xmlns:a16="http://schemas.microsoft.com/office/drawing/2014/main" id="{68E90586-5755-489D-809A-C306CF6696A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84" name="AutoShape 86" descr="Imagen de perfil de reyes Murillo  (Invitado).">
          <a:extLst>
            <a:ext uri="{FF2B5EF4-FFF2-40B4-BE49-F238E27FC236}">
              <a16:creationId xmlns:a16="http://schemas.microsoft.com/office/drawing/2014/main" id="{E015F899-6A3A-4A1C-BA35-66AEF00CF63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85" name="AutoShape 86" descr="Imagen de perfil de reyes Murillo  (Invitado).">
          <a:extLst>
            <a:ext uri="{FF2B5EF4-FFF2-40B4-BE49-F238E27FC236}">
              <a16:creationId xmlns:a16="http://schemas.microsoft.com/office/drawing/2014/main" id="{1DB8A213-A544-4336-9E82-8B345CDE541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86" name="AutoShape 86" descr="Imagen de perfil de reyes Murillo  (Invitado).">
          <a:extLst>
            <a:ext uri="{FF2B5EF4-FFF2-40B4-BE49-F238E27FC236}">
              <a16:creationId xmlns:a16="http://schemas.microsoft.com/office/drawing/2014/main" id="{2554DF7C-B790-485B-8830-FE4A4F65A7C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87" name="AutoShape 86" descr="Imagen de perfil de reyes Murillo  (Invitado).">
          <a:extLst>
            <a:ext uri="{FF2B5EF4-FFF2-40B4-BE49-F238E27FC236}">
              <a16:creationId xmlns:a16="http://schemas.microsoft.com/office/drawing/2014/main" id="{5E41C625-14AE-4A22-B224-AE1B856DE24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88" name="AutoShape 86" descr="Imagen de perfil de reyes Murillo  (Invitado).">
          <a:extLst>
            <a:ext uri="{FF2B5EF4-FFF2-40B4-BE49-F238E27FC236}">
              <a16:creationId xmlns:a16="http://schemas.microsoft.com/office/drawing/2014/main" id="{C48F941F-A602-47B6-ABEF-20AF10F82BA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89" name="AutoShape 86" descr="Imagen de perfil de reyes Murillo  (Invitado).">
          <a:extLst>
            <a:ext uri="{FF2B5EF4-FFF2-40B4-BE49-F238E27FC236}">
              <a16:creationId xmlns:a16="http://schemas.microsoft.com/office/drawing/2014/main" id="{F05F9F77-7DA2-4104-9F47-A753E69C674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90" name="AutoShape 86" descr="Imagen de perfil de reyes Murillo  (Invitado).">
          <a:extLst>
            <a:ext uri="{FF2B5EF4-FFF2-40B4-BE49-F238E27FC236}">
              <a16:creationId xmlns:a16="http://schemas.microsoft.com/office/drawing/2014/main" id="{EE851F3B-D3B9-4049-AA32-673286C5BB9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91" name="AutoShape 86" descr="Imagen de perfil de reyes Murillo  (Invitado).">
          <a:extLst>
            <a:ext uri="{FF2B5EF4-FFF2-40B4-BE49-F238E27FC236}">
              <a16:creationId xmlns:a16="http://schemas.microsoft.com/office/drawing/2014/main" id="{33AC1047-AC5D-4901-9DE7-FE2DDE7FF88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92" name="AutoShape 86" descr="Imagen de perfil de reyes Murillo  (Invitado).">
          <a:extLst>
            <a:ext uri="{FF2B5EF4-FFF2-40B4-BE49-F238E27FC236}">
              <a16:creationId xmlns:a16="http://schemas.microsoft.com/office/drawing/2014/main" id="{53450E7B-C2EA-4D59-B091-78DE082FDF5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93" name="AutoShape 86" descr="Imagen de perfil de reyes Murillo  (Invitado).">
          <a:extLst>
            <a:ext uri="{FF2B5EF4-FFF2-40B4-BE49-F238E27FC236}">
              <a16:creationId xmlns:a16="http://schemas.microsoft.com/office/drawing/2014/main" id="{B6ADFAB6-0E83-448E-949C-A6A1D35B052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94" name="AutoShape 86" descr="Imagen de perfil de reyes Murillo  (Invitado).">
          <a:extLst>
            <a:ext uri="{FF2B5EF4-FFF2-40B4-BE49-F238E27FC236}">
              <a16:creationId xmlns:a16="http://schemas.microsoft.com/office/drawing/2014/main" id="{48F7F512-765C-4172-8CC9-0970AC7244D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95" name="AutoShape 86" descr="Imagen de perfil de reyes Murillo  (Invitado).">
          <a:extLst>
            <a:ext uri="{FF2B5EF4-FFF2-40B4-BE49-F238E27FC236}">
              <a16:creationId xmlns:a16="http://schemas.microsoft.com/office/drawing/2014/main" id="{3DE7007D-5841-4AE4-8F3B-D8F838A419E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96" name="AutoShape 86" descr="Imagen de perfil de reyes Murillo  (Invitado).">
          <a:extLst>
            <a:ext uri="{FF2B5EF4-FFF2-40B4-BE49-F238E27FC236}">
              <a16:creationId xmlns:a16="http://schemas.microsoft.com/office/drawing/2014/main" id="{8ACEFBF1-0469-47E7-B2FA-E3F8A65E4C0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97" name="AutoShape 86" descr="Imagen de perfil de reyes Murillo  (Invitado).">
          <a:extLst>
            <a:ext uri="{FF2B5EF4-FFF2-40B4-BE49-F238E27FC236}">
              <a16:creationId xmlns:a16="http://schemas.microsoft.com/office/drawing/2014/main" id="{F2FAFA23-6C45-4951-855B-BACFFFA2A15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98" name="AutoShape 86" descr="Imagen de perfil de reyes Murillo  (Invitado).">
          <a:extLst>
            <a:ext uri="{FF2B5EF4-FFF2-40B4-BE49-F238E27FC236}">
              <a16:creationId xmlns:a16="http://schemas.microsoft.com/office/drawing/2014/main" id="{36B23327-1169-45E5-896B-39B0B673C86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499" name="AutoShape 86" descr="Imagen de perfil de reyes Murillo  (Invitado).">
          <a:extLst>
            <a:ext uri="{FF2B5EF4-FFF2-40B4-BE49-F238E27FC236}">
              <a16:creationId xmlns:a16="http://schemas.microsoft.com/office/drawing/2014/main" id="{5C4F4807-D62A-4E59-85D3-3CF09E08C859}"/>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00" name="AutoShape 86" descr="Imagen de perfil de reyes Murillo  (Invitado).">
          <a:extLst>
            <a:ext uri="{FF2B5EF4-FFF2-40B4-BE49-F238E27FC236}">
              <a16:creationId xmlns:a16="http://schemas.microsoft.com/office/drawing/2014/main" id="{1AF42C20-9D6F-49F9-A14F-DF3452DDCC4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01" name="AutoShape 86" descr="Imagen de perfil de reyes Murillo  (Invitado).">
          <a:extLst>
            <a:ext uri="{FF2B5EF4-FFF2-40B4-BE49-F238E27FC236}">
              <a16:creationId xmlns:a16="http://schemas.microsoft.com/office/drawing/2014/main" id="{39FF52C9-032F-465E-B759-EA0B46BF3ED3}"/>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02" name="AutoShape 86" descr="Imagen de perfil de reyes Murillo  (Invitado).">
          <a:extLst>
            <a:ext uri="{FF2B5EF4-FFF2-40B4-BE49-F238E27FC236}">
              <a16:creationId xmlns:a16="http://schemas.microsoft.com/office/drawing/2014/main" id="{64C20080-DC85-485C-96CC-D81ABFA1809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03" name="AutoShape 86" descr="Imagen de perfil de reyes Murillo  (Invitado).">
          <a:extLst>
            <a:ext uri="{FF2B5EF4-FFF2-40B4-BE49-F238E27FC236}">
              <a16:creationId xmlns:a16="http://schemas.microsoft.com/office/drawing/2014/main" id="{765B117F-B9BF-406B-8581-ABA7F4B396F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04" name="AutoShape 86" descr="Imagen de perfil de reyes Murillo  (Invitado).">
          <a:extLst>
            <a:ext uri="{FF2B5EF4-FFF2-40B4-BE49-F238E27FC236}">
              <a16:creationId xmlns:a16="http://schemas.microsoft.com/office/drawing/2014/main" id="{955BBC0D-AD6C-4580-A2AB-700821CCF20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05" name="AutoShape 86" descr="Imagen de perfil de reyes Murillo  (Invitado).">
          <a:extLst>
            <a:ext uri="{FF2B5EF4-FFF2-40B4-BE49-F238E27FC236}">
              <a16:creationId xmlns:a16="http://schemas.microsoft.com/office/drawing/2014/main" id="{59E9CCCD-4D96-4395-B720-62FDB41D61E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06" name="AutoShape 86" descr="Imagen de perfil de reyes Murillo  (Invitado).">
          <a:extLst>
            <a:ext uri="{FF2B5EF4-FFF2-40B4-BE49-F238E27FC236}">
              <a16:creationId xmlns:a16="http://schemas.microsoft.com/office/drawing/2014/main" id="{C200C07E-003F-42D7-9E81-2B5C9EBA92A6}"/>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07" name="AutoShape 86" descr="Imagen de perfil de reyes Murillo  (Invitado).">
          <a:extLst>
            <a:ext uri="{FF2B5EF4-FFF2-40B4-BE49-F238E27FC236}">
              <a16:creationId xmlns:a16="http://schemas.microsoft.com/office/drawing/2014/main" id="{6DF6E5B9-3547-41DC-AF30-21E4CF1C049D}"/>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08" name="AutoShape 86" descr="Imagen de perfil de reyes Murillo  (Invitado).">
          <a:extLst>
            <a:ext uri="{FF2B5EF4-FFF2-40B4-BE49-F238E27FC236}">
              <a16:creationId xmlns:a16="http://schemas.microsoft.com/office/drawing/2014/main" id="{563E6431-97E6-46F7-A944-4F72BDB0F964}"/>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09" name="AutoShape 86" descr="Imagen de perfil de reyes Murillo  (Invitado).">
          <a:extLst>
            <a:ext uri="{FF2B5EF4-FFF2-40B4-BE49-F238E27FC236}">
              <a16:creationId xmlns:a16="http://schemas.microsoft.com/office/drawing/2014/main" id="{C485791F-7B8A-4C09-A765-856208BA9CD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10" name="AutoShape 86" descr="Imagen de perfil de reyes Murillo  (Invitado).">
          <a:extLst>
            <a:ext uri="{FF2B5EF4-FFF2-40B4-BE49-F238E27FC236}">
              <a16:creationId xmlns:a16="http://schemas.microsoft.com/office/drawing/2014/main" id="{44E35FD4-4FC0-4BA6-BE69-37411BFB810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11" name="AutoShape 86" descr="Imagen de perfil de reyes Murillo  (Invitado).">
          <a:extLst>
            <a:ext uri="{FF2B5EF4-FFF2-40B4-BE49-F238E27FC236}">
              <a16:creationId xmlns:a16="http://schemas.microsoft.com/office/drawing/2014/main" id="{F9FF9801-4633-4BB2-AEAF-6C181B40FF3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12" name="AutoShape 86" descr="Imagen de perfil de reyes Murillo  (Invitado).">
          <a:extLst>
            <a:ext uri="{FF2B5EF4-FFF2-40B4-BE49-F238E27FC236}">
              <a16:creationId xmlns:a16="http://schemas.microsoft.com/office/drawing/2014/main" id="{FC9B2C02-CFA5-47A6-8ECD-B35965E6D45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13" name="AutoShape 86" descr="Imagen de perfil de reyes Murillo  (Invitado).">
          <a:extLst>
            <a:ext uri="{FF2B5EF4-FFF2-40B4-BE49-F238E27FC236}">
              <a16:creationId xmlns:a16="http://schemas.microsoft.com/office/drawing/2014/main" id="{F38BBE27-B33D-4413-8351-159C0B5C740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14" name="AutoShape 86" descr="Imagen de perfil de reyes Murillo  (Invitado).">
          <a:extLst>
            <a:ext uri="{FF2B5EF4-FFF2-40B4-BE49-F238E27FC236}">
              <a16:creationId xmlns:a16="http://schemas.microsoft.com/office/drawing/2014/main" id="{8CA84C49-B447-4CFC-A5FF-289E1BE3523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15" name="AutoShape 86" descr="Imagen de perfil de reyes Murillo  (Invitado).">
          <a:extLst>
            <a:ext uri="{FF2B5EF4-FFF2-40B4-BE49-F238E27FC236}">
              <a16:creationId xmlns:a16="http://schemas.microsoft.com/office/drawing/2014/main" id="{3A0C2919-7DEB-4EEE-86DA-262C50EB558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16" name="AutoShape 86" descr="Imagen de perfil de reyes Murillo  (Invitado).">
          <a:extLst>
            <a:ext uri="{FF2B5EF4-FFF2-40B4-BE49-F238E27FC236}">
              <a16:creationId xmlns:a16="http://schemas.microsoft.com/office/drawing/2014/main" id="{7DC2E705-9172-4422-812F-61902F0AC7F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17" name="AutoShape 86" descr="Imagen de perfil de reyes Murillo  (Invitado).">
          <a:extLst>
            <a:ext uri="{FF2B5EF4-FFF2-40B4-BE49-F238E27FC236}">
              <a16:creationId xmlns:a16="http://schemas.microsoft.com/office/drawing/2014/main" id="{25FCB341-D70C-4770-89EC-29EFDC45188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18" name="AutoShape 86" descr="Imagen de perfil de reyes Murillo  (Invitado).">
          <a:extLst>
            <a:ext uri="{FF2B5EF4-FFF2-40B4-BE49-F238E27FC236}">
              <a16:creationId xmlns:a16="http://schemas.microsoft.com/office/drawing/2014/main" id="{47BAC65F-3982-4434-BA38-01128674DE9C}"/>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19" name="AutoShape 86" descr="Imagen de perfil de reyes Murillo  (Invitado).">
          <a:extLst>
            <a:ext uri="{FF2B5EF4-FFF2-40B4-BE49-F238E27FC236}">
              <a16:creationId xmlns:a16="http://schemas.microsoft.com/office/drawing/2014/main" id="{8D888086-B429-4ACF-9A60-826B024F326B}"/>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20" name="AutoShape 86" descr="Imagen de perfil de reyes Murillo  (Invitado).">
          <a:extLst>
            <a:ext uri="{FF2B5EF4-FFF2-40B4-BE49-F238E27FC236}">
              <a16:creationId xmlns:a16="http://schemas.microsoft.com/office/drawing/2014/main" id="{05F813D9-DFB1-4A26-989E-1E1291D6E86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21" name="AutoShape 86" descr="Imagen de perfil de reyes Murillo  (Invitado).">
          <a:extLst>
            <a:ext uri="{FF2B5EF4-FFF2-40B4-BE49-F238E27FC236}">
              <a16:creationId xmlns:a16="http://schemas.microsoft.com/office/drawing/2014/main" id="{B131A0F6-C391-4D6D-BD67-B365FFAFFD71}"/>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22" name="AutoShape 86" descr="Imagen de perfil de reyes Murillo  (Invitado).">
          <a:extLst>
            <a:ext uri="{FF2B5EF4-FFF2-40B4-BE49-F238E27FC236}">
              <a16:creationId xmlns:a16="http://schemas.microsoft.com/office/drawing/2014/main" id="{1774CDA2-924F-4072-983D-8FACD9A0B3E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23" name="AutoShape 86" descr="Imagen de perfil de reyes Murillo  (Invitado).">
          <a:extLst>
            <a:ext uri="{FF2B5EF4-FFF2-40B4-BE49-F238E27FC236}">
              <a16:creationId xmlns:a16="http://schemas.microsoft.com/office/drawing/2014/main" id="{2BF3272B-CF0F-43E0-B584-D568754BCE6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24" name="AutoShape 86" descr="Imagen de perfil de reyes Murillo  (Invitado).">
          <a:extLst>
            <a:ext uri="{FF2B5EF4-FFF2-40B4-BE49-F238E27FC236}">
              <a16:creationId xmlns:a16="http://schemas.microsoft.com/office/drawing/2014/main" id="{43D66A03-2D3B-438F-B4EA-BBB070DD47DA}"/>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25" name="AutoShape 86" descr="Imagen de perfil de reyes Murillo  (Invitado).">
          <a:extLst>
            <a:ext uri="{FF2B5EF4-FFF2-40B4-BE49-F238E27FC236}">
              <a16:creationId xmlns:a16="http://schemas.microsoft.com/office/drawing/2014/main" id="{A942E5A3-7583-4C1A-8109-145F95BCF7B0}"/>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26" name="AutoShape 86" descr="Imagen de perfil de reyes Murillo  (Invitado).">
          <a:extLst>
            <a:ext uri="{FF2B5EF4-FFF2-40B4-BE49-F238E27FC236}">
              <a16:creationId xmlns:a16="http://schemas.microsoft.com/office/drawing/2014/main" id="{984538A1-80EA-4E02-9375-359937F1D59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27" name="AutoShape 86" descr="Imagen de perfil de reyes Murillo  (Invitado).">
          <a:extLst>
            <a:ext uri="{FF2B5EF4-FFF2-40B4-BE49-F238E27FC236}">
              <a16:creationId xmlns:a16="http://schemas.microsoft.com/office/drawing/2014/main" id="{35128C5A-5C90-46E1-AB51-F583B6D13DE8}"/>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28" name="AutoShape 86" descr="Imagen de perfil de reyes Murillo  (Invitado).">
          <a:extLst>
            <a:ext uri="{FF2B5EF4-FFF2-40B4-BE49-F238E27FC236}">
              <a16:creationId xmlns:a16="http://schemas.microsoft.com/office/drawing/2014/main" id="{D17FCF6D-4E01-4059-836C-6C712E41590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29" name="AutoShape 86" descr="Imagen de perfil de reyes Murillo  (Invitado).">
          <a:extLst>
            <a:ext uri="{FF2B5EF4-FFF2-40B4-BE49-F238E27FC236}">
              <a16:creationId xmlns:a16="http://schemas.microsoft.com/office/drawing/2014/main" id="{04E963CA-C530-46C7-9C8E-AD54F545997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30" name="AutoShape 86" descr="Imagen de perfil de reyes Murillo  (Invitado).">
          <a:extLst>
            <a:ext uri="{FF2B5EF4-FFF2-40B4-BE49-F238E27FC236}">
              <a16:creationId xmlns:a16="http://schemas.microsoft.com/office/drawing/2014/main" id="{6E801B14-BF99-4F8A-BADB-ED3D594FFDB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31" name="AutoShape 86" descr="Imagen de perfil de reyes Murillo  (Invitado).">
          <a:extLst>
            <a:ext uri="{FF2B5EF4-FFF2-40B4-BE49-F238E27FC236}">
              <a16:creationId xmlns:a16="http://schemas.microsoft.com/office/drawing/2014/main" id="{877510B2-BEAA-4868-82E4-99A7A9128A22}"/>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32" name="AutoShape 86" descr="Imagen de perfil de reyes Murillo  (Invitado).">
          <a:extLst>
            <a:ext uri="{FF2B5EF4-FFF2-40B4-BE49-F238E27FC236}">
              <a16:creationId xmlns:a16="http://schemas.microsoft.com/office/drawing/2014/main" id="{BB3D9B81-A290-4ED8-856B-74538E5D98E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33" name="AutoShape 86" descr="Imagen de perfil de reyes Murillo  (Invitado).">
          <a:extLst>
            <a:ext uri="{FF2B5EF4-FFF2-40B4-BE49-F238E27FC236}">
              <a16:creationId xmlns:a16="http://schemas.microsoft.com/office/drawing/2014/main" id="{D126DA48-BF0A-48D2-8BD6-73B0E6168CD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34" name="AutoShape 86" descr="Imagen de perfil de reyes Murillo  (Invitado).">
          <a:extLst>
            <a:ext uri="{FF2B5EF4-FFF2-40B4-BE49-F238E27FC236}">
              <a16:creationId xmlns:a16="http://schemas.microsoft.com/office/drawing/2014/main" id="{4354A52E-C508-40BC-A281-CEA6A5F8447E}"/>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35" name="AutoShape 86" descr="Imagen de perfil de reyes Murillo  (Invitado).">
          <a:extLst>
            <a:ext uri="{FF2B5EF4-FFF2-40B4-BE49-F238E27FC236}">
              <a16:creationId xmlns:a16="http://schemas.microsoft.com/office/drawing/2014/main" id="{1802A21C-96C0-47D6-8E25-87E524A14A97}"/>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36" name="AutoShape 86" descr="Imagen de perfil de reyes Murillo  (Invitado).">
          <a:extLst>
            <a:ext uri="{FF2B5EF4-FFF2-40B4-BE49-F238E27FC236}">
              <a16:creationId xmlns:a16="http://schemas.microsoft.com/office/drawing/2014/main" id="{40FE7BAE-8361-4612-A1C4-AF9EF2053925}"/>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31</xdr:row>
      <xdr:rowOff>0</xdr:rowOff>
    </xdr:from>
    <xdr:ext cx="304800" cy="309562"/>
    <xdr:sp macro="" textlink="">
      <xdr:nvSpPr>
        <xdr:cNvPr id="1537" name="AutoShape 86" descr="Imagen de perfil de reyes Murillo  (Invitado).">
          <a:extLst>
            <a:ext uri="{FF2B5EF4-FFF2-40B4-BE49-F238E27FC236}">
              <a16:creationId xmlns:a16="http://schemas.microsoft.com/office/drawing/2014/main" id="{06D29B5F-E4CF-4A4D-8D88-858448667D5F}"/>
            </a:ext>
          </a:extLst>
        </xdr:cNvPr>
        <xdr:cNvSpPr>
          <a:spLocks noChangeAspect="1" noChangeArrowheads="1"/>
        </xdr:cNvSpPr>
      </xdr:nvSpPr>
      <xdr:spPr bwMode="auto">
        <a:xfrm>
          <a:off x="29813250" y="297846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15</xdr:col>
      <xdr:colOff>0</xdr:colOff>
      <xdr:row>33</xdr:row>
      <xdr:rowOff>0</xdr:rowOff>
    </xdr:from>
    <xdr:to>
      <xdr:col>15</xdr:col>
      <xdr:colOff>304800</xdr:colOff>
      <xdr:row>33</xdr:row>
      <xdr:rowOff>310923</xdr:rowOff>
    </xdr:to>
    <xdr:sp macro="" textlink="">
      <xdr:nvSpPr>
        <xdr:cNvPr id="1538" name="AutoShape 86" descr="Imagen de perfil de reyes Murillo  (Invitado).">
          <a:extLst>
            <a:ext uri="{FF2B5EF4-FFF2-40B4-BE49-F238E27FC236}">
              <a16:creationId xmlns:a16="http://schemas.microsoft.com/office/drawing/2014/main" id="{C9FC9F97-0645-4899-A73C-9031D8FDCDE6}"/>
            </a:ext>
          </a:extLst>
        </xdr:cNvPr>
        <xdr:cNvSpPr>
          <a:spLocks noChangeAspect="1" noChangeArrowheads="1"/>
        </xdr:cNvSpPr>
      </xdr:nvSpPr>
      <xdr:spPr bwMode="auto">
        <a:xfrm>
          <a:off x="29813250" y="31051500"/>
          <a:ext cx="304800" cy="3109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33</xdr:row>
      <xdr:rowOff>0</xdr:rowOff>
    </xdr:from>
    <xdr:ext cx="304800" cy="309562"/>
    <xdr:sp macro="" textlink="">
      <xdr:nvSpPr>
        <xdr:cNvPr id="1539" name="AutoShape 86" descr="Imagen de perfil de reyes Murillo  (Invitado).">
          <a:extLst>
            <a:ext uri="{FF2B5EF4-FFF2-40B4-BE49-F238E27FC236}">
              <a16:creationId xmlns:a16="http://schemas.microsoft.com/office/drawing/2014/main" id="{C654DE3E-E709-42E1-8DE3-C48ABE57ECE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40" name="AutoShape 86" descr="Imagen de perfil de reyes Murillo  (Invitado).">
          <a:extLst>
            <a:ext uri="{FF2B5EF4-FFF2-40B4-BE49-F238E27FC236}">
              <a16:creationId xmlns:a16="http://schemas.microsoft.com/office/drawing/2014/main" id="{3A6523BC-BBC6-4166-9037-C86B628BE40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41" name="AutoShape 86" descr="Imagen de perfil de reyes Murillo  (Invitado).">
          <a:extLst>
            <a:ext uri="{FF2B5EF4-FFF2-40B4-BE49-F238E27FC236}">
              <a16:creationId xmlns:a16="http://schemas.microsoft.com/office/drawing/2014/main" id="{136D6513-67E2-4344-BE52-6025D7D9DE0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42" name="AutoShape 86" descr="Imagen de perfil de reyes Murillo  (Invitado).">
          <a:extLst>
            <a:ext uri="{FF2B5EF4-FFF2-40B4-BE49-F238E27FC236}">
              <a16:creationId xmlns:a16="http://schemas.microsoft.com/office/drawing/2014/main" id="{AA5603C4-6C77-4485-B185-05C7CE7DC96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43" name="AutoShape 86" descr="Imagen de perfil de reyes Murillo  (Invitado).">
          <a:extLst>
            <a:ext uri="{FF2B5EF4-FFF2-40B4-BE49-F238E27FC236}">
              <a16:creationId xmlns:a16="http://schemas.microsoft.com/office/drawing/2014/main" id="{B91A30A5-D309-476B-AB82-ABDB7AF9E92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44" name="AutoShape 86" descr="Imagen de perfil de reyes Murillo  (Invitado).">
          <a:extLst>
            <a:ext uri="{FF2B5EF4-FFF2-40B4-BE49-F238E27FC236}">
              <a16:creationId xmlns:a16="http://schemas.microsoft.com/office/drawing/2014/main" id="{D5D6D776-E9E2-44FD-A879-D8C95B98C92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45" name="AutoShape 86" descr="Imagen de perfil de reyes Murillo  (Invitado).">
          <a:extLst>
            <a:ext uri="{FF2B5EF4-FFF2-40B4-BE49-F238E27FC236}">
              <a16:creationId xmlns:a16="http://schemas.microsoft.com/office/drawing/2014/main" id="{1F781A97-BAC5-4AB2-8DCF-8A3EDFC6EFA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15</xdr:col>
      <xdr:colOff>0</xdr:colOff>
      <xdr:row>33</xdr:row>
      <xdr:rowOff>0</xdr:rowOff>
    </xdr:from>
    <xdr:to>
      <xdr:col>15</xdr:col>
      <xdr:colOff>304800</xdr:colOff>
      <xdr:row>33</xdr:row>
      <xdr:rowOff>310923</xdr:rowOff>
    </xdr:to>
    <xdr:sp macro="" textlink="">
      <xdr:nvSpPr>
        <xdr:cNvPr id="1546" name="AutoShape 86" descr="Imagen de perfil de reyes Murillo  (Invitado).">
          <a:extLst>
            <a:ext uri="{FF2B5EF4-FFF2-40B4-BE49-F238E27FC236}">
              <a16:creationId xmlns:a16="http://schemas.microsoft.com/office/drawing/2014/main" id="{FA7F7F94-0D9E-4D17-A99D-A9A70E82CF6E}"/>
            </a:ext>
          </a:extLst>
        </xdr:cNvPr>
        <xdr:cNvSpPr>
          <a:spLocks noChangeAspect="1" noChangeArrowheads="1"/>
        </xdr:cNvSpPr>
      </xdr:nvSpPr>
      <xdr:spPr bwMode="auto">
        <a:xfrm>
          <a:off x="29813250" y="31051500"/>
          <a:ext cx="304800" cy="3109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33</xdr:row>
      <xdr:rowOff>0</xdr:rowOff>
    </xdr:from>
    <xdr:ext cx="304800" cy="309562"/>
    <xdr:sp macro="" textlink="">
      <xdr:nvSpPr>
        <xdr:cNvPr id="1547" name="AutoShape 86" descr="Imagen de perfil de reyes Murillo  (Invitado).">
          <a:extLst>
            <a:ext uri="{FF2B5EF4-FFF2-40B4-BE49-F238E27FC236}">
              <a16:creationId xmlns:a16="http://schemas.microsoft.com/office/drawing/2014/main" id="{513B7548-94D8-4A46-BF5F-D9B0CD4B099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48" name="AutoShape 86" descr="Imagen de perfil de reyes Murillo  (Invitado).">
          <a:extLst>
            <a:ext uri="{FF2B5EF4-FFF2-40B4-BE49-F238E27FC236}">
              <a16:creationId xmlns:a16="http://schemas.microsoft.com/office/drawing/2014/main" id="{ECCFCC71-19A2-4CED-BB12-6F91976F39E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49" name="AutoShape 86" descr="Imagen de perfil de reyes Murillo  (Invitado).">
          <a:extLst>
            <a:ext uri="{FF2B5EF4-FFF2-40B4-BE49-F238E27FC236}">
              <a16:creationId xmlns:a16="http://schemas.microsoft.com/office/drawing/2014/main" id="{347E6A83-B95B-4559-B156-7EA8AF63E54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50" name="AutoShape 86" descr="Imagen de perfil de reyes Murillo  (Invitado).">
          <a:extLst>
            <a:ext uri="{FF2B5EF4-FFF2-40B4-BE49-F238E27FC236}">
              <a16:creationId xmlns:a16="http://schemas.microsoft.com/office/drawing/2014/main" id="{F91B8A83-03F7-45C2-87D5-A88C6D50BBB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51" name="AutoShape 86" descr="Imagen de perfil de reyes Murillo  (Invitado).">
          <a:extLst>
            <a:ext uri="{FF2B5EF4-FFF2-40B4-BE49-F238E27FC236}">
              <a16:creationId xmlns:a16="http://schemas.microsoft.com/office/drawing/2014/main" id="{73EB8B0D-E7DE-4A7C-A265-46F557CB45F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52" name="AutoShape 86" descr="Imagen de perfil de reyes Murillo  (Invitado).">
          <a:extLst>
            <a:ext uri="{FF2B5EF4-FFF2-40B4-BE49-F238E27FC236}">
              <a16:creationId xmlns:a16="http://schemas.microsoft.com/office/drawing/2014/main" id="{3E2143E2-F532-4836-A931-45251086F26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53" name="AutoShape 86" descr="Imagen de perfil de reyes Murillo  (Invitado).">
          <a:extLst>
            <a:ext uri="{FF2B5EF4-FFF2-40B4-BE49-F238E27FC236}">
              <a16:creationId xmlns:a16="http://schemas.microsoft.com/office/drawing/2014/main" id="{B09641B7-7B1E-49FE-B0B8-098FF42F32A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54" name="AutoShape 86" descr="Imagen de perfil de reyes Murillo  (Invitado).">
          <a:extLst>
            <a:ext uri="{FF2B5EF4-FFF2-40B4-BE49-F238E27FC236}">
              <a16:creationId xmlns:a16="http://schemas.microsoft.com/office/drawing/2014/main" id="{EC94041E-5B0E-47A1-8D05-26843FB7652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55" name="AutoShape 86" descr="Imagen de perfil de reyes Murillo  (Invitado).">
          <a:extLst>
            <a:ext uri="{FF2B5EF4-FFF2-40B4-BE49-F238E27FC236}">
              <a16:creationId xmlns:a16="http://schemas.microsoft.com/office/drawing/2014/main" id="{1A9578CE-4E23-4AD3-86F6-A017DDB8504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56" name="AutoShape 86" descr="Imagen de perfil de reyes Murillo  (Invitado).">
          <a:extLst>
            <a:ext uri="{FF2B5EF4-FFF2-40B4-BE49-F238E27FC236}">
              <a16:creationId xmlns:a16="http://schemas.microsoft.com/office/drawing/2014/main" id="{DB8321F7-0BF6-48E3-AB6D-91DF66E3042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57" name="AutoShape 86" descr="Imagen de perfil de reyes Murillo  (Invitado).">
          <a:extLst>
            <a:ext uri="{FF2B5EF4-FFF2-40B4-BE49-F238E27FC236}">
              <a16:creationId xmlns:a16="http://schemas.microsoft.com/office/drawing/2014/main" id="{F97AE080-0F02-4D25-96E7-F67CD93DEA5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58" name="AutoShape 86" descr="Imagen de perfil de reyes Murillo  (Invitado).">
          <a:extLst>
            <a:ext uri="{FF2B5EF4-FFF2-40B4-BE49-F238E27FC236}">
              <a16:creationId xmlns:a16="http://schemas.microsoft.com/office/drawing/2014/main" id="{44260130-08A0-47E0-B6B7-2322A50F367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59" name="AutoShape 86" descr="Imagen de perfil de reyes Murillo  (Invitado).">
          <a:extLst>
            <a:ext uri="{FF2B5EF4-FFF2-40B4-BE49-F238E27FC236}">
              <a16:creationId xmlns:a16="http://schemas.microsoft.com/office/drawing/2014/main" id="{1DD42B2E-FDD0-491B-9B40-21651472CE2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60" name="AutoShape 86" descr="Imagen de perfil de reyes Murillo  (Invitado).">
          <a:extLst>
            <a:ext uri="{FF2B5EF4-FFF2-40B4-BE49-F238E27FC236}">
              <a16:creationId xmlns:a16="http://schemas.microsoft.com/office/drawing/2014/main" id="{DA99B43D-5B18-428D-98EF-5CD042BC1B9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61" name="AutoShape 86" descr="Imagen de perfil de reyes Murillo  (Invitado).">
          <a:extLst>
            <a:ext uri="{FF2B5EF4-FFF2-40B4-BE49-F238E27FC236}">
              <a16:creationId xmlns:a16="http://schemas.microsoft.com/office/drawing/2014/main" id="{8A6AD210-93F7-4BEA-8E6B-38691CFA1F1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62" name="AutoShape 86" descr="Imagen de perfil de reyes Murillo  (Invitado).">
          <a:extLst>
            <a:ext uri="{FF2B5EF4-FFF2-40B4-BE49-F238E27FC236}">
              <a16:creationId xmlns:a16="http://schemas.microsoft.com/office/drawing/2014/main" id="{63DE1EE7-CB06-4449-BCB8-388BB938875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63" name="AutoShape 86" descr="Imagen de perfil de reyes Murillo  (Invitado).">
          <a:extLst>
            <a:ext uri="{FF2B5EF4-FFF2-40B4-BE49-F238E27FC236}">
              <a16:creationId xmlns:a16="http://schemas.microsoft.com/office/drawing/2014/main" id="{8D206EF3-4A84-44EB-9F5E-1C4EDF5F426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64" name="AutoShape 86" descr="Imagen de perfil de reyes Murillo  (Invitado).">
          <a:extLst>
            <a:ext uri="{FF2B5EF4-FFF2-40B4-BE49-F238E27FC236}">
              <a16:creationId xmlns:a16="http://schemas.microsoft.com/office/drawing/2014/main" id="{5235D1D1-6C1E-4410-806D-A47FFAB5DC1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65" name="AutoShape 86" descr="Imagen de perfil de reyes Murillo  (Invitado).">
          <a:extLst>
            <a:ext uri="{FF2B5EF4-FFF2-40B4-BE49-F238E27FC236}">
              <a16:creationId xmlns:a16="http://schemas.microsoft.com/office/drawing/2014/main" id="{36995916-7B03-4847-B3EF-7EBBC76BAB6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66" name="AutoShape 86" descr="Imagen de perfil de reyes Murillo  (Invitado).">
          <a:extLst>
            <a:ext uri="{FF2B5EF4-FFF2-40B4-BE49-F238E27FC236}">
              <a16:creationId xmlns:a16="http://schemas.microsoft.com/office/drawing/2014/main" id="{917FF8AB-8BA1-44B3-BA32-4B4AAD78B3C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67" name="AutoShape 86" descr="Imagen de perfil de reyes Murillo  (Invitado).">
          <a:extLst>
            <a:ext uri="{FF2B5EF4-FFF2-40B4-BE49-F238E27FC236}">
              <a16:creationId xmlns:a16="http://schemas.microsoft.com/office/drawing/2014/main" id="{3AFA8295-1228-463D-BE56-9EE43A1A7F7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68" name="AutoShape 86" descr="Imagen de perfil de reyes Murillo  (Invitado).">
          <a:extLst>
            <a:ext uri="{FF2B5EF4-FFF2-40B4-BE49-F238E27FC236}">
              <a16:creationId xmlns:a16="http://schemas.microsoft.com/office/drawing/2014/main" id="{97BE36EE-6CDC-472F-BF55-AB883E3CB31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69" name="AutoShape 86" descr="Imagen de perfil de reyes Murillo  (Invitado).">
          <a:extLst>
            <a:ext uri="{FF2B5EF4-FFF2-40B4-BE49-F238E27FC236}">
              <a16:creationId xmlns:a16="http://schemas.microsoft.com/office/drawing/2014/main" id="{A24DEED5-E973-47CC-BCD0-DCC31E04665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70" name="AutoShape 86" descr="Imagen de perfil de reyes Murillo  (Invitado).">
          <a:extLst>
            <a:ext uri="{FF2B5EF4-FFF2-40B4-BE49-F238E27FC236}">
              <a16:creationId xmlns:a16="http://schemas.microsoft.com/office/drawing/2014/main" id="{64019DBE-0502-4D12-B1E7-0A1314FE148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71" name="AutoShape 86" descr="Imagen de perfil de reyes Murillo  (Invitado).">
          <a:extLst>
            <a:ext uri="{FF2B5EF4-FFF2-40B4-BE49-F238E27FC236}">
              <a16:creationId xmlns:a16="http://schemas.microsoft.com/office/drawing/2014/main" id="{BE061372-ED68-4965-8FB9-20BA1D3BD74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72" name="AutoShape 86" descr="Imagen de perfil de reyes Murillo  (Invitado).">
          <a:extLst>
            <a:ext uri="{FF2B5EF4-FFF2-40B4-BE49-F238E27FC236}">
              <a16:creationId xmlns:a16="http://schemas.microsoft.com/office/drawing/2014/main" id="{7BD26FC7-CFD1-4722-97EC-C7FDDFEAB66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73" name="AutoShape 86" descr="Imagen de perfil de reyes Murillo  (Invitado).">
          <a:extLst>
            <a:ext uri="{FF2B5EF4-FFF2-40B4-BE49-F238E27FC236}">
              <a16:creationId xmlns:a16="http://schemas.microsoft.com/office/drawing/2014/main" id="{9CD38577-09B8-4795-8361-7C28320AA50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74" name="AutoShape 86" descr="Imagen de perfil de reyes Murillo  (Invitado).">
          <a:extLst>
            <a:ext uri="{FF2B5EF4-FFF2-40B4-BE49-F238E27FC236}">
              <a16:creationId xmlns:a16="http://schemas.microsoft.com/office/drawing/2014/main" id="{6725E075-E678-44D4-92CD-982C9391568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75" name="AutoShape 86" descr="Imagen de perfil de reyes Murillo  (Invitado).">
          <a:extLst>
            <a:ext uri="{FF2B5EF4-FFF2-40B4-BE49-F238E27FC236}">
              <a16:creationId xmlns:a16="http://schemas.microsoft.com/office/drawing/2014/main" id="{90B642D7-0EF6-47CC-B6F7-1AD71E4F786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76" name="AutoShape 86" descr="Imagen de perfil de reyes Murillo  (Invitado).">
          <a:extLst>
            <a:ext uri="{FF2B5EF4-FFF2-40B4-BE49-F238E27FC236}">
              <a16:creationId xmlns:a16="http://schemas.microsoft.com/office/drawing/2014/main" id="{B432C0D1-0B3A-4F5D-BC63-D8A36A26119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77" name="AutoShape 86" descr="Imagen de perfil de reyes Murillo  (Invitado).">
          <a:extLst>
            <a:ext uri="{FF2B5EF4-FFF2-40B4-BE49-F238E27FC236}">
              <a16:creationId xmlns:a16="http://schemas.microsoft.com/office/drawing/2014/main" id="{A9850734-1037-4D2D-AEA4-CAC69956752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78" name="AutoShape 86" descr="Imagen de perfil de reyes Murillo  (Invitado).">
          <a:extLst>
            <a:ext uri="{FF2B5EF4-FFF2-40B4-BE49-F238E27FC236}">
              <a16:creationId xmlns:a16="http://schemas.microsoft.com/office/drawing/2014/main" id="{3F075A40-F5D6-454E-9C20-4D02A8021EA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79" name="AutoShape 86" descr="Imagen de perfil de reyes Murillo  (Invitado).">
          <a:extLst>
            <a:ext uri="{FF2B5EF4-FFF2-40B4-BE49-F238E27FC236}">
              <a16:creationId xmlns:a16="http://schemas.microsoft.com/office/drawing/2014/main" id="{DB34BB90-59CD-43D7-BD8F-2ADFC69C646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80" name="AutoShape 86" descr="Imagen de perfil de reyes Murillo  (Invitado).">
          <a:extLst>
            <a:ext uri="{FF2B5EF4-FFF2-40B4-BE49-F238E27FC236}">
              <a16:creationId xmlns:a16="http://schemas.microsoft.com/office/drawing/2014/main" id="{1E3A112B-9DCA-4B37-9C53-35B9680F6CD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81" name="AutoShape 86" descr="Imagen de perfil de reyes Murillo  (Invitado).">
          <a:extLst>
            <a:ext uri="{FF2B5EF4-FFF2-40B4-BE49-F238E27FC236}">
              <a16:creationId xmlns:a16="http://schemas.microsoft.com/office/drawing/2014/main" id="{5AC70730-711B-4BC3-A31C-0F1C7569A51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82" name="AutoShape 86" descr="Imagen de perfil de reyes Murillo  (Invitado).">
          <a:extLst>
            <a:ext uri="{FF2B5EF4-FFF2-40B4-BE49-F238E27FC236}">
              <a16:creationId xmlns:a16="http://schemas.microsoft.com/office/drawing/2014/main" id="{9F6E58D9-A6B8-4E7F-A7B3-1985426DE3B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83" name="AutoShape 86" descr="Imagen de perfil de reyes Murillo  (Invitado).">
          <a:extLst>
            <a:ext uri="{FF2B5EF4-FFF2-40B4-BE49-F238E27FC236}">
              <a16:creationId xmlns:a16="http://schemas.microsoft.com/office/drawing/2014/main" id="{F251DB60-ED9A-4A3D-92A4-64FD1BD07C4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84" name="AutoShape 86" descr="Imagen de perfil de reyes Murillo  (Invitado).">
          <a:extLst>
            <a:ext uri="{FF2B5EF4-FFF2-40B4-BE49-F238E27FC236}">
              <a16:creationId xmlns:a16="http://schemas.microsoft.com/office/drawing/2014/main" id="{07D503C6-C60E-4253-903B-045CEB7BB2B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85" name="AutoShape 86" descr="Imagen de perfil de reyes Murillo  (Invitado).">
          <a:extLst>
            <a:ext uri="{FF2B5EF4-FFF2-40B4-BE49-F238E27FC236}">
              <a16:creationId xmlns:a16="http://schemas.microsoft.com/office/drawing/2014/main" id="{B75409D2-FA2F-497E-8092-DA3454A690D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86" name="AutoShape 86" descr="Imagen de perfil de reyes Murillo  (Invitado).">
          <a:extLst>
            <a:ext uri="{FF2B5EF4-FFF2-40B4-BE49-F238E27FC236}">
              <a16:creationId xmlns:a16="http://schemas.microsoft.com/office/drawing/2014/main" id="{EA32095E-1DD7-4DAC-9357-2CB910CD52E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87" name="AutoShape 86" descr="Imagen de perfil de reyes Murillo  (Invitado).">
          <a:extLst>
            <a:ext uri="{FF2B5EF4-FFF2-40B4-BE49-F238E27FC236}">
              <a16:creationId xmlns:a16="http://schemas.microsoft.com/office/drawing/2014/main" id="{A595E39B-CFF6-4E2B-9F2E-3EFABA41A78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88" name="AutoShape 86" descr="Imagen de perfil de reyes Murillo  (Invitado).">
          <a:extLst>
            <a:ext uri="{FF2B5EF4-FFF2-40B4-BE49-F238E27FC236}">
              <a16:creationId xmlns:a16="http://schemas.microsoft.com/office/drawing/2014/main" id="{EA6000B2-91F1-4793-9F8D-8CEAD0AC7D2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89" name="AutoShape 86" descr="Imagen de perfil de reyes Murillo  (Invitado).">
          <a:extLst>
            <a:ext uri="{FF2B5EF4-FFF2-40B4-BE49-F238E27FC236}">
              <a16:creationId xmlns:a16="http://schemas.microsoft.com/office/drawing/2014/main" id="{62FB89A7-DCED-45EF-9C0D-51259555BEE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90" name="AutoShape 86" descr="Imagen de perfil de reyes Murillo  (Invitado).">
          <a:extLst>
            <a:ext uri="{FF2B5EF4-FFF2-40B4-BE49-F238E27FC236}">
              <a16:creationId xmlns:a16="http://schemas.microsoft.com/office/drawing/2014/main" id="{07F14157-D972-4CFE-A286-CC66C235455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91" name="AutoShape 86" descr="Imagen de perfil de reyes Murillo  (Invitado).">
          <a:extLst>
            <a:ext uri="{FF2B5EF4-FFF2-40B4-BE49-F238E27FC236}">
              <a16:creationId xmlns:a16="http://schemas.microsoft.com/office/drawing/2014/main" id="{F4C385CC-7A9D-476C-B465-12BB43B9D41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92" name="AutoShape 86" descr="Imagen de perfil de reyes Murillo  (Invitado).">
          <a:extLst>
            <a:ext uri="{FF2B5EF4-FFF2-40B4-BE49-F238E27FC236}">
              <a16:creationId xmlns:a16="http://schemas.microsoft.com/office/drawing/2014/main" id="{563089C2-6B47-417D-96E0-117FAAC69BD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93" name="AutoShape 86" descr="Imagen de perfil de reyes Murillo  (Invitado).">
          <a:extLst>
            <a:ext uri="{FF2B5EF4-FFF2-40B4-BE49-F238E27FC236}">
              <a16:creationId xmlns:a16="http://schemas.microsoft.com/office/drawing/2014/main" id="{6B24260B-3CC9-489E-B28C-DD545FCFB1F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94" name="AutoShape 86" descr="Imagen de perfil de reyes Murillo  (Invitado).">
          <a:extLst>
            <a:ext uri="{FF2B5EF4-FFF2-40B4-BE49-F238E27FC236}">
              <a16:creationId xmlns:a16="http://schemas.microsoft.com/office/drawing/2014/main" id="{4F8C8ED3-18E9-4580-8531-39B5D11BA2F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95" name="AutoShape 86" descr="Imagen de perfil de reyes Murillo  (Invitado).">
          <a:extLst>
            <a:ext uri="{FF2B5EF4-FFF2-40B4-BE49-F238E27FC236}">
              <a16:creationId xmlns:a16="http://schemas.microsoft.com/office/drawing/2014/main" id="{C75B2F2B-9642-4EEA-84B1-04A3FDF7DC3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96" name="AutoShape 86" descr="Imagen de perfil de reyes Murillo  (Invitado).">
          <a:extLst>
            <a:ext uri="{FF2B5EF4-FFF2-40B4-BE49-F238E27FC236}">
              <a16:creationId xmlns:a16="http://schemas.microsoft.com/office/drawing/2014/main" id="{915D703E-E17E-4329-AA78-B3FE2F8F2AB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97" name="AutoShape 86" descr="Imagen de perfil de reyes Murillo  (Invitado).">
          <a:extLst>
            <a:ext uri="{FF2B5EF4-FFF2-40B4-BE49-F238E27FC236}">
              <a16:creationId xmlns:a16="http://schemas.microsoft.com/office/drawing/2014/main" id="{32E8BABB-D92C-4404-95F3-B4C64B22867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98" name="AutoShape 86" descr="Imagen de perfil de reyes Murillo  (Invitado).">
          <a:extLst>
            <a:ext uri="{FF2B5EF4-FFF2-40B4-BE49-F238E27FC236}">
              <a16:creationId xmlns:a16="http://schemas.microsoft.com/office/drawing/2014/main" id="{C96F2AF4-3A2F-4043-9474-2004C231870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599" name="AutoShape 86" descr="Imagen de perfil de reyes Murillo  (Invitado).">
          <a:extLst>
            <a:ext uri="{FF2B5EF4-FFF2-40B4-BE49-F238E27FC236}">
              <a16:creationId xmlns:a16="http://schemas.microsoft.com/office/drawing/2014/main" id="{DBE34AC0-B1A5-499F-BBA1-3BF63492141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00" name="AutoShape 86" descr="Imagen de perfil de reyes Murillo  (Invitado).">
          <a:extLst>
            <a:ext uri="{FF2B5EF4-FFF2-40B4-BE49-F238E27FC236}">
              <a16:creationId xmlns:a16="http://schemas.microsoft.com/office/drawing/2014/main" id="{4A5FC9A4-3954-4D50-A2ED-6F708D03EC7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01" name="AutoShape 86" descr="Imagen de perfil de reyes Murillo  (Invitado).">
          <a:extLst>
            <a:ext uri="{FF2B5EF4-FFF2-40B4-BE49-F238E27FC236}">
              <a16:creationId xmlns:a16="http://schemas.microsoft.com/office/drawing/2014/main" id="{E547F81F-4F23-477D-8653-9EC3AD03002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02" name="AutoShape 86" descr="Imagen de perfil de reyes Murillo  (Invitado).">
          <a:extLst>
            <a:ext uri="{FF2B5EF4-FFF2-40B4-BE49-F238E27FC236}">
              <a16:creationId xmlns:a16="http://schemas.microsoft.com/office/drawing/2014/main" id="{86569855-7E01-408E-8DDC-D84681BC820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03" name="AutoShape 86" descr="Imagen de perfil de reyes Murillo  (Invitado).">
          <a:extLst>
            <a:ext uri="{FF2B5EF4-FFF2-40B4-BE49-F238E27FC236}">
              <a16:creationId xmlns:a16="http://schemas.microsoft.com/office/drawing/2014/main" id="{CAC7660F-42C2-458A-B365-294B707EE70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04" name="AutoShape 86" descr="Imagen de perfil de reyes Murillo  (Invitado).">
          <a:extLst>
            <a:ext uri="{FF2B5EF4-FFF2-40B4-BE49-F238E27FC236}">
              <a16:creationId xmlns:a16="http://schemas.microsoft.com/office/drawing/2014/main" id="{D878F661-2DD1-4BAD-B674-CA7CFE195A9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05" name="AutoShape 86" descr="Imagen de perfil de reyes Murillo  (Invitado).">
          <a:extLst>
            <a:ext uri="{FF2B5EF4-FFF2-40B4-BE49-F238E27FC236}">
              <a16:creationId xmlns:a16="http://schemas.microsoft.com/office/drawing/2014/main" id="{C836DF0B-6286-49F9-B60C-75B5D6E9489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06" name="AutoShape 86" descr="Imagen de perfil de reyes Murillo  (Invitado).">
          <a:extLst>
            <a:ext uri="{FF2B5EF4-FFF2-40B4-BE49-F238E27FC236}">
              <a16:creationId xmlns:a16="http://schemas.microsoft.com/office/drawing/2014/main" id="{49370464-9D68-46FB-A794-DA522B2A6A2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07" name="AutoShape 86" descr="Imagen de perfil de reyes Murillo  (Invitado).">
          <a:extLst>
            <a:ext uri="{FF2B5EF4-FFF2-40B4-BE49-F238E27FC236}">
              <a16:creationId xmlns:a16="http://schemas.microsoft.com/office/drawing/2014/main" id="{452BE937-6126-4216-9C66-CA5E055501D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08" name="AutoShape 86" descr="Imagen de perfil de reyes Murillo  (Invitado).">
          <a:extLst>
            <a:ext uri="{FF2B5EF4-FFF2-40B4-BE49-F238E27FC236}">
              <a16:creationId xmlns:a16="http://schemas.microsoft.com/office/drawing/2014/main" id="{CE80FBC0-F303-406B-A642-AD82D44A586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09" name="AutoShape 86" descr="Imagen de perfil de reyes Murillo  (Invitado).">
          <a:extLst>
            <a:ext uri="{FF2B5EF4-FFF2-40B4-BE49-F238E27FC236}">
              <a16:creationId xmlns:a16="http://schemas.microsoft.com/office/drawing/2014/main" id="{C2D1EC06-0B9D-47AE-9923-313DA51577B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10" name="AutoShape 86" descr="Imagen de perfil de reyes Murillo  (Invitado).">
          <a:extLst>
            <a:ext uri="{FF2B5EF4-FFF2-40B4-BE49-F238E27FC236}">
              <a16:creationId xmlns:a16="http://schemas.microsoft.com/office/drawing/2014/main" id="{6F915C35-2124-4D95-B7C4-C7921AB3E56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11" name="AutoShape 86" descr="Imagen de perfil de reyes Murillo  (Invitado).">
          <a:extLst>
            <a:ext uri="{FF2B5EF4-FFF2-40B4-BE49-F238E27FC236}">
              <a16:creationId xmlns:a16="http://schemas.microsoft.com/office/drawing/2014/main" id="{DBC45325-1291-4102-A240-96DA8304E5B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12" name="AutoShape 86" descr="Imagen de perfil de reyes Murillo  (Invitado).">
          <a:extLst>
            <a:ext uri="{FF2B5EF4-FFF2-40B4-BE49-F238E27FC236}">
              <a16:creationId xmlns:a16="http://schemas.microsoft.com/office/drawing/2014/main" id="{A461B5AC-640E-4FE7-A5F5-DBDBDB1734E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13" name="AutoShape 86" descr="Imagen de perfil de reyes Murillo  (Invitado).">
          <a:extLst>
            <a:ext uri="{FF2B5EF4-FFF2-40B4-BE49-F238E27FC236}">
              <a16:creationId xmlns:a16="http://schemas.microsoft.com/office/drawing/2014/main" id="{3C7F4AB0-6082-42BA-8374-496DF090C3D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14" name="AutoShape 86" descr="Imagen de perfil de reyes Murillo  (Invitado).">
          <a:extLst>
            <a:ext uri="{FF2B5EF4-FFF2-40B4-BE49-F238E27FC236}">
              <a16:creationId xmlns:a16="http://schemas.microsoft.com/office/drawing/2014/main" id="{714F750E-9651-48F1-B4A4-47FDA3F458C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15" name="AutoShape 86" descr="Imagen de perfil de reyes Murillo  (Invitado).">
          <a:extLst>
            <a:ext uri="{FF2B5EF4-FFF2-40B4-BE49-F238E27FC236}">
              <a16:creationId xmlns:a16="http://schemas.microsoft.com/office/drawing/2014/main" id="{EDB4BE58-B77B-4A91-BED3-265D0A7B1D3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16" name="AutoShape 86" descr="Imagen de perfil de reyes Murillo  (Invitado).">
          <a:extLst>
            <a:ext uri="{FF2B5EF4-FFF2-40B4-BE49-F238E27FC236}">
              <a16:creationId xmlns:a16="http://schemas.microsoft.com/office/drawing/2014/main" id="{06BD65E6-C856-4958-A1B9-796E4BCC8CB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17" name="AutoShape 86" descr="Imagen de perfil de reyes Murillo  (Invitado).">
          <a:extLst>
            <a:ext uri="{FF2B5EF4-FFF2-40B4-BE49-F238E27FC236}">
              <a16:creationId xmlns:a16="http://schemas.microsoft.com/office/drawing/2014/main" id="{642C6C56-2F1F-4B04-A78A-38426D41049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18" name="AutoShape 86" descr="Imagen de perfil de reyes Murillo  (Invitado).">
          <a:extLst>
            <a:ext uri="{FF2B5EF4-FFF2-40B4-BE49-F238E27FC236}">
              <a16:creationId xmlns:a16="http://schemas.microsoft.com/office/drawing/2014/main" id="{8D5116A7-EC6C-4F57-AD03-A0562654277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19" name="AutoShape 86" descr="Imagen de perfil de reyes Murillo  (Invitado).">
          <a:extLst>
            <a:ext uri="{FF2B5EF4-FFF2-40B4-BE49-F238E27FC236}">
              <a16:creationId xmlns:a16="http://schemas.microsoft.com/office/drawing/2014/main" id="{06F68079-1C34-4894-9669-82B2B672314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20" name="AutoShape 86" descr="Imagen de perfil de reyes Murillo  (Invitado).">
          <a:extLst>
            <a:ext uri="{FF2B5EF4-FFF2-40B4-BE49-F238E27FC236}">
              <a16:creationId xmlns:a16="http://schemas.microsoft.com/office/drawing/2014/main" id="{FB703F77-BB87-45BC-8AF4-FD092E443A0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21" name="AutoShape 86" descr="Imagen de perfil de reyes Murillo  (Invitado).">
          <a:extLst>
            <a:ext uri="{FF2B5EF4-FFF2-40B4-BE49-F238E27FC236}">
              <a16:creationId xmlns:a16="http://schemas.microsoft.com/office/drawing/2014/main" id="{4B5F53F6-B04B-4381-BD5A-13A54D56418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22" name="AutoShape 86" descr="Imagen de perfil de reyes Murillo  (Invitado).">
          <a:extLst>
            <a:ext uri="{FF2B5EF4-FFF2-40B4-BE49-F238E27FC236}">
              <a16:creationId xmlns:a16="http://schemas.microsoft.com/office/drawing/2014/main" id="{6F910C44-CD3D-42BA-BC79-5E58B26002E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23" name="AutoShape 86" descr="Imagen de perfil de reyes Murillo  (Invitado).">
          <a:extLst>
            <a:ext uri="{FF2B5EF4-FFF2-40B4-BE49-F238E27FC236}">
              <a16:creationId xmlns:a16="http://schemas.microsoft.com/office/drawing/2014/main" id="{F9137CE6-BDC2-4A0A-946E-AEAFBFE5B5A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24" name="AutoShape 86" descr="Imagen de perfil de reyes Murillo  (Invitado).">
          <a:extLst>
            <a:ext uri="{FF2B5EF4-FFF2-40B4-BE49-F238E27FC236}">
              <a16:creationId xmlns:a16="http://schemas.microsoft.com/office/drawing/2014/main" id="{EC1614DD-4089-43CB-98A8-94E20C917C5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25" name="AutoShape 86" descr="Imagen de perfil de reyes Murillo  (Invitado).">
          <a:extLst>
            <a:ext uri="{FF2B5EF4-FFF2-40B4-BE49-F238E27FC236}">
              <a16:creationId xmlns:a16="http://schemas.microsoft.com/office/drawing/2014/main" id="{FA3AD8C3-679F-4B75-AB03-2B0F0DD03E1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26" name="AutoShape 86" descr="Imagen de perfil de reyes Murillo  (Invitado).">
          <a:extLst>
            <a:ext uri="{FF2B5EF4-FFF2-40B4-BE49-F238E27FC236}">
              <a16:creationId xmlns:a16="http://schemas.microsoft.com/office/drawing/2014/main" id="{E2DD78CE-C799-43D8-B291-64F99DB38C4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27" name="AutoShape 86" descr="Imagen de perfil de reyes Murillo  (Invitado).">
          <a:extLst>
            <a:ext uri="{FF2B5EF4-FFF2-40B4-BE49-F238E27FC236}">
              <a16:creationId xmlns:a16="http://schemas.microsoft.com/office/drawing/2014/main" id="{E0CFA34D-DF21-4A07-9226-6F9F02E1D08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28" name="AutoShape 86" descr="Imagen de perfil de reyes Murillo  (Invitado).">
          <a:extLst>
            <a:ext uri="{FF2B5EF4-FFF2-40B4-BE49-F238E27FC236}">
              <a16:creationId xmlns:a16="http://schemas.microsoft.com/office/drawing/2014/main" id="{5BA4E50F-2C3B-4E96-938E-E8940F5F295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29" name="AutoShape 86" descr="Imagen de perfil de reyes Murillo  (Invitado).">
          <a:extLst>
            <a:ext uri="{FF2B5EF4-FFF2-40B4-BE49-F238E27FC236}">
              <a16:creationId xmlns:a16="http://schemas.microsoft.com/office/drawing/2014/main" id="{FAF00FCB-CCAC-4330-98C0-A2E53BC5B69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30" name="AutoShape 86" descr="Imagen de perfil de reyes Murillo  (Invitado).">
          <a:extLst>
            <a:ext uri="{FF2B5EF4-FFF2-40B4-BE49-F238E27FC236}">
              <a16:creationId xmlns:a16="http://schemas.microsoft.com/office/drawing/2014/main" id="{145A4026-B7C8-4F19-9647-A121588B1BF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31" name="AutoShape 86" descr="Imagen de perfil de reyes Murillo  (Invitado).">
          <a:extLst>
            <a:ext uri="{FF2B5EF4-FFF2-40B4-BE49-F238E27FC236}">
              <a16:creationId xmlns:a16="http://schemas.microsoft.com/office/drawing/2014/main" id="{8AD0F1D7-3097-41F6-B777-01C5CB40EA5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32" name="AutoShape 86" descr="Imagen de perfil de reyes Murillo  (Invitado).">
          <a:extLst>
            <a:ext uri="{FF2B5EF4-FFF2-40B4-BE49-F238E27FC236}">
              <a16:creationId xmlns:a16="http://schemas.microsoft.com/office/drawing/2014/main" id="{C9F04BB5-90B2-4FDD-801B-FE9EF958FC5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33" name="AutoShape 86" descr="Imagen de perfil de reyes Murillo  (Invitado).">
          <a:extLst>
            <a:ext uri="{FF2B5EF4-FFF2-40B4-BE49-F238E27FC236}">
              <a16:creationId xmlns:a16="http://schemas.microsoft.com/office/drawing/2014/main" id="{976BF3AB-D8F6-469D-95F7-A6019CE2273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34" name="AutoShape 86" descr="Imagen de perfil de reyes Murillo  (Invitado).">
          <a:extLst>
            <a:ext uri="{FF2B5EF4-FFF2-40B4-BE49-F238E27FC236}">
              <a16:creationId xmlns:a16="http://schemas.microsoft.com/office/drawing/2014/main" id="{4D1509A5-5D94-4ABF-8566-7C2C9DB76B5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35" name="AutoShape 86" descr="Imagen de perfil de reyes Murillo  (Invitado).">
          <a:extLst>
            <a:ext uri="{FF2B5EF4-FFF2-40B4-BE49-F238E27FC236}">
              <a16:creationId xmlns:a16="http://schemas.microsoft.com/office/drawing/2014/main" id="{09AD333B-6306-4C28-A294-5DCA5F0B29B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36" name="AutoShape 86" descr="Imagen de perfil de reyes Murillo  (Invitado).">
          <a:extLst>
            <a:ext uri="{FF2B5EF4-FFF2-40B4-BE49-F238E27FC236}">
              <a16:creationId xmlns:a16="http://schemas.microsoft.com/office/drawing/2014/main" id="{948B8CE2-BCD6-4074-880A-9D265EBAF1B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37" name="AutoShape 86" descr="Imagen de perfil de reyes Murillo  (Invitado).">
          <a:extLst>
            <a:ext uri="{FF2B5EF4-FFF2-40B4-BE49-F238E27FC236}">
              <a16:creationId xmlns:a16="http://schemas.microsoft.com/office/drawing/2014/main" id="{6F557F7F-F2B7-4194-A828-71E74F738AE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38" name="AutoShape 86" descr="Imagen de perfil de reyes Murillo  (Invitado).">
          <a:extLst>
            <a:ext uri="{FF2B5EF4-FFF2-40B4-BE49-F238E27FC236}">
              <a16:creationId xmlns:a16="http://schemas.microsoft.com/office/drawing/2014/main" id="{310BD5D2-C261-4585-B6BA-3C734B48E7A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39" name="AutoShape 86" descr="Imagen de perfil de reyes Murillo  (Invitado).">
          <a:extLst>
            <a:ext uri="{FF2B5EF4-FFF2-40B4-BE49-F238E27FC236}">
              <a16:creationId xmlns:a16="http://schemas.microsoft.com/office/drawing/2014/main" id="{E9969AEF-BB61-4669-9F23-CFFC3AD2E36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40" name="AutoShape 86" descr="Imagen de perfil de reyes Murillo  (Invitado).">
          <a:extLst>
            <a:ext uri="{FF2B5EF4-FFF2-40B4-BE49-F238E27FC236}">
              <a16:creationId xmlns:a16="http://schemas.microsoft.com/office/drawing/2014/main" id="{F9C0E44D-BA48-410D-A234-75C0D0584EF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41" name="AutoShape 86" descr="Imagen de perfil de reyes Murillo  (Invitado).">
          <a:extLst>
            <a:ext uri="{FF2B5EF4-FFF2-40B4-BE49-F238E27FC236}">
              <a16:creationId xmlns:a16="http://schemas.microsoft.com/office/drawing/2014/main" id="{77D8FFCC-3DAA-4FED-829A-3672BB0DF0E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42" name="AutoShape 86" descr="Imagen de perfil de reyes Murillo  (Invitado).">
          <a:extLst>
            <a:ext uri="{FF2B5EF4-FFF2-40B4-BE49-F238E27FC236}">
              <a16:creationId xmlns:a16="http://schemas.microsoft.com/office/drawing/2014/main" id="{3BB32762-5710-43DF-AE30-C05E0EACA57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43" name="AutoShape 86" descr="Imagen de perfil de reyes Murillo  (Invitado).">
          <a:extLst>
            <a:ext uri="{FF2B5EF4-FFF2-40B4-BE49-F238E27FC236}">
              <a16:creationId xmlns:a16="http://schemas.microsoft.com/office/drawing/2014/main" id="{6936F1C8-1857-4F11-926B-E50BADAA006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44" name="AutoShape 86" descr="Imagen de perfil de reyes Murillo  (Invitado).">
          <a:extLst>
            <a:ext uri="{FF2B5EF4-FFF2-40B4-BE49-F238E27FC236}">
              <a16:creationId xmlns:a16="http://schemas.microsoft.com/office/drawing/2014/main" id="{33BB39F3-00B6-4054-BDB5-2AA09292ED7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45" name="AutoShape 86" descr="Imagen de perfil de reyes Murillo  (Invitado).">
          <a:extLst>
            <a:ext uri="{FF2B5EF4-FFF2-40B4-BE49-F238E27FC236}">
              <a16:creationId xmlns:a16="http://schemas.microsoft.com/office/drawing/2014/main" id="{729944B2-3D41-46F0-86B8-A78F6ECAA0E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46" name="AutoShape 86" descr="Imagen de perfil de reyes Murillo  (Invitado).">
          <a:extLst>
            <a:ext uri="{FF2B5EF4-FFF2-40B4-BE49-F238E27FC236}">
              <a16:creationId xmlns:a16="http://schemas.microsoft.com/office/drawing/2014/main" id="{CD9B4176-F4C4-4AD5-89E3-E6699082288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47" name="AutoShape 86" descr="Imagen de perfil de reyes Murillo  (Invitado).">
          <a:extLst>
            <a:ext uri="{FF2B5EF4-FFF2-40B4-BE49-F238E27FC236}">
              <a16:creationId xmlns:a16="http://schemas.microsoft.com/office/drawing/2014/main" id="{83BEA6B4-4673-4174-AC7C-DF2B99F3EC4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48" name="AutoShape 86" descr="Imagen de perfil de reyes Murillo  (Invitado).">
          <a:extLst>
            <a:ext uri="{FF2B5EF4-FFF2-40B4-BE49-F238E27FC236}">
              <a16:creationId xmlns:a16="http://schemas.microsoft.com/office/drawing/2014/main" id="{0557671E-F29E-468C-AC57-6B1854E8610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49" name="AutoShape 86" descr="Imagen de perfil de reyes Murillo  (Invitado).">
          <a:extLst>
            <a:ext uri="{FF2B5EF4-FFF2-40B4-BE49-F238E27FC236}">
              <a16:creationId xmlns:a16="http://schemas.microsoft.com/office/drawing/2014/main" id="{4FBD79D0-4CD3-45C4-B158-929E1E9F323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50" name="AutoShape 86" descr="Imagen de perfil de reyes Murillo  (Invitado).">
          <a:extLst>
            <a:ext uri="{FF2B5EF4-FFF2-40B4-BE49-F238E27FC236}">
              <a16:creationId xmlns:a16="http://schemas.microsoft.com/office/drawing/2014/main" id="{EDA07A1B-0B64-43EC-927B-B5DCC6CAF1C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51" name="AutoShape 86" descr="Imagen de perfil de reyes Murillo  (Invitado).">
          <a:extLst>
            <a:ext uri="{FF2B5EF4-FFF2-40B4-BE49-F238E27FC236}">
              <a16:creationId xmlns:a16="http://schemas.microsoft.com/office/drawing/2014/main" id="{E1F01115-0234-4AFD-8AD4-F44E77EF5BD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52" name="AutoShape 86" descr="Imagen de perfil de reyes Murillo  (Invitado).">
          <a:extLst>
            <a:ext uri="{FF2B5EF4-FFF2-40B4-BE49-F238E27FC236}">
              <a16:creationId xmlns:a16="http://schemas.microsoft.com/office/drawing/2014/main" id="{C489D031-D87D-411E-AECD-60B78339C2B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53" name="AutoShape 86" descr="Imagen de perfil de reyes Murillo  (Invitado).">
          <a:extLst>
            <a:ext uri="{FF2B5EF4-FFF2-40B4-BE49-F238E27FC236}">
              <a16:creationId xmlns:a16="http://schemas.microsoft.com/office/drawing/2014/main" id="{2D572EA5-F668-4D52-B3FA-A998A79740A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54" name="AutoShape 86" descr="Imagen de perfil de reyes Murillo  (Invitado).">
          <a:extLst>
            <a:ext uri="{FF2B5EF4-FFF2-40B4-BE49-F238E27FC236}">
              <a16:creationId xmlns:a16="http://schemas.microsoft.com/office/drawing/2014/main" id="{37F1F4BC-3AB5-4727-8F74-440E2301A49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55" name="AutoShape 86" descr="Imagen de perfil de reyes Murillo  (Invitado).">
          <a:extLst>
            <a:ext uri="{FF2B5EF4-FFF2-40B4-BE49-F238E27FC236}">
              <a16:creationId xmlns:a16="http://schemas.microsoft.com/office/drawing/2014/main" id="{3F891623-56A5-4655-B627-2B208DF5485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56" name="AutoShape 86" descr="Imagen de perfil de reyes Murillo  (Invitado).">
          <a:extLst>
            <a:ext uri="{FF2B5EF4-FFF2-40B4-BE49-F238E27FC236}">
              <a16:creationId xmlns:a16="http://schemas.microsoft.com/office/drawing/2014/main" id="{FD7F43C3-AE5B-4C55-BD46-048615AB346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57" name="AutoShape 86" descr="Imagen de perfil de reyes Murillo  (Invitado).">
          <a:extLst>
            <a:ext uri="{FF2B5EF4-FFF2-40B4-BE49-F238E27FC236}">
              <a16:creationId xmlns:a16="http://schemas.microsoft.com/office/drawing/2014/main" id="{4A88B12A-105D-4FC5-9A28-B4CD1E0B16A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58" name="AutoShape 86" descr="Imagen de perfil de reyes Murillo  (Invitado).">
          <a:extLst>
            <a:ext uri="{FF2B5EF4-FFF2-40B4-BE49-F238E27FC236}">
              <a16:creationId xmlns:a16="http://schemas.microsoft.com/office/drawing/2014/main" id="{EDC4E4A4-9495-40A3-A9F8-3ED41597239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59" name="AutoShape 86" descr="Imagen de perfil de reyes Murillo  (Invitado).">
          <a:extLst>
            <a:ext uri="{FF2B5EF4-FFF2-40B4-BE49-F238E27FC236}">
              <a16:creationId xmlns:a16="http://schemas.microsoft.com/office/drawing/2014/main" id="{5FE9DE59-4DA7-4A85-923F-2CBB717A799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60" name="AutoShape 86" descr="Imagen de perfil de reyes Murillo  (Invitado).">
          <a:extLst>
            <a:ext uri="{FF2B5EF4-FFF2-40B4-BE49-F238E27FC236}">
              <a16:creationId xmlns:a16="http://schemas.microsoft.com/office/drawing/2014/main" id="{A525074B-8682-4AEA-88AF-A97F0C5937C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61" name="AutoShape 86" descr="Imagen de perfil de reyes Murillo  (Invitado).">
          <a:extLst>
            <a:ext uri="{FF2B5EF4-FFF2-40B4-BE49-F238E27FC236}">
              <a16:creationId xmlns:a16="http://schemas.microsoft.com/office/drawing/2014/main" id="{65281F6F-9AF4-4ADB-A2D3-8B7FD60DBB1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62" name="AutoShape 86" descr="Imagen de perfil de reyes Murillo  (Invitado).">
          <a:extLst>
            <a:ext uri="{FF2B5EF4-FFF2-40B4-BE49-F238E27FC236}">
              <a16:creationId xmlns:a16="http://schemas.microsoft.com/office/drawing/2014/main" id="{6F71640B-AF65-430C-98A1-D69AF9B2679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63" name="AutoShape 86" descr="Imagen de perfil de reyes Murillo  (Invitado).">
          <a:extLst>
            <a:ext uri="{FF2B5EF4-FFF2-40B4-BE49-F238E27FC236}">
              <a16:creationId xmlns:a16="http://schemas.microsoft.com/office/drawing/2014/main" id="{8F5C353F-13D6-4CEC-AEEF-A30D6366A59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64" name="AutoShape 86" descr="Imagen de perfil de reyes Murillo  (Invitado).">
          <a:extLst>
            <a:ext uri="{FF2B5EF4-FFF2-40B4-BE49-F238E27FC236}">
              <a16:creationId xmlns:a16="http://schemas.microsoft.com/office/drawing/2014/main" id="{C4899F66-1728-4C63-A934-3AA0943FAD6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65" name="AutoShape 86" descr="Imagen de perfil de reyes Murillo  (Invitado).">
          <a:extLst>
            <a:ext uri="{FF2B5EF4-FFF2-40B4-BE49-F238E27FC236}">
              <a16:creationId xmlns:a16="http://schemas.microsoft.com/office/drawing/2014/main" id="{4E350805-618D-494B-8861-9F6BE73973A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66" name="AutoShape 86" descr="Imagen de perfil de reyes Murillo  (Invitado).">
          <a:extLst>
            <a:ext uri="{FF2B5EF4-FFF2-40B4-BE49-F238E27FC236}">
              <a16:creationId xmlns:a16="http://schemas.microsoft.com/office/drawing/2014/main" id="{610B1172-B097-4A04-B6F0-58DE0A02D85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67" name="AutoShape 86" descr="Imagen de perfil de reyes Murillo  (Invitado).">
          <a:extLst>
            <a:ext uri="{FF2B5EF4-FFF2-40B4-BE49-F238E27FC236}">
              <a16:creationId xmlns:a16="http://schemas.microsoft.com/office/drawing/2014/main" id="{9A6DF63B-BA8C-4026-9DBA-22843DA4910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68" name="AutoShape 86" descr="Imagen de perfil de reyes Murillo  (Invitado).">
          <a:extLst>
            <a:ext uri="{FF2B5EF4-FFF2-40B4-BE49-F238E27FC236}">
              <a16:creationId xmlns:a16="http://schemas.microsoft.com/office/drawing/2014/main" id="{BB3CE99D-C5BB-44C4-B607-BE7E9432C0C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69" name="AutoShape 86" descr="Imagen de perfil de reyes Murillo  (Invitado).">
          <a:extLst>
            <a:ext uri="{FF2B5EF4-FFF2-40B4-BE49-F238E27FC236}">
              <a16:creationId xmlns:a16="http://schemas.microsoft.com/office/drawing/2014/main" id="{30957433-2DC3-4096-A7AC-EFA00085C48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70" name="AutoShape 86" descr="Imagen de perfil de reyes Murillo  (Invitado).">
          <a:extLst>
            <a:ext uri="{FF2B5EF4-FFF2-40B4-BE49-F238E27FC236}">
              <a16:creationId xmlns:a16="http://schemas.microsoft.com/office/drawing/2014/main" id="{E366C267-E18F-4651-9B28-3954B636903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71" name="AutoShape 86" descr="Imagen de perfil de reyes Murillo  (Invitado).">
          <a:extLst>
            <a:ext uri="{FF2B5EF4-FFF2-40B4-BE49-F238E27FC236}">
              <a16:creationId xmlns:a16="http://schemas.microsoft.com/office/drawing/2014/main" id="{31235045-8BCB-4581-A0A9-09760DD71B9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72" name="AutoShape 86" descr="Imagen de perfil de reyes Murillo  (Invitado).">
          <a:extLst>
            <a:ext uri="{FF2B5EF4-FFF2-40B4-BE49-F238E27FC236}">
              <a16:creationId xmlns:a16="http://schemas.microsoft.com/office/drawing/2014/main" id="{7F795C7C-F9AA-49F0-B93E-0F052785FFB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73" name="AutoShape 86" descr="Imagen de perfil de reyes Murillo  (Invitado).">
          <a:extLst>
            <a:ext uri="{FF2B5EF4-FFF2-40B4-BE49-F238E27FC236}">
              <a16:creationId xmlns:a16="http://schemas.microsoft.com/office/drawing/2014/main" id="{92682CE4-FC7E-47E5-8A27-D4F974B989D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74" name="AutoShape 86" descr="Imagen de perfil de reyes Murillo  (Invitado).">
          <a:extLst>
            <a:ext uri="{FF2B5EF4-FFF2-40B4-BE49-F238E27FC236}">
              <a16:creationId xmlns:a16="http://schemas.microsoft.com/office/drawing/2014/main" id="{F640E958-4087-4F6F-AB2E-70949F9F000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75" name="AutoShape 86" descr="Imagen de perfil de reyes Murillo  (Invitado).">
          <a:extLst>
            <a:ext uri="{FF2B5EF4-FFF2-40B4-BE49-F238E27FC236}">
              <a16:creationId xmlns:a16="http://schemas.microsoft.com/office/drawing/2014/main" id="{1B646030-8FAF-40A1-B467-943FB12342D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76" name="AutoShape 86" descr="Imagen de perfil de reyes Murillo  (Invitado).">
          <a:extLst>
            <a:ext uri="{FF2B5EF4-FFF2-40B4-BE49-F238E27FC236}">
              <a16:creationId xmlns:a16="http://schemas.microsoft.com/office/drawing/2014/main" id="{1B1C8C3B-519E-4D0C-949A-90D01AB6FBD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77" name="AutoShape 86" descr="Imagen de perfil de reyes Murillo  (Invitado).">
          <a:extLst>
            <a:ext uri="{FF2B5EF4-FFF2-40B4-BE49-F238E27FC236}">
              <a16:creationId xmlns:a16="http://schemas.microsoft.com/office/drawing/2014/main" id="{BC0D1704-AFF7-4FE8-8963-7E94577E696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78" name="AutoShape 86" descr="Imagen de perfil de reyes Murillo  (Invitado).">
          <a:extLst>
            <a:ext uri="{FF2B5EF4-FFF2-40B4-BE49-F238E27FC236}">
              <a16:creationId xmlns:a16="http://schemas.microsoft.com/office/drawing/2014/main" id="{3F9B7CFA-EB2D-438C-858F-13B3F9DBEA7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79" name="AutoShape 86" descr="Imagen de perfil de reyes Murillo  (Invitado).">
          <a:extLst>
            <a:ext uri="{FF2B5EF4-FFF2-40B4-BE49-F238E27FC236}">
              <a16:creationId xmlns:a16="http://schemas.microsoft.com/office/drawing/2014/main" id="{9EB64935-49EA-489D-8486-C94334E854E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80" name="AutoShape 86" descr="Imagen de perfil de reyes Murillo  (Invitado).">
          <a:extLst>
            <a:ext uri="{FF2B5EF4-FFF2-40B4-BE49-F238E27FC236}">
              <a16:creationId xmlns:a16="http://schemas.microsoft.com/office/drawing/2014/main" id="{DB26C3D4-94B4-4C6C-B22A-6C944DE104F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81" name="AutoShape 86" descr="Imagen de perfil de reyes Murillo  (Invitado).">
          <a:extLst>
            <a:ext uri="{FF2B5EF4-FFF2-40B4-BE49-F238E27FC236}">
              <a16:creationId xmlns:a16="http://schemas.microsoft.com/office/drawing/2014/main" id="{476FACB6-4234-4FF0-8231-832F25B9233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82" name="AutoShape 86" descr="Imagen de perfil de reyes Murillo  (Invitado).">
          <a:extLst>
            <a:ext uri="{FF2B5EF4-FFF2-40B4-BE49-F238E27FC236}">
              <a16:creationId xmlns:a16="http://schemas.microsoft.com/office/drawing/2014/main" id="{83274A07-3B58-4E6C-8079-1D804CE4D2C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83" name="AutoShape 86" descr="Imagen de perfil de reyes Murillo  (Invitado).">
          <a:extLst>
            <a:ext uri="{FF2B5EF4-FFF2-40B4-BE49-F238E27FC236}">
              <a16:creationId xmlns:a16="http://schemas.microsoft.com/office/drawing/2014/main" id="{C4EDC896-8022-4019-89CC-086B86D5BFA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84" name="AutoShape 86" descr="Imagen de perfil de reyes Murillo  (Invitado).">
          <a:extLst>
            <a:ext uri="{FF2B5EF4-FFF2-40B4-BE49-F238E27FC236}">
              <a16:creationId xmlns:a16="http://schemas.microsoft.com/office/drawing/2014/main" id="{8E45BBF0-E8BA-4D60-A6AC-374EAD19335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85" name="AutoShape 86" descr="Imagen de perfil de reyes Murillo  (Invitado).">
          <a:extLst>
            <a:ext uri="{FF2B5EF4-FFF2-40B4-BE49-F238E27FC236}">
              <a16:creationId xmlns:a16="http://schemas.microsoft.com/office/drawing/2014/main" id="{731774F8-AF86-4EF8-873A-B557AC95401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86" name="AutoShape 86" descr="Imagen de perfil de reyes Murillo  (Invitado).">
          <a:extLst>
            <a:ext uri="{FF2B5EF4-FFF2-40B4-BE49-F238E27FC236}">
              <a16:creationId xmlns:a16="http://schemas.microsoft.com/office/drawing/2014/main" id="{434A2308-AD16-4904-BD59-5EEBC463905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87" name="AutoShape 86" descr="Imagen de perfil de reyes Murillo  (Invitado).">
          <a:extLst>
            <a:ext uri="{FF2B5EF4-FFF2-40B4-BE49-F238E27FC236}">
              <a16:creationId xmlns:a16="http://schemas.microsoft.com/office/drawing/2014/main" id="{F77F5444-C80A-438B-BC6E-6764EA3054E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88" name="AutoShape 86" descr="Imagen de perfil de reyes Murillo  (Invitado).">
          <a:extLst>
            <a:ext uri="{FF2B5EF4-FFF2-40B4-BE49-F238E27FC236}">
              <a16:creationId xmlns:a16="http://schemas.microsoft.com/office/drawing/2014/main" id="{FA3F4C37-9FD0-417F-8AAD-5CC159E20A0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89" name="AutoShape 86" descr="Imagen de perfil de reyes Murillo  (Invitado).">
          <a:extLst>
            <a:ext uri="{FF2B5EF4-FFF2-40B4-BE49-F238E27FC236}">
              <a16:creationId xmlns:a16="http://schemas.microsoft.com/office/drawing/2014/main" id="{DE5BA04A-958B-4263-97B7-9804D52DE29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90" name="AutoShape 86" descr="Imagen de perfil de reyes Murillo  (Invitado).">
          <a:extLst>
            <a:ext uri="{FF2B5EF4-FFF2-40B4-BE49-F238E27FC236}">
              <a16:creationId xmlns:a16="http://schemas.microsoft.com/office/drawing/2014/main" id="{B167032D-C23A-4F68-83C8-EB7A64C8633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91" name="AutoShape 86" descr="Imagen de perfil de reyes Murillo  (Invitado).">
          <a:extLst>
            <a:ext uri="{FF2B5EF4-FFF2-40B4-BE49-F238E27FC236}">
              <a16:creationId xmlns:a16="http://schemas.microsoft.com/office/drawing/2014/main" id="{C000ECE9-8780-49E0-9CC6-31EF9C55810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92" name="AutoShape 86" descr="Imagen de perfil de reyes Murillo  (Invitado).">
          <a:extLst>
            <a:ext uri="{FF2B5EF4-FFF2-40B4-BE49-F238E27FC236}">
              <a16:creationId xmlns:a16="http://schemas.microsoft.com/office/drawing/2014/main" id="{369BD6BF-C873-48C7-8E7A-D4138475197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93" name="AutoShape 86" descr="Imagen de perfil de reyes Murillo  (Invitado).">
          <a:extLst>
            <a:ext uri="{FF2B5EF4-FFF2-40B4-BE49-F238E27FC236}">
              <a16:creationId xmlns:a16="http://schemas.microsoft.com/office/drawing/2014/main" id="{F7E527FE-F922-49CD-87A4-380A93B8CAF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94" name="AutoShape 86" descr="Imagen de perfil de reyes Murillo  (Invitado).">
          <a:extLst>
            <a:ext uri="{FF2B5EF4-FFF2-40B4-BE49-F238E27FC236}">
              <a16:creationId xmlns:a16="http://schemas.microsoft.com/office/drawing/2014/main" id="{8EF61826-CFF5-46E7-B42C-E7062A95BCB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95" name="AutoShape 86" descr="Imagen de perfil de reyes Murillo  (Invitado).">
          <a:extLst>
            <a:ext uri="{FF2B5EF4-FFF2-40B4-BE49-F238E27FC236}">
              <a16:creationId xmlns:a16="http://schemas.microsoft.com/office/drawing/2014/main" id="{AAD1E5D9-D90C-463C-9831-DC1A68152B2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96" name="AutoShape 86" descr="Imagen de perfil de reyes Murillo  (Invitado).">
          <a:extLst>
            <a:ext uri="{FF2B5EF4-FFF2-40B4-BE49-F238E27FC236}">
              <a16:creationId xmlns:a16="http://schemas.microsoft.com/office/drawing/2014/main" id="{1FB7BE45-6431-4ADF-ACE7-D743CD68E7D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97" name="AutoShape 86" descr="Imagen de perfil de reyes Murillo  (Invitado).">
          <a:extLst>
            <a:ext uri="{FF2B5EF4-FFF2-40B4-BE49-F238E27FC236}">
              <a16:creationId xmlns:a16="http://schemas.microsoft.com/office/drawing/2014/main" id="{FDEF0FD0-9B2B-495A-AEE6-0E118433A94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98" name="AutoShape 86" descr="Imagen de perfil de reyes Murillo  (Invitado).">
          <a:extLst>
            <a:ext uri="{FF2B5EF4-FFF2-40B4-BE49-F238E27FC236}">
              <a16:creationId xmlns:a16="http://schemas.microsoft.com/office/drawing/2014/main" id="{68754BA2-FCC6-42BC-81E3-FFF128FC3A6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699" name="AutoShape 86" descr="Imagen de perfil de reyes Murillo  (Invitado).">
          <a:extLst>
            <a:ext uri="{FF2B5EF4-FFF2-40B4-BE49-F238E27FC236}">
              <a16:creationId xmlns:a16="http://schemas.microsoft.com/office/drawing/2014/main" id="{57D02CE1-B388-470D-A109-A3F987CD18A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00" name="AutoShape 86" descr="Imagen de perfil de reyes Murillo  (Invitado).">
          <a:extLst>
            <a:ext uri="{FF2B5EF4-FFF2-40B4-BE49-F238E27FC236}">
              <a16:creationId xmlns:a16="http://schemas.microsoft.com/office/drawing/2014/main" id="{183A1441-9888-411B-A0C7-15913883553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01" name="AutoShape 86" descr="Imagen de perfil de reyes Murillo  (Invitado).">
          <a:extLst>
            <a:ext uri="{FF2B5EF4-FFF2-40B4-BE49-F238E27FC236}">
              <a16:creationId xmlns:a16="http://schemas.microsoft.com/office/drawing/2014/main" id="{8F50E954-2A9C-476A-BF82-80EB142D0F3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02" name="AutoShape 86" descr="Imagen de perfil de reyes Murillo  (Invitado).">
          <a:extLst>
            <a:ext uri="{FF2B5EF4-FFF2-40B4-BE49-F238E27FC236}">
              <a16:creationId xmlns:a16="http://schemas.microsoft.com/office/drawing/2014/main" id="{52084E17-6117-4B3B-A5B9-A68F6FE475F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03" name="AutoShape 86" descr="Imagen de perfil de reyes Murillo  (Invitado).">
          <a:extLst>
            <a:ext uri="{FF2B5EF4-FFF2-40B4-BE49-F238E27FC236}">
              <a16:creationId xmlns:a16="http://schemas.microsoft.com/office/drawing/2014/main" id="{76EC12A0-10B7-4184-9777-09EBE3564CB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04" name="AutoShape 86" descr="Imagen de perfil de reyes Murillo  (Invitado).">
          <a:extLst>
            <a:ext uri="{FF2B5EF4-FFF2-40B4-BE49-F238E27FC236}">
              <a16:creationId xmlns:a16="http://schemas.microsoft.com/office/drawing/2014/main" id="{4E58FF7D-6E6B-4B9D-A1BC-C1614315BC7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05" name="AutoShape 86" descr="Imagen de perfil de reyes Murillo  (Invitado).">
          <a:extLst>
            <a:ext uri="{FF2B5EF4-FFF2-40B4-BE49-F238E27FC236}">
              <a16:creationId xmlns:a16="http://schemas.microsoft.com/office/drawing/2014/main" id="{E7787B0C-2F82-4269-B590-66AA3280F91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06" name="AutoShape 86" descr="Imagen de perfil de reyes Murillo  (Invitado).">
          <a:extLst>
            <a:ext uri="{FF2B5EF4-FFF2-40B4-BE49-F238E27FC236}">
              <a16:creationId xmlns:a16="http://schemas.microsoft.com/office/drawing/2014/main" id="{D508035A-71EE-4184-88D6-6E53178E316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07" name="AutoShape 86" descr="Imagen de perfil de reyes Murillo  (Invitado).">
          <a:extLst>
            <a:ext uri="{FF2B5EF4-FFF2-40B4-BE49-F238E27FC236}">
              <a16:creationId xmlns:a16="http://schemas.microsoft.com/office/drawing/2014/main" id="{4820D9B9-21B0-42E1-B558-3A27501E265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08" name="AutoShape 86" descr="Imagen de perfil de reyes Murillo  (Invitado).">
          <a:extLst>
            <a:ext uri="{FF2B5EF4-FFF2-40B4-BE49-F238E27FC236}">
              <a16:creationId xmlns:a16="http://schemas.microsoft.com/office/drawing/2014/main" id="{69DE12CF-DACE-4CD5-AE0B-11BD2D179CB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09" name="AutoShape 86" descr="Imagen de perfil de reyes Murillo  (Invitado).">
          <a:extLst>
            <a:ext uri="{FF2B5EF4-FFF2-40B4-BE49-F238E27FC236}">
              <a16:creationId xmlns:a16="http://schemas.microsoft.com/office/drawing/2014/main" id="{94EAE0A4-5129-4CC7-BF98-B969EBCC922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10" name="AutoShape 86" descr="Imagen de perfil de reyes Murillo  (Invitado).">
          <a:extLst>
            <a:ext uri="{FF2B5EF4-FFF2-40B4-BE49-F238E27FC236}">
              <a16:creationId xmlns:a16="http://schemas.microsoft.com/office/drawing/2014/main" id="{EDF6BF19-F5D7-424F-BBD9-D2A0B9B772F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11" name="AutoShape 86" descr="Imagen de perfil de reyes Murillo  (Invitado).">
          <a:extLst>
            <a:ext uri="{FF2B5EF4-FFF2-40B4-BE49-F238E27FC236}">
              <a16:creationId xmlns:a16="http://schemas.microsoft.com/office/drawing/2014/main" id="{78BBD469-E66A-4EDC-919F-BCBF8FC9A9F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12" name="AutoShape 86" descr="Imagen de perfil de reyes Murillo  (Invitado).">
          <a:extLst>
            <a:ext uri="{FF2B5EF4-FFF2-40B4-BE49-F238E27FC236}">
              <a16:creationId xmlns:a16="http://schemas.microsoft.com/office/drawing/2014/main" id="{12564DBB-DC47-4CA2-8065-21BEEEA3FFE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13" name="AutoShape 86" descr="Imagen de perfil de reyes Murillo  (Invitado).">
          <a:extLst>
            <a:ext uri="{FF2B5EF4-FFF2-40B4-BE49-F238E27FC236}">
              <a16:creationId xmlns:a16="http://schemas.microsoft.com/office/drawing/2014/main" id="{E9D6D2DE-EF9F-484B-AD98-BD66018410F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14" name="AutoShape 86" descr="Imagen de perfil de reyes Murillo  (Invitado).">
          <a:extLst>
            <a:ext uri="{FF2B5EF4-FFF2-40B4-BE49-F238E27FC236}">
              <a16:creationId xmlns:a16="http://schemas.microsoft.com/office/drawing/2014/main" id="{3645CD00-AC57-42FE-B111-6C771AE01CC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15" name="AutoShape 86" descr="Imagen de perfil de reyes Murillo  (Invitado).">
          <a:extLst>
            <a:ext uri="{FF2B5EF4-FFF2-40B4-BE49-F238E27FC236}">
              <a16:creationId xmlns:a16="http://schemas.microsoft.com/office/drawing/2014/main" id="{079615EA-8490-4496-9F84-8E1CEEE3447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16" name="AutoShape 86" descr="Imagen de perfil de reyes Murillo  (Invitado).">
          <a:extLst>
            <a:ext uri="{FF2B5EF4-FFF2-40B4-BE49-F238E27FC236}">
              <a16:creationId xmlns:a16="http://schemas.microsoft.com/office/drawing/2014/main" id="{0DA3D015-13F7-4B47-972E-41E5DA76655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17" name="AutoShape 86" descr="Imagen de perfil de reyes Murillo  (Invitado).">
          <a:extLst>
            <a:ext uri="{FF2B5EF4-FFF2-40B4-BE49-F238E27FC236}">
              <a16:creationId xmlns:a16="http://schemas.microsoft.com/office/drawing/2014/main" id="{7E9F8508-354B-4F11-92BC-740C437B50B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18" name="AutoShape 86" descr="Imagen de perfil de reyes Murillo  (Invitado).">
          <a:extLst>
            <a:ext uri="{FF2B5EF4-FFF2-40B4-BE49-F238E27FC236}">
              <a16:creationId xmlns:a16="http://schemas.microsoft.com/office/drawing/2014/main" id="{09B2764F-5B12-4ADD-B4F6-AD89B94BF70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19" name="AutoShape 86" descr="Imagen de perfil de reyes Murillo  (Invitado).">
          <a:extLst>
            <a:ext uri="{FF2B5EF4-FFF2-40B4-BE49-F238E27FC236}">
              <a16:creationId xmlns:a16="http://schemas.microsoft.com/office/drawing/2014/main" id="{02DF95D3-6A99-40A7-A486-B173451EE20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20" name="AutoShape 86" descr="Imagen de perfil de reyes Murillo  (Invitado).">
          <a:extLst>
            <a:ext uri="{FF2B5EF4-FFF2-40B4-BE49-F238E27FC236}">
              <a16:creationId xmlns:a16="http://schemas.microsoft.com/office/drawing/2014/main" id="{F701EF75-F292-41B0-83E1-5BEA0E694DD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21" name="AutoShape 86" descr="Imagen de perfil de reyes Murillo  (Invitado).">
          <a:extLst>
            <a:ext uri="{FF2B5EF4-FFF2-40B4-BE49-F238E27FC236}">
              <a16:creationId xmlns:a16="http://schemas.microsoft.com/office/drawing/2014/main" id="{13E1D7D5-EDC3-4178-85BD-D165C3602C2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22" name="AutoShape 86" descr="Imagen de perfil de reyes Murillo  (Invitado).">
          <a:extLst>
            <a:ext uri="{FF2B5EF4-FFF2-40B4-BE49-F238E27FC236}">
              <a16:creationId xmlns:a16="http://schemas.microsoft.com/office/drawing/2014/main" id="{AF8A1315-B8D7-466F-AA73-7CCFB5A06B1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23" name="AutoShape 86" descr="Imagen de perfil de reyes Murillo  (Invitado).">
          <a:extLst>
            <a:ext uri="{FF2B5EF4-FFF2-40B4-BE49-F238E27FC236}">
              <a16:creationId xmlns:a16="http://schemas.microsoft.com/office/drawing/2014/main" id="{ABC1D98A-5941-44FA-9185-A403A089FE0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24" name="AutoShape 86" descr="Imagen de perfil de reyes Murillo  (Invitado).">
          <a:extLst>
            <a:ext uri="{FF2B5EF4-FFF2-40B4-BE49-F238E27FC236}">
              <a16:creationId xmlns:a16="http://schemas.microsoft.com/office/drawing/2014/main" id="{E688BD98-C668-4613-BD96-71A7F125741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25" name="AutoShape 86" descr="Imagen de perfil de reyes Murillo  (Invitado).">
          <a:extLst>
            <a:ext uri="{FF2B5EF4-FFF2-40B4-BE49-F238E27FC236}">
              <a16:creationId xmlns:a16="http://schemas.microsoft.com/office/drawing/2014/main" id="{5AE4A779-D624-46E4-AC3B-073D2F7F823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26" name="AutoShape 86" descr="Imagen de perfil de reyes Murillo  (Invitado).">
          <a:extLst>
            <a:ext uri="{FF2B5EF4-FFF2-40B4-BE49-F238E27FC236}">
              <a16:creationId xmlns:a16="http://schemas.microsoft.com/office/drawing/2014/main" id="{1E9D0DFB-0858-40C1-A9DD-6FCB1160A3A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27" name="AutoShape 86" descr="Imagen de perfil de reyes Murillo  (Invitado).">
          <a:extLst>
            <a:ext uri="{FF2B5EF4-FFF2-40B4-BE49-F238E27FC236}">
              <a16:creationId xmlns:a16="http://schemas.microsoft.com/office/drawing/2014/main" id="{9BEC477E-D565-4C55-9740-7EB9C3F5BBA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28" name="AutoShape 86" descr="Imagen de perfil de reyes Murillo  (Invitado).">
          <a:extLst>
            <a:ext uri="{FF2B5EF4-FFF2-40B4-BE49-F238E27FC236}">
              <a16:creationId xmlns:a16="http://schemas.microsoft.com/office/drawing/2014/main" id="{8987A6D1-02B2-4C70-99F6-ECA071F60D1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29" name="AutoShape 86" descr="Imagen de perfil de reyes Murillo  (Invitado).">
          <a:extLst>
            <a:ext uri="{FF2B5EF4-FFF2-40B4-BE49-F238E27FC236}">
              <a16:creationId xmlns:a16="http://schemas.microsoft.com/office/drawing/2014/main" id="{55B60FFA-C748-4C34-A77B-F47AEE63DBF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30" name="AutoShape 86" descr="Imagen de perfil de reyes Murillo  (Invitado).">
          <a:extLst>
            <a:ext uri="{FF2B5EF4-FFF2-40B4-BE49-F238E27FC236}">
              <a16:creationId xmlns:a16="http://schemas.microsoft.com/office/drawing/2014/main" id="{815745E7-DB87-4E5D-A9A3-B970D452546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31" name="AutoShape 86" descr="Imagen de perfil de reyes Murillo  (Invitado).">
          <a:extLst>
            <a:ext uri="{FF2B5EF4-FFF2-40B4-BE49-F238E27FC236}">
              <a16:creationId xmlns:a16="http://schemas.microsoft.com/office/drawing/2014/main" id="{F82C6A42-3EB1-4D0F-BD0C-ED5A21C205E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32" name="AutoShape 86" descr="Imagen de perfil de reyes Murillo  (Invitado).">
          <a:extLst>
            <a:ext uri="{FF2B5EF4-FFF2-40B4-BE49-F238E27FC236}">
              <a16:creationId xmlns:a16="http://schemas.microsoft.com/office/drawing/2014/main" id="{8430215D-97D2-47A2-BA51-66B5BE1FF94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33" name="AutoShape 86" descr="Imagen de perfil de reyes Murillo  (Invitado).">
          <a:extLst>
            <a:ext uri="{FF2B5EF4-FFF2-40B4-BE49-F238E27FC236}">
              <a16:creationId xmlns:a16="http://schemas.microsoft.com/office/drawing/2014/main" id="{478F657B-EF08-47C6-B302-103970E584E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34" name="AutoShape 86" descr="Imagen de perfil de reyes Murillo  (Invitado).">
          <a:extLst>
            <a:ext uri="{FF2B5EF4-FFF2-40B4-BE49-F238E27FC236}">
              <a16:creationId xmlns:a16="http://schemas.microsoft.com/office/drawing/2014/main" id="{90B649A7-307E-47C5-99EC-46B8B83B60C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35" name="AutoShape 86" descr="Imagen de perfil de reyes Murillo  (Invitado).">
          <a:extLst>
            <a:ext uri="{FF2B5EF4-FFF2-40B4-BE49-F238E27FC236}">
              <a16:creationId xmlns:a16="http://schemas.microsoft.com/office/drawing/2014/main" id="{D19F9D2B-7F1C-493B-B72E-B1A8047554A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36" name="AutoShape 86" descr="Imagen de perfil de reyes Murillo  (Invitado).">
          <a:extLst>
            <a:ext uri="{FF2B5EF4-FFF2-40B4-BE49-F238E27FC236}">
              <a16:creationId xmlns:a16="http://schemas.microsoft.com/office/drawing/2014/main" id="{ED257529-4154-4BEF-B371-E1E46A021B6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37" name="AutoShape 86" descr="Imagen de perfil de reyes Murillo  (Invitado).">
          <a:extLst>
            <a:ext uri="{FF2B5EF4-FFF2-40B4-BE49-F238E27FC236}">
              <a16:creationId xmlns:a16="http://schemas.microsoft.com/office/drawing/2014/main" id="{FA79EBC8-FB13-46F1-8F17-79F57C6E612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38" name="AutoShape 86" descr="Imagen de perfil de reyes Murillo  (Invitado).">
          <a:extLst>
            <a:ext uri="{FF2B5EF4-FFF2-40B4-BE49-F238E27FC236}">
              <a16:creationId xmlns:a16="http://schemas.microsoft.com/office/drawing/2014/main" id="{A5A65A41-25D5-4D56-8977-8D8256BCE1E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39" name="AutoShape 86" descr="Imagen de perfil de reyes Murillo  (Invitado).">
          <a:extLst>
            <a:ext uri="{FF2B5EF4-FFF2-40B4-BE49-F238E27FC236}">
              <a16:creationId xmlns:a16="http://schemas.microsoft.com/office/drawing/2014/main" id="{5E1B155C-8247-4F7D-BA10-36C3A2E44DB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40" name="AutoShape 86" descr="Imagen de perfil de reyes Murillo  (Invitado).">
          <a:extLst>
            <a:ext uri="{FF2B5EF4-FFF2-40B4-BE49-F238E27FC236}">
              <a16:creationId xmlns:a16="http://schemas.microsoft.com/office/drawing/2014/main" id="{FB87C076-C94F-483A-867B-35BF20A7403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41" name="AutoShape 86" descr="Imagen de perfil de reyes Murillo  (Invitado).">
          <a:extLst>
            <a:ext uri="{FF2B5EF4-FFF2-40B4-BE49-F238E27FC236}">
              <a16:creationId xmlns:a16="http://schemas.microsoft.com/office/drawing/2014/main" id="{DDE13009-425D-4B07-A0AC-606C9BD842C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42" name="AutoShape 86" descr="Imagen de perfil de reyes Murillo  (Invitado).">
          <a:extLst>
            <a:ext uri="{FF2B5EF4-FFF2-40B4-BE49-F238E27FC236}">
              <a16:creationId xmlns:a16="http://schemas.microsoft.com/office/drawing/2014/main" id="{49410BDA-EBE4-4E9F-BD45-872F314778A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43" name="AutoShape 86" descr="Imagen de perfil de reyes Murillo  (Invitado).">
          <a:extLst>
            <a:ext uri="{FF2B5EF4-FFF2-40B4-BE49-F238E27FC236}">
              <a16:creationId xmlns:a16="http://schemas.microsoft.com/office/drawing/2014/main" id="{5D0BF9D1-5264-4293-9856-9EBE1F22BB4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44" name="AutoShape 86" descr="Imagen de perfil de reyes Murillo  (Invitado).">
          <a:extLst>
            <a:ext uri="{FF2B5EF4-FFF2-40B4-BE49-F238E27FC236}">
              <a16:creationId xmlns:a16="http://schemas.microsoft.com/office/drawing/2014/main" id="{5D3488D9-4759-483A-805E-228B7F372B7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45" name="AutoShape 86" descr="Imagen de perfil de reyes Murillo  (Invitado).">
          <a:extLst>
            <a:ext uri="{FF2B5EF4-FFF2-40B4-BE49-F238E27FC236}">
              <a16:creationId xmlns:a16="http://schemas.microsoft.com/office/drawing/2014/main" id="{F8534F36-371E-40B3-849E-3880B9A9D2A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46" name="AutoShape 86" descr="Imagen de perfil de reyes Murillo  (Invitado).">
          <a:extLst>
            <a:ext uri="{FF2B5EF4-FFF2-40B4-BE49-F238E27FC236}">
              <a16:creationId xmlns:a16="http://schemas.microsoft.com/office/drawing/2014/main" id="{5C514505-D2A1-49B4-84C5-CEF37E2F5A2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47" name="AutoShape 86" descr="Imagen de perfil de reyes Murillo  (Invitado).">
          <a:extLst>
            <a:ext uri="{FF2B5EF4-FFF2-40B4-BE49-F238E27FC236}">
              <a16:creationId xmlns:a16="http://schemas.microsoft.com/office/drawing/2014/main" id="{1FF10D66-2C09-4DD6-AEC4-4EEBA9B0AFE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48" name="AutoShape 86" descr="Imagen de perfil de reyes Murillo  (Invitado).">
          <a:extLst>
            <a:ext uri="{FF2B5EF4-FFF2-40B4-BE49-F238E27FC236}">
              <a16:creationId xmlns:a16="http://schemas.microsoft.com/office/drawing/2014/main" id="{7A2E0096-9A6D-490C-BC33-9F33C323D0A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49" name="AutoShape 86" descr="Imagen de perfil de reyes Murillo  (Invitado).">
          <a:extLst>
            <a:ext uri="{FF2B5EF4-FFF2-40B4-BE49-F238E27FC236}">
              <a16:creationId xmlns:a16="http://schemas.microsoft.com/office/drawing/2014/main" id="{DC40209E-D54D-42A4-8B41-95BECD13EFA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50" name="AutoShape 86" descr="Imagen de perfil de reyes Murillo  (Invitado).">
          <a:extLst>
            <a:ext uri="{FF2B5EF4-FFF2-40B4-BE49-F238E27FC236}">
              <a16:creationId xmlns:a16="http://schemas.microsoft.com/office/drawing/2014/main" id="{763B3D19-5AB7-4263-8939-FD73407BE3E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51" name="AutoShape 86" descr="Imagen de perfil de reyes Murillo  (Invitado).">
          <a:extLst>
            <a:ext uri="{FF2B5EF4-FFF2-40B4-BE49-F238E27FC236}">
              <a16:creationId xmlns:a16="http://schemas.microsoft.com/office/drawing/2014/main" id="{16209E66-8951-4BE1-860B-94AAF9F1620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52" name="AutoShape 86" descr="Imagen de perfil de reyes Murillo  (Invitado).">
          <a:extLst>
            <a:ext uri="{FF2B5EF4-FFF2-40B4-BE49-F238E27FC236}">
              <a16:creationId xmlns:a16="http://schemas.microsoft.com/office/drawing/2014/main" id="{A5DD9C1F-4B47-486A-83BB-DC3924BD8EB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53" name="AutoShape 86" descr="Imagen de perfil de reyes Murillo  (Invitado).">
          <a:extLst>
            <a:ext uri="{FF2B5EF4-FFF2-40B4-BE49-F238E27FC236}">
              <a16:creationId xmlns:a16="http://schemas.microsoft.com/office/drawing/2014/main" id="{172FD28C-97BF-4F6F-BE64-06570A14107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54" name="AutoShape 86" descr="Imagen de perfil de reyes Murillo  (Invitado).">
          <a:extLst>
            <a:ext uri="{FF2B5EF4-FFF2-40B4-BE49-F238E27FC236}">
              <a16:creationId xmlns:a16="http://schemas.microsoft.com/office/drawing/2014/main" id="{418259A5-0347-479D-BFFE-5A74299C92C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55" name="AutoShape 86" descr="Imagen de perfil de reyes Murillo  (Invitado).">
          <a:extLst>
            <a:ext uri="{FF2B5EF4-FFF2-40B4-BE49-F238E27FC236}">
              <a16:creationId xmlns:a16="http://schemas.microsoft.com/office/drawing/2014/main" id="{58031CA7-6D5E-4484-BAB5-155DA4939F8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56" name="AutoShape 86" descr="Imagen de perfil de reyes Murillo  (Invitado).">
          <a:extLst>
            <a:ext uri="{FF2B5EF4-FFF2-40B4-BE49-F238E27FC236}">
              <a16:creationId xmlns:a16="http://schemas.microsoft.com/office/drawing/2014/main" id="{4244A618-328A-45E2-8FB4-276D8F58043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57" name="AutoShape 86" descr="Imagen de perfil de reyes Murillo  (Invitado).">
          <a:extLst>
            <a:ext uri="{FF2B5EF4-FFF2-40B4-BE49-F238E27FC236}">
              <a16:creationId xmlns:a16="http://schemas.microsoft.com/office/drawing/2014/main" id="{5CCD743F-09A6-4320-8E33-B26E65B7591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58" name="AutoShape 86" descr="Imagen de perfil de reyes Murillo  (Invitado).">
          <a:extLst>
            <a:ext uri="{FF2B5EF4-FFF2-40B4-BE49-F238E27FC236}">
              <a16:creationId xmlns:a16="http://schemas.microsoft.com/office/drawing/2014/main" id="{894667CB-1986-45DA-ACFD-ACD651DB712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59" name="AutoShape 86" descr="Imagen de perfil de reyes Murillo  (Invitado).">
          <a:extLst>
            <a:ext uri="{FF2B5EF4-FFF2-40B4-BE49-F238E27FC236}">
              <a16:creationId xmlns:a16="http://schemas.microsoft.com/office/drawing/2014/main" id="{139E9E66-E0BF-47DA-A6AC-503AD13F199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60" name="AutoShape 86" descr="Imagen de perfil de reyes Murillo  (Invitado).">
          <a:extLst>
            <a:ext uri="{FF2B5EF4-FFF2-40B4-BE49-F238E27FC236}">
              <a16:creationId xmlns:a16="http://schemas.microsoft.com/office/drawing/2014/main" id="{E19015B2-812E-4796-8FAE-974BC5B4ED4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61" name="AutoShape 86" descr="Imagen de perfil de reyes Murillo  (Invitado).">
          <a:extLst>
            <a:ext uri="{FF2B5EF4-FFF2-40B4-BE49-F238E27FC236}">
              <a16:creationId xmlns:a16="http://schemas.microsoft.com/office/drawing/2014/main" id="{569A4808-50A8-41BE-90F7-8C02F30112F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62" name="AutoShape 86" descr="Imagen de perfil de reyes Murillo  (Invitado).">
          <a:extLst>
            <a:ext uri="{FF2B5EF4-FFF2-40B4-BE49-F238E27FC236}">
              <a16:creationId xmlns:a16="http://schemas.microsoft.com/office/drawing/2014/main" id="{DEB8D7D9-C94B-4359-A10F-B957279A914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63" name="AutoShape 86" descr="Imagen de perfil de reyes Murillo  (Invitado).">
          <a:extLst>
            <a:ext uri="{FF2B5EF4-FFF2-40B4-BE49-F238E27FC236}">
              <a16:creationId xmlns:a16="http://schemas.microsoft.com/office/drawing/2014/main" id="{462AFF5C-DBD9-4E63-8ABA-A45920E0718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64" name="AutoShape 86" descr="Imagen de perfil de reyes Murillo  (Invitado).">
          <a:extLst>
            <a:ext uri="{FF2B5EF4-FFF2-40B4-BE49-F238E27FC236}">
              <a16:creationId xmlns:a16="http://schemas.microsoft.com/office/drawing/2014/main" id="{BE18238A-9BCC-4CCD-97D4-772A4B86362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65" name="AutoShape 86" descr="Imagen de perfil de reyes Murillo  (Invitado).">
          <a:extLst>
            <a:ext uri="{FF2B5EF4-FFF2-40B4-BE49-F238E27FC236}">
              <a16:creationId xmlns:a16="http://schemas.microsoft.com/office/drawing/2014/main" id="{F780F259-226B-4BED-B0FA-36B4F1B257F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66" name="AutoShape 86" descr="Imagen de perfil de reyes Murillo  (Invitado).">
          <a:extLst>
            <a:ext uri="{FF2B5EF4-FFF2-40B4-BE49-F238E27FC236}">
              <a16:creationId xmlns:a16="http://schemas.microsoft.com/office/drawing/2014/main" id="{2E036FDA-7943-496C-AE30-F0A5534518A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67" name="AutoShape 86" descr="Imagen de perfil de reyes Murillo  (Invitado).">
          <a:extLst>
            <a:ext uri="{FF2B5EF4-FFF2-40B4-BE49-F238E27FC236}">
              <a16:creationId xmlns:a16="http://schemas.microsoft.com/office/drawing/2014/main" id="{63A1F404-C01A-43B3-8852-FBB37031DF9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68" name="AutoShape 86" descr="Imagen de perfil de reyes Murillo  (Invitado).">
          <a:extLst>
            <a:ext uri="{FF2B5EF4-FFF2-40B4-BE49-F238E27FC236}">
              <a16:creationId xmlns:a16="http://schemas.microsoft.com/office/drawing/2014/main" id="{819BE4C5-F484-4974-8C16-ED6179539A0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69" name="AutoShape 86" descr="Imagen de perfil de reyes Murillo  (Invitado).">
          <a:extLst>
            <a:ext uri="{FF2B5EF4-FFF2-40B4-BE49-F238E27FC236}">
              <a16:creationId xmlns:a16="http://schemas.microsoft.com/office/drawing/2014/main" id="{67C56639-0DE1-46FE-9795-432D85C3A92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70" name="AutoShape 86" descr="Imagen de perfil de reyes Murillo  (Invitado).">
          <a:extLst>
            <a:ext uri="{FF2B5EF4-FFF2-40B4-BE49-F238E27FC236}">
              <a16:creationId xmlns:a16="http://schemas.microsoft.com/office/drawing/2014/main" id="{B15166BC-EC1D-40C2-B597-43F3865A401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71" name="AutoShape 86" descr="Imagen de perfil de reyes Murillo  (Invitado).">
          <a:extLst>
            <a:ext uri="{FF2B5EF4-FFF2-40B4-BE49-F238E27FC236}">
              <a16:creationId xmlns:a16="http://schemas.microsoft.com/office/drawing/2014/main" id="{8BF3461E-183F-40AB-821B-EF97D8EF287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72" name="AutoShape 86" descr="Imagen de perfil de reyes Murillo  (Invitado).">
          <a:extLst>
            <a:ext uri="{FF2B5EF4-FFF2-40B4-BE49-F238E27FC236}">
              <a16:creationId xmlns:a16="http://schemas.microsoft.com/office/drawing/2014/main" id="{E90C6CAE-4107-40F3-B390-331CC39AC6B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73" name="AutoShape 86" descr="Imagen de perfil de reyes Murillo  (Invitado).">
          <a:extLst>
            <a:ext uri="{FF2B5EF4-FFF2-40B4-BE49-F238E27FC236}">
              <a16:creationId xmlns:a16="http://schemas.microsoft.com/office/drawing/2014/main" id="{99E80328-A3D4-44FE-86AC-780BAE5032F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74" name="AutoShape 86" descr="Imagen de perfil de reyes Murillo  (Invitado).">
          <a:extLst>
            <a:ext uri="{FF2B5EF4-FFF2-40B4-BE49-F238E27FC236}">
              <a16:creationId xmlns:a16="http://schemas.microsoft.com/office/drawing/2014/main" id="{879A556A-8878-4966-813F-5116F82F696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75" name="AutoShape 86" descr="Imagen de perfil de reyes Murillo  (Invitado).">
          <a:extLst>
            <a:ext uri="{FF2B5EF4-FFF2-40B4-BE49-F238E27FC236}">
              <a16:creationId xmlns:a16="http://schemas.microsoft.com/office/drawing/2014/main" id="{57968FB1-AC6C-45E7-88FF-3CB6DBFC296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76" name="AutoShape 86" descr="Imagen de perfil de reyes Murillo  (Invitado).">
          <a:extLst>
            <a:ext uri="{FF2B5EF4-FFF2-40B4-BE49-F238E27FC236}">
              <a16:creationId xmlns:a16="http://schemas.microsoft.com/office/drawing/2014/main" id="{7DD3CA93-CB79-427D-B74E-CA999C07898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77" name="AutoShape 86" descr="Imagen de perfil de reyes Murillo  (Invitado).">
          <a:extLst>
            <a:ext uri="{FF2B5EF4-FFF2-40B4-BE49-F238E27FC236}">
              <a16:creationId xmlns:a16="http://schemas.microsoft.com/office/drawing/2014/main" id="{5C8E6FD7-AB71-4211-9A12-79C23D3B799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78" name="AutoShape 86" descr="Imagen de perfil de reyes Murillo  (Invitado).">
          <a:extLst>
            <a:ext uri="{FF2B5EF4-FFF2-40B4-BE49-F238E27FC236}">
              <a16:creationId xmlns:a16="http://schemas.microsoft.com/office/drawing/2014/main" id="{57720737-A828-4BCB-A3E4-EA214114CA1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79" name="AutoShape 86" descr="Imagen de perfil de reyes Murillo  (Invitado).">
          <a:extLst>
            <a:ext uri="{FF2B5EF4-FFF2-40B4-BE49-F238E27FC236}">
              <a16:creationId xmlns:a16="http://schemas.microsoft.com/office/drawing/2014/main" id="{67567317-7ECD-49A1-8598-08892EC2A73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80" name="AutoShape 86" descr="Imagen de perfil de reyes Murillo  (Invitado).">
          <a:extLst>
            <a:ext uri="{FF2B5EF4-FFF2-40B4-BE49-F238E27FC236}">
              <a16:creationId xmlns:a16="http://schemas.microsoft.com/office/drawing/2014/main" id="{A3410B49-BAE6-4DF9-97A2-63AB78A8258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81" name="AutoShape 86" descr="Imagen de perfil de reyes Murillo  (Invitado).">
          <a:extLst>
            <a:ext uri="{FF2B5EF4-FFF2-40B4-BE49-F238E27FC236}">
              <a16:creationId xmlns:a16="http://schemas.microsoft.com/office/drawing/2014/main" id="{91A56AD1-63FE-4259-980B-A92E2FBB119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82" name="AutoShape 86" descr="Imagen de perfil de reyes Murillo  (Invitado).">
          <a:extLst>
            <a:ext uri="{FF2B5EF4-FFF2-40B4-BE49-F238E27FC236}">
              <a16:creationId xmlns:a16="http://schemas.microsoft.com/office/drawing/2014/main" id="{97F60086-9D7E-416E-8B1C-4F79F2486AC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83" name="AutoShape 86" descr="Imagen de perfil de reyes Murillo  (Invitado).">
          <a:extLst>
            <a:ext uri="{FF2B5EF4-FFF2-40B4-BE49-F238E27FC236}">
              <a16:creationId xmlns:a16="http://schemas.microsoft.com/office/drawing/2014/main" id="{4EBF4BAE-1FE3-45EC-99A1-041D62A906D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84" name="AutoShape 86" descr="Imagen de perfil de reyes Murillo  (Invitado).">
          <a:extLst>
            <a:ext uri="{FF2B5EF4-FFF2-40B4-BE49-F238E27FC236}">
              <a16:creationId xmlns:a16="http://schemas.microsoft.com/office/drawing/2014/main" id="{A5C690AC-06AA-420F-BF8A-FAF45A84C46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85" name="AutoShape 86" descr="Imagen de perfil de reyes Murillo  (Invitado).">
          <a:extLst>
            <a:ext uri="{FF2B5EF4-FFF2-40B4-BE49-F238E27FC236}">
              <a16:creationId xmlns:a16="http://schemas.microsoft.com/office/drawing/2014/main" id="{6CF19BD7-5FC5-46B9-9AC5-07D98B9A352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86" name="AutoShape 86" descr="Imagen de perfil de reyes Murillo  (Invitado).">
          <a:extLst>
            <a:ext uri="{FF2B5EF4-FFF2-40B4-BE49-F238E27FC236}">
              <a16:creationId xmlns:a16="http://schemas.microsoft.com/office/drawing/2014/main" id="{AE5D8E4C-6E84-4FC6-A2B5-C2E902F4DAC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87" name="AutoShape 86" descr="Imagen de perfil de reyes Murillo  (Invitado).">
          <a:extLst>
            <a:ext uri="{FF2B5EF4-FFF2-40B4-BE49-F238E27FC236}">
              <a16:creationId xmlns:a16="http://schemas.microsoft.com/office/drawing/2014/main" id="{ACE9BE5E-998C-4EFD-B482-0A074CC33E1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88" name="AutoShape 86" descr="Imagen de perfil de reyes Murillo  (Invitado).">
          <a:extLst>
            <a:ext uri="{FF2B5EF4-FFF2-40B4-BE49-F238E27FC236}">
              <a16:creationId xmlns:a16="http://schemas.microsoft.com/office/drawing/2014/main" id="{B0D2935D-B17B-438C-B9AE-815FEBFE544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89" name="AutoShape 86" descr="Imagen de perfil de reyes Murillo  (Invitado).">
          <a:extLst>
            <a:ext uri="{FF2B5EF4-FFF2-40B4-BE49-F238E27FC236}">
              <a16:creationId xmlns:a16="http://schemas.microsoft.com/office/drawing/2014/main" id="{4FA1A154-0EFD-4513-9D46-7DA4C3283BD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90" name="AutoShape 86" descr="Imagen de perfil de reyes Murillo  (Invitado).">
          <a:extLst>
            <a:ext uri="{FF2B5EF4-FFF2-40B4-BE49-F238E27FC236}">
              <a16:creationId xmlns:a16="http://schemas.microsoft.com/office/drawing/2014/main" id="{190402F1-ECE6-4405-932B-2E2B26CE02B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91" name="AutoShape 86" descr="Imagen de perfil de reyes Murillo  (Invitado).">
          <a:extLst>
            <a:ext uri="{FF2B5EF4-FFF2-40B4-BE49-F238E27FC236}">
              <a16:creationId xmlns:a16="http://schemas.microsoft.com/office/drawing/2014/main" id="{255C3D67-83BA-4C59-8A39-DD58582D273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92" name="AutoShape 86" descr="Imagen de perfil de reyes Murillo  (Invitado).">
          <a:extLst>
            <a:ext uri="{FF2B5EF4-FFF2-40B4-BE49-F238E27FC236}">
              <a16:creationId xmlns:a16="http://schemas.microsoft.com/office/drawing/2014/main" id="{CBD3918F-83F9-4CD9-8E5D-F4A7D36892E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93" name="AutoShape 86" descr="Imagen de perfil de reyes Murillo  (Invitado).">
          <a:extLst>
            <a:ext uri="{FF2B5EF4-FFF2-40B4-BE49-F238E27FC236}">
              <a16:creationId xmlns:a16="http://schemas.microsoft.com/office/drawing/2014/main" id="{703F1524-B644-4D70-BF9E-C4A0C0C7645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94" name="AutoShape 86" descr="Imagen de perfil de reyes Murillo  (Invitado).">
          <a:extLst>
            <a:ext uri="{FF2B5EF4-FFF2-40B4-BE49-F238E27FC236}">
              <a16:creationId xmlns:a16="http://schemas.microsoft.com/office/drawing/2014/main" id="{74EF3BC5-3165-4819-BE9B-965B0CD81AB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95" name="AutoShape 86" descr="Imagen de perfil de reyes Murillo  (Invitado).">
          <a:extLst>
            <a:ext uri="{FF2B5EF4-FFF2-40B4-BE49-F238E27FC236}">
              <a16:creationId xmlns:a16="http://schemas.microsoft.com/office/drawing/2014/main" id="{0BEF8500-DCB4-4A28-A63B-857747B36D6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96" name="AutoShape 86" descr="Imagen de perfil de reyes Murillo  (Invitado).">
          <a:extLst>
            <a:ext uri="{FF2B5EF4-FFF2-40B4-BE49-F238E27FC236}">
              <a16:creationId xmlns:a16="http://schemas.microsoft.com/office/drawing/2014/main" id="{04A880CD-0020-4476-B1F7-5F2741521C3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97" name="AutoShape 86" descr="Imagen de perfil de reyes Murillo  (Invitado).">
          <a:extLst>
            <a:ext uri="{FF2B5EF4-FFF2-40B4-BE49-F238E27FC236}">
              <a16:creationId xmlns:a16="http://schemas.microsoft.com/office/drawing/2014/main" id="{DC95FDA5-ED66-4CDF-B376-2232E8D71CB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98" name="AutoShape 86" descr="Imagen de perfil de reyes Murillo  (Invitado).">
          <a:extLst>
            <a:ext uri="{FF2B5EF4-FFF2-40B4-BE49-F238E27FC236}">
              <a16:creationId xmlns:a16="http://schemas.microsoft.com/office/drawing/2014/main" id="{0CD8A1C0-F195-497C-81EC-86EF2994E16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799" name="AutoShape 86" descr="Imagen de perfil de reyes Murillo  (Invitado).">
          <a:extLst>
            <a:ext uri="{FF2B5EF4-FFF2-40B4-BE49-F238E27FC236}">
              <a16:creationId xmlns:a16="http://schemas.microsoft.com/office/drawing/2014/main" id="{2C4E4B7A-4CAC-4CF8-A9D8-A9AC6C70C2F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00" name="AutoShape 86" descr="Imagen de perfil de reyes Murillo  (Invitado).">
          <a:extLst>
            <a:ext uri="{FF2B5EF4-FFF2-40B4-BE49-F238E27FC236}">
              <a16:creationId xmlns:a16="http://schemas.microsoft.com/office/drawing/2014/main" id="{2566BA53-31D2-4B8F-8C7F-7C3EEC22DB4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01" name="AutoShape 86" descr="Imagen de perfil de reyes Murillo  (Invitado).">
          <a:extLst>
            <a:ext uri="{FF2B5EF4-FFF2-40B4-BE49-F238E27FC236}">
              <a16:creationId xmlns:a16="http://schemas.microsoft.com/office/drawing/2014/main" id="{9F1A6885-0A7C-4F19-93B3-0AD6FA700C9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02" name="AutoShape 86" descr="Imagen de perfil de reyes Murillo  (Invitado).">
          <a:extLst>
            <a:ext uri="{FF2B5EF4-FFF2-40B4-BE49-F238E27FC236}">
              <a16:creationId xmlns:a16="http://schemas.microsoft.com/office/drawing/2014/main" id="{6263AFD4-F626-4A15-8E65-180A64AE7BD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03" name="AutoShape 86" descr="Imagen de perfil de reyes Murillo  (Invitado).">
          <a:extLst>
            <a:ext uri="{FF2B5EF4-FFF2-40B4-BE49-F238E27FC236}">
              <a16:creationId xmlns:a16="http://schemas.microsoft.com/office/drawing/2014/main" id="{6A7BDF16-9E1A-49EB-8E95-F970241660D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04" name="AutoShape 86" descr="Imagen de perfil de reyes Murillo  (Invitado).">
          <a:extLst>
            <a:ext uri="{FF2B5EF4-FFF2-40B4-BE49-F238E27FC236}">
              <a16:creationId xmlns:a16="http://schemas.microsoft.com/office/drawing/2014/main" id="{E9262AD5-A5A8-4517-AA5E-8BA2DB8AB52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05" name="AutoShape 86" descr="Imagen de perfil de reyes Murillo  (Invitado).">
          <a:extLst>
            <a:ext uri="{FF2B5EF4-FFF2-40B4-BE49-F238E27FC236}">
              <a16:creationId xmlns:a16="http://schemas.microsoft.com/office/drawing/2014/main" id="{1D88A0AF-E12A-4A83-9678-6AB294C9345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06" name="AutoShape 86" descr="Imagen de perfil de reyes Murillo  (Invitado).">
          <a:extLst>
            <a:ext uri="{FF2B5EF4-FFF2-40B4-BE49-F238E27FC236}">
              <a16:creationId xmlns:a16="http://schemas.microsoft.com/office/drawing/2014/main" id="{57026CA1-F768-4AA5-93BF-E1921163675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07" name="AutoShape 86" descr="Imagen de perfil de reyes Murillo  (Invitado).">
          <a:extLst>
            <a:ext uri="{FF2B5EF4-FFF2-40B4-BE49-F238E27FC236}">
              <a16:creationId xmlns:a16="http://schemas.microsoft.com/office/drawing/2014/main" id="{A47BC277-479A-41B2-AA5B-DDFE04C4A0D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08" name="AutoShape 86" descr="Imagen de perfil de reyes Murillo  (Invitado).">
          <a:extLst>
            <a:ext uri="{FF2B5EF4-FFF2-40B4-BE49-F238E27FC236}">
              <a16:creationId xmlns:a16="http://schemas.microsoft.com/office/drawing/2014/main" id="{F5537CD5-A2E1-44AB-97CC-962FF6EA1FF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09" name="AutoShape 86" descr="Imagen de perfil de reyes Murillo  (Invitado).">
          <a:extLst>
            <a:ext uri="{FF2B5EF4-FFF2-40B4-BE49-F238E27FC236}">
              <a16:creationId xmlns:a16="http://schemas.microsoft.com/office/drawing/2014/main" id="{152483F5-B019-481E-ABCB-1B32E57BC5C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10" name="AutoShape 86" descr="Imagen de perfil de reyes Murillo  (Invitado).">
          <a:extLst>
            <a:ext uri="{FF2B5EF4-FFF2-40B4-BE49-F238E27FC236}">
              <a16:creationId xmlns:a16="http://schemas.microsoft.com/office/drawing/2014/main" id="{5F61251C-0EA3-4E17-BA4D-77ECF745CA7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11" name="AutoShape 86" descr="Imagen de perfil de reyes Murillo  (Invitado).">
          <a:extLst>
            <a:ext uri="{FF2B5EF4-FFF2-40B4-BE49-F238E27FC236}">
              <a16:creationId xmlns:a16="http://schemas.microsoft.com/office/drawing/2014/main" id="{F72F808B-77B2-403F-B12C-69655E0ACB6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12" name="AutoShape 86" descr="Imagen de perfil de reyes Murillo  (Invitado).">
          <a:extLst>
            <a:ext uri="{FF2B5EF4-FFF2-40B4-BE49-F238E27FC236}">
              <a16:creationId xmlns:a16="http://schemas.microsoft.com/office/drawing/2014/main" id="{0AC993A0-6DEB-4744-9FE7-86E0DA0201F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13" name="AutoShape 86" descr="Imagen de perfil de reyes Murillo  (Invitado).">
          <a:extLst>
            <a:ext uri="{FF2B5EF4-FFF2-40B4-BE49-F238E27FC236}">
              <a16:creationId xmlns:a16="http://schemas.microsoft.com/office/drawing/2014/main" id="{49EEBEBC-CC00-456A-8F34-DCAF2856B63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14" name="AutoShape 86" descr="Imagen de perfil de reyes Murillo  (Invitado).">
          <a:extLst>
            <a:ext uri="{FF2B5EF4-FFF2-40B4-BE49-F238E27FC236}">
              <a16:creationId xmlns:a16="http://schemas.microsoft.com/office/drawing/2014/main" id="{A375087C-3957-4BEE-AF3C-9D3ECD8570A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15" name="AutoShape 86" descr="Imagen de perfil de reyes Murillo  (Invitado).">
          <a:extLst>
            <a:ext uri="{FF2B5EF4-FFF2-40B4-BE49-F238E27FC236}">
              <a16:creationId xmlns:a16="http://schemas.microsoft.com/office/drawing/2014/main" id="{7F7DF6B5-4962-4148-A6C4-FFBC7B5F30E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16" name="AutoShape 86" descr="Imagen de perfil de reyes Murillo  (Invitado).">
          <a:extLst>
            <a:ext uri="{FF2B5EF4-FFF2-40B4-BE49-F238E27FC236}">
              <a16:creationId xmlns:a16="http://schemas.microsoft.com/office/drawing/2014/main" id="{662B23EC-F7C3-4C14-ABE7-D3E9A47261D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17" name="AutoShape 86" descr="Imagen de perfil de reyes Murillo  (Invitado).">
          <a:extLst>
            <a:ext uri="{FF2B5EF4-FFF2-40B4-BE49-F238E27FC236}">
              <a16:creationId xmlns:a16="http://schemas.microsoft.com/office/drawing/2014/main" id="{54B28AEB-3950-47BB-A980-EAE406B1DB8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18" name="AutoShape 86" descr="Imagen de perfil de reyes Murillo  (Invitado).">
          <a:extLst>
            <a:ext uri="{FF2B5EF4-FFF2-40B4-BE49-F238E27FC236}">
              <a16:creationId xmlns:a16="http://schemas.microsoft.com/office/drawing/2014/main" id="{F0F78E00-87E7-481A-89FF-1491C2E7948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19" name="AutoShape 86" descr="Imagen de perfil de reyes Murillo  (Invitado).">
          <a:extLst>
            <a:ext uri="{FF2B5EF4-FFF2-40B4-BE49-F238E27FC236}">
              <a16:creationId xmlns:a16="http://schemas.microsoft.com/office/drawing/2014/main" id="{E5E3F06F-5104-4F6C-BECA-593BAF2F1D5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20" name="AutoShape 86" descr="Imagen de perfil de reyes Murillo  (Invitado).">
          <a:extLst>
            <a:ext uri="{FF2B5EF4-FFF2-40B4-BE49-F238E27FC236}">
              <a16:creationId xmlns:a16="http://schemas.microsoft.com/office/drawing/2014/main" id="{F64BA855-F1F0-4DE4-A4BF-CBB99398765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21" name="AutoShape 86" descr="Imagen de perfil de reyes Murillo  (Invitado).">
          <a:extLst>
            <a:ext uri="{FF2B5EF4-FFF2-40B4-BE49-F238E27FC236}">
              <a16:creationId xmlns:a16="http://schemas.microsoft.com/office/drawing/2014/main" id="{68B8FC64-CD81-47A5-AD85-0F2E8BE6C02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22" name="AutoShape 86" descr="Imagen de perfil de reyes Murillo  (Invitado).">
          <a:extLst>
            <a:ext uri="{FF2B5EF4-FFF2-40B4-BE49-F238E27FC236}">
              <a16:creationId xmlns:a16="http://schemas.microsoft.com/office/drawing/2014/main" id="{782C8EE7-B8DE-4ED0-9EEC-609D156F4F8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23" name="AutoShape 86" descr="Imagen de perfil de reyes Murillo  (Invitado).">
          <a:extLst>
            <a:ext uri="{FF2B5EF4-FFF2-40B4-BE49-F238E27FC236}">
              <a16:creationId xmlns:a16="http://schemas.microsoft.com/office/drawing/2014/main" id="{56EA1FD7-B8C0-46CA-A72C-4A277378898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24" name="AutoShape 86" descr="Imagen de perfil de reyes Murillo  (Invitado).">
          <a:extLst>
            <a:ext uri="{FF2B5EF4-FFF2-40B4-BE49-F238E27FC236}">
              <a16:creationId xmlns:a16="http://schemas.microsoft.com/office/drawing/2014/main" id="{8B32A161-003C-4E9A-A90A-61EF4D68040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25" name="AutoShape 86" descr="Imagen de perfil de reyes Murillo  (Invitado).">
          <a:extLst>
            <a:ext uri="{FF2B5EF4-FFF2-40B4-BE49-F238E27FC236}">
              <a16:creationId xmlns:a16="http://schemas.microsoft.com/office/drawing/2014/main" id="{DAB0B701-33B4-410C-B0E7-656B617CFB8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26" name="AutoShape 86" descr="Imagen de perfil de reyes Murillo  (Invitado).">
          <a:extLst>
            <a:ext uri="{FF2B5EF4-FFF2-40B4-BE49-F238E27FC236}">
              <a16:creationId xmlns:a16="http://schemas.microsoft.com/office/drawing/2014/main" id="{E561BF67-200D-4EB8-BFEA-6A3432819AA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27" name="AutoShape 86" descr="Imagen de perfil de reyes Murillo  (Invitado).">
          <a:extLst>
            <a:ext uri="{FF2B5EF4-FFF2-40B4-BE49-F238E27FC236}">
              <a16:creationId xmlns:a16="http://schemas.microsoft.com/office/drawing/2014/main" id="{CD0BA711-7755-4B7D-8F0C-174ABE19FD8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28" name="AutoShape 86" descr="Imagen de perfil de reyes Murillo  (Invitado).">
          <a:extLst>
            <a:ext uri="{FF2B5EF4-FFF2-40B4-BE49-F238E27FC236}">
              <a16:creationId xmlns:a16="http://schemas.microsoft.com/office/drawing/2014/main" id="{134F62FD-FE6F-46B0-9B71-147A2CA2EEC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29" name="AutoShape 86" descr="Imagen de perfil de reyes Murillo  (Invitado).">
          <a:extLst>
            <a:ext uri="{FF2B5EF4-FFF2-40B4-BE49-F238E27FC236}">
              <a16:creationId xmlns:a16="http://schemas.microsoft.com/office/drawing/2014/main" id="{F9DAE16F-79FF-4B82-BED3-8910303127E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30" name="AutoShape 86" descr="Imagen de perfil de reyes Murillo  (Invitado).">
          <a:extLst>
            <a:ext uri="{FF2B5EF4-FFF2-40B4-BE49-F238E27FC236}">
              <a16:creationId xmlns:a16="http://schemas.microsoft.com/office/drawing/2014/main" id="{F92EA127-0B23-4A93-995D-A2175D4570D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31" name="AutoShape 86" descr="Imagen de perfil de reyes Murillo  (Invitado).">
          <a:extLst>
            <a:ext uri="{FF2B5EF4-FFF2-40B4-BE49-F238E27FC236}">
              <a16:creationId xmlns:a16="http://schemas.microsoft.com/office/drawing/2014/main" id="{7B6AE279-092C-4386-A48D-4B03485E238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32" name="AutoShape 86" descr="Imagen de perfil de reyes Murillo  (Invitado).">
          <a:extLst>
            <a:ext uri="{FF2B5EF4-FFF2-40B4-BE49-F238E27FC236}">
              <a16:creationId xmlns:a16="http://schemas.microsoft.com/office/drawing/2014/main" id="{B8F2562B-44FE-4D86-B3B5-FD2D331C017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33" name="AutoShape 86" descr="Imagen de perfil de reyes Murillo  (Invitado).">
          <a:extLst>
            <a:ext uri="{FF2B5EF4-FFF2-40B4-BE49-F238E27FC236}">
              <a16:creationId xmlns:a16="http://schemas.microsoft.com/office/drawing/2014/main" id="{A5D7CF03-B6A1-4202-B23D-06F3D05BFBC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34" name="AutoShape 86" descr="Imagen de perfil de reyes Murillo  (Invitado).">
          <a:extLst>
            <a:ext uri="{FF2B5EF4-FFF2-40B4-BE49-F238E27FC236}">
              <a16:creationId xmlns:a16="http://schemas.microsoft.com/office/drawing/2014/main" id="{5DC526B4-99A3-4392-9C42-13815F74EE0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35" name="AutoShape 86" descr="Imagen de perfil de reyes Murillo  (Invitado).">
          <a:extLst>
            <a:ext uri="{FF2B5EF4-FFF2-40B4-BE49-F238E27FC236}">
              <a16:creationId xmlns:a16="http://schemas.microsoft.com/office/drawing/2014/main" id="{A104CDDC-9C64-4EC4-AFCC-4A7DDF3194F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36" name="AutoShape 86" descr="Imagen de perfil de reyes Murillo  (Invitado).">
          <a:extLst>
            <a:ext uri="{FF2B5EF4-FFF2-40B4-BE49-F238E27FC236}">
              <a16:creationId xmlns:a16="http://schemas.microsoft.com/office/drawing/2014/main" id="{35E0AF43-7A97-47FF-9CC6-E300417D7A8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37" name="AutoShape 86" descr="Imagen de perfil de reyes Murillo  (Invitado).">
          <a:extLst>
            <a:ext uri="{FF2B5EF4-FFF2-40B4-BE49-F238E27FC236}">
              <a16:creationId xmlns:a16="http://schemas.microsoft.com/office/drawing/2014/main" id="{65A4672B-1E64-4473-80A1-371113F590F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38" name="AutoShape 86" descr="Imagen de perfil de reyes Murillo  (Invitado).">
          <a:extLst>
            <a:ext uri="{FF2B5EF4-FFF2-40B4-BE49-F238E27FC236}">
              <a16:creationId xmlns:a16="http://schemas.microsoft.com/office/drawing/2014/main" id="{CF6CB61F-F237-4D7B-909E-E5719AABE66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39" name="AutoShape 86" descr="Imagen de perfil de reyes Murillo  (Invitado).">
          <a:extLst>
            <a:ext uri="{FF2B5EF4-FFF2-40B4-BE49-F238E27FC236}">
              <a16:creationId xmlns:a16="http://schemas.microsoft.com/office/drawing/2014/main" id="{D2608492-7611-4E13-BCC6-027545FE9E2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40" name="AutoShape 86" descr="Imagen de perfil de reyes Murillo  (Invitado).">
          <a:extLst>
            <a:ext uri="{FF2B5EF4-FFF2-40B4-BE49-F238E27FC236}">
              <a16:creationId xmlns:a16="http://schemas.microsoft.com/office/drawing/2014/main" id="{711F2C82-0A6D-4C20-BDC9-79F634032FF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41" name="AutoShape 86" descr="Imagen de perfil de reyes Murillo  (Invitado).">
          <a:extLst>
            <a:ext uri="{FF2B5EF4-FFF2-40B4-BE49-F238E27FC236}">
              <a16:creationId xmlns:a16="http://schemas.microsoft.com/office/drawing/2014/main" id="{D3C7EAA0-5CF6-401C-BC50-95C16D920B8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42" name="AutoShape 86" descr="Imagen de perfil de reyes Murillo  (Invitado).">
          <a:extLst>
            <a:ext uri="{FF2B5EF4-FFF2-40B4-BE49-F238E27FC236}">
              <a16:creationId xmlns:a16="http://schemas.microsoft.com/office/drawing/2014/main" id="{580F8E08-0746-4BA7-86DE-EFD78C48664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43" name="AutoShape 86" descr="Imagen de perfil de reyes Murillo  (Invitado).">
          <a:extLst>
            <a:ext uri="{FF2B5EF4-FFF2-40B4-BE49-F238E27FC236}">
              <a16:creationId xmlns:a16="http://schemas.microsoft.com/office/drawing/2014/main" id="{064DF5B3-C1D2-4C91-8BF0-31C864DD7E3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44" name="AutoShape 86" descr="Imagen de perfil de reyes Murillo  (Invitado).">
          <a:extLst>
            <a:ext uri="{FF2B5EF4-FFF2-40B4-BE49-F238E27FC236}">
              <a16:creationId xmlns:a16="http://schemas.microsoft.com/office/drawing/2014/main" id="{33796D6F-20A5-4C2E-866C-7A6706FD1FD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45" name="AutoShape 86" descr="Imagen de perfil de reyes Murillo  (Invitado).">
          <a:extLst>
            <a:ext uri="{FF2B5EF4-FFF2-40B4-BE49-F238E27FC236}">
              <a16:creationId xmlns:a16="http://schemas.microsoft.com/office/drawing/2014/main" id="{2503BE34-AF20-4C93-942F-557F9076C5F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46" name="AutoShape 86" descr="Imagen de perfil de reyes Murillo  (Invitado).">
          <a:extLst>
            <a:ext uri="{FF2B5EF4-FFF2-40B4-BE49-F238E27FC236}">
              <a16:creationId xmlns:a16="http://schemas.microsoft.com/office/drawing/2014/main" id="{15A5C61F-09EF-46E1-B1F5-C1CF12A7E80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47" name="AutoShape 86" descr="Imagen de perfil de reyes Murillo  (Invitado).">
          <a:extLst>
            <a:ext uri="{FF2B5EF4-FFF2-40B4-BE49-F238E27FC236}">
              <a16:creationId xmlns:a16="http://schemas.microsoft.com/office/drawing/2014/main" id="{F4A3A5D6-E5DC-49F5-8EF9-483CA93C779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48" name="AutoShape 86" descr="Imagen de perfil de reyes Murillo  (Invitado).">
          <a:extLst>
            <a:ext uri="{FF2B5EF4-FFF2-40B4-BE49-F238E27FC236}">
              <a16:creationId xmlns:a16="http://schemas.microsoft.com/office/drawing/2014/main" id="{F98339AA-6D13-46CF-9FA1-7DB20D012D2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49" name="AutoShape 86" descr="Imagen de perfil de reyes Murillo  (Invitado).">
          <a:extLst>
            <a:ext uri="{FF2B5EF4-FFF2-40B4-BE49-F238E27FC236}">
              <a16:creationId xmlns:a16="http://schemas.microsoft.com/office/drawing/2014/main" id="{610B253E-F33D-4158-96BD-677F0C061F8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50" name="AutoShape 86" descr="Imagen de perfil de reyes Murillo  (Invitado).">
          <a:extLst>
            <a:ext uri="{FF2B5EF4-FFF2-40B4-BE49-F238E27FC236}">
              <a16:creationId xmlns:a16="http://schemas.microsoft.com/office/drawing/2014/main" id="{97BADF23-D7BD-4678-9A19-E1ADB025F50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51" name="AutoShape 86" descr="Imagen de perfil de reyes Murillo  (Invitado).">
          <a:extLst>
            <a:ext uri="{FF2B5EF4-FFF2-40B4-BE49-F238E27FC236}">
              <a16:creationId xmlns:a16="http://schemas.microsoft.com/office/drawing/2014/main" id="{AE9AE7A6-35B9-4697-944C-133A27C676B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52" name="AutoShape 86" descr="Imagen de perfil de reyes Murillo  (Invitado).">
          <a:extLst>
            <a:ext uri="{FF2B5EF4-FFF2-40B4-BE49-F238E27FC236}">
              <a16:creationId xmlns:a16="http://schemas.microsoft.com/office/drawing/2014/main" id="{3E133C11-3B43-45CB-9BD7-446CAA7334B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53" name="AutoShape 86" descr="Imagen de perfil de reyes Murillo  (Invitado).">
          <a:extLst>
            <a:ext uri="{FF2B5EF4-FFF2-40B4-BE49-F238E27FC236}">
              <a16:creationId xmlns:a16="http://schemas.microsoft.com/office/drawing/2014/main" id="{21275746-1E6B-4CCC-B889-10C67283350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54" name="AutoShape 86" descr="Imagen de perfil de reyes Murillo  (Invitado).">
          <a:extLst>
            <a:ext uri="{FF2B5EF4-FFF2-40B4-BE49-F238E27FC236}">
              <a16:creationId xmlns:a16="http://schemas.microsoft.com/office/drawing/2014/main" id="{AA0169AF-7D28-419E-AC26-53BF4261FE9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55" name="AutoShape 86" descr="Imagen de perfil de reyes Murillo  (Invitado).">
          <a:extLst>
            <a:ext uri="{FF2B5EF4-FFF2-40B4-BE49-F238E27FC236}">
              <a16:creationId xmlns:a16="http://schemas.microsoft.com/office/drawing/2014/main" id="{26D3FC19-A780-45B5-B922-7D2D9C51174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56" name="AutoShape 86" descr="Imagen de perfil de reyes Murillo  (Invitado).">
          <a:extLst>
            <a:ext uri="{FF2B5EF4-FFF2-40B4-BE49-F238E27FC236}">
              <a16:creationId xmlns:a16="http://schemas.microsoft.com/office/drawing/2014/main" id="{B1D0C4D8-71A1-4501-862D-812C4D75CF8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57" name="AutoShape 86" descr="Imagen de perfil de reyes Murillo  (Invitado).">
          <a:extLst>
            <a:ext uri="{FF2B5EF4-FFF2-40B4-BE49-F238E27FC236}">
              <a16:creationId xmlns:a16="http://schemas.microsoft.com/office/drawing/2014/main" id="{C40EE177-A277-4F5A-9874-C091FDE99EE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58" name="AutoShape 86" descr="Imagen de perfil de reyes Murillo  (Invitado).">
          <a:extLst>
            <a:ext uri="{FF2B5EF4-FFF2-40B4-BE49-F238E27FC236}">
              <a16:creationId xmlns:a16="http://schemas.microsoft.com/office/drawing/2014/main" id="{48CD7DB7-D602-4155-B80A-DDB5D83E696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59" name="AutoShape 86" descr="Imagen de perfil de reyes Murillo  (Invitado).">
          <a:extLst>
            <a:ext uri="{FF2B5EF4-FFF2-40B4-BE49-F238E27FC236}">
              <a16:creationId xmlns:a16="http://schemas.microsoft.com/office/drawing/2014/main" id="{27B298C9-5C37-40CF-B3DE-9882D4A9706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60" name="AutoShape 86" descr="Imagen de perfil de reyes Murillo  (Invitado).">
          <a:extLst>
            <a:ext uri="{FF2B5EF4-FFF2-40B4-BE49-F238E27FC236}">
              <a16:creationId xmlns:a16="http://schemas.microsoft.com/office/drawing/2014/main" id="{350BEF1F-61C1-4DDD-A2CA-B74ECAC32AD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61" name="AutoShape 86" descr="Imagen de perfil de reyes Murillo  (Invitado).">
          <a:extLst>
            <a:ext uri="{FF2B5EF4-FFF2-40B4-BE49-F238E27FC236}">
              <a16:creationId xmlns:a16="http://schemas.microsoft.com/office/drawing/2014/main" id="{127434D2-4491-4E99-BD14-C2F0340ABBB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62" name="AutoShape 86" descr="Imagen de perfil de reyes Murillo  (Invitado).">
          <a:extLst>
            <a:ext uri="{FF2B5EF4-FFF2-40B4-BE49-F238E27FC236}">
              <a16:creationId xmlns:a16="http://schemas.microsoft.com/office/drawing/2014/main" id="{2D59EAF2-2715-4EF1-ADB7-77999D18458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63" name="AutoShape 86" descr="Imagen de perfil de reyes Murillo  (Invitado).">
          <a:extLst>
            <a:ext uri="{FF2B5EF4-FFF2-40B4-BE49-F238E27FC236}">
              <a16:creationId xmlns:a16="http://schemas.microsoft.com/office/drawing/2014/main" id="{6E9E8106-29B9-4CE6-B27A-40F55E83AA7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64" name="AutoShape 86" descr="Imagen de perfil de reyes Murillo  (Invitado).">
          <a:extLst>
            <a:ext uri="{FF2B5EF4-FFF2-40B4-BE49-F238E27FC236}">
              <a16:creationId xmlns:a16="http://schemas.microsoft.com/office/drawing/2014/main" id="{8CFA7258-2604-4DCE-86FD-F76789F7014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65" name="AutoShape 86" descr="Imagen de perfil de reyes Murillo  (Invitado).">
          <a:extLst>
            <a:ext uri="{FF2B5EF4-FFF2-40B4-BE49-F238E27FC236}">
              <a16:creationId xmlns:a16="http://schemas.microsoft.com/office/drawing/2014/main" id="{E72EE187-8EAD-4D4E-8C8B-5863B29900D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66" name="AutoShape 86" descr="Imagen de perfil de reyes Murillo  (Invitado).">
          <a:extLst>
            <a:ext uri="{FF2B5EF4-FFF2-40B4-BE49-F238E27FC236}">
              <a16:creationId xmlns:a16="http://schemas.microsoft.com/office/drawing/2014/main" id="{C3F98E96-8201-4D9A-A2F7-237054C666C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67" name="AutoShape 86" descr="Imagen de perfil de reyes Murillo  (Invitado).">
          <a:extLst>
            <a:ext uri="{FF2B5EF4-FFF2-40B4-BE49-F238E27FC236}">
              <a16:creationId xmlns:a16="http://schemas.microsoft.com/office/drawing/2014/main" id="{E5BA8166-3D23-4E4F-A17E-57523430179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68" name="AutoShape 86" descr="Imagen de perfil de reyes Murillo  (Invitado).">
          <a:extLst>
            <a:ext uri="{FF2B5EF4-FFF2-40B4-BE49-F238E27FC236}">
              <a16:creationId xmlns:a16="http://schemas.microsoft.com/office/drawing/2014/main" id="{B52337CC-7D64-46AE-8B4A-C45A1FAD869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69" name="AutoShape 86" descr="Imagen de perfil de reyes Murillo  (Invitado).">
          <a:extLst>
            <a:ext uri="{FF2B5EF4-FFF2-40B4-BE49-F238E27FC236}">
              <a16:creationId xmlns:a16="http://schemas.microsoft.com/office/drawing/2014/main" id="{102B781C-E40A-4272-AD53-2BA80AA7E68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70" name="AutoShape 86" descr="Imagen de perfil de reyes Murillo  (Invitado).">
          <a:extLst>
            <a:ext uri="{FF2B5EF4-FFF2-40B4-BE49-F238E27FC236}">
              <a16:creationId xmlns:a16="http://schemas.microsoft.com/office/drawing/2014/main" id="{CE20C431-BB45-41D8-A777-85E2997D3AE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71" name="AutoShape 86" descr="Imagen de perfil de reyes Murillo  (Invitado).">
          <a:extLst>
            <a:ext uri="{FF2B5EF4-FFF2-40B4-BE49-F238E27FC236}">
              <a16:creationId xmlns:a16="http://schemas.microsoft.com/office/drawing/2014/main" id="{B12DCE80-2B90-46F5-9D1E-F18FB43BCEA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72" name="AutoShape 86" descr="Imagen de perfil de reyes Murillo  (Invitado).">
          <a:extLst>
            <a:ext uri="{FF2B5EF4-FFF2-40B4-BE49-F238E27FC236}">
              <a16:creationId xmlns:a16="http://schemas.microsoft.com/office/drawing/2014/main" id="{39D1834E-D06D-4863-A001-934B16AA814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73" name="AutoShape 86" descr="Imagen de perfil de reyes Murillo  (Invitado).">
          <a:extLst>
            <a:ext uri="{FF2B5EF4-FFF2-40B4-BE49-F238E27FC236}">
              <a16:creationId xmlns:a16="http://schemas.microsoft.com/office/drawing/2014/main" id="{E6402B62-4718-46CE-B4A0-3A6405C6FDD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74" name="AutoShape 86" descr="Imagen de perfil de reyes Murillo  (Invitado).">
          <a:extLst>
            <a:ext uri="{FF2B5EF4-FFF2-40B4-BE49-F238E27FC236}">
              <a16:creationId xmlns:a16="http://schemas.microsoft.com/office/drawing/2014/main" id="{3FA4E02D-DBD9-4459-8E73-8C51F3FAB20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75" name="AutoShape 86" descr="Imagen de perfil de reyes Murillo  (Invitado).">
          <a:extLst>
            <a:ext uri="{FF2B5EF4-FFF2-40B4-BE49-F238E27FC236}">
              <a16:creationId xmlns:a16="http://schemas.microsoft.com/office/drawing/2014/main" id="{71498EEE-B419-44A9-8E2B-755BE374DBC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76" name="AutoShape 86" descr="Imagen de perfil de reyes Murillo  (Invitado).">
          <a:extLst>
            <a:ext uri="{FF2B5EF4-FFF2-40B4-BE49-F238E27FC236}">
              <a16:creationId xmlns:a16="http://schemas.microsoft.com/office/drawing/2014/main" id="{1C04C470-533C-42A3-B0AB-5B00D07913D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77" name="AutoShape 86" descr="Imagen de perfil de reyes Murillo  (Invitado).">
          <a:extLst>
            <a:ext uri="{FF2B5EF4-FFF2-40B4-BE49-F238E27FC236}">
              <a16:creationId xmlns:a16="http://schemas.microsoft.com/office/drawing/2014/main" id="{AB392C6D-3216-4AD2-85BF-952DBD5EF80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78" name="AutoShape 86" descr="Imagen de perfil de reyes Murillo  (Invitado).">
          <a:extLst>
            <a:ext uri="{FF2B5EF4-FFF2-40B4-BE49-F238E27FC236}">
              <a16:creationId xmlns:a16="http://schemas.microsoft.com/office/drawing/2014/main" id="{A49C0D35-A575-4F8A-9A47-0E7F686C78C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79" name="AutoShape 86" descr="Imagen de perfil de reyes Murillo  (Invitado).">
          <a:extLst>
            <a:ext uri="{FF2B5EF4-FFF2-40B4-BE49-F238E27FC236}">
              <a16:creationId xmlns:a16="http://schemas.microsoft.com/office/drawing/2014/main" id="{C070CFB0-2392-4BD6-BEF2-1FDDDFA85BB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80" name="AutoShape 86" descr="Imagen de perfil de reyes Murillo  (Invitado).">
          <a:extLst>
            <a:ext uri="{FF2B5EF4-FFF2-40B4-BE49-F238E27FC236}">
              <a16:creationId xmlns:a16="http://schemas.microsoft.com/office/drawing/2014/main" id="{0CDD7948-31F0-4ED3-86AD-3F974A42F7F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81" name="AutoShape 86" descr="Imagen de perfil de reyes Murillo  (Invitado).">
          <a:extLst>
            <a:ext uri="{FF2B5EF4-FFF2-40B4-BE49-F238E27FC236}">
              <a16:creationId xmlns:a16="http://schemas.microsoft.com/office/drawing/2014/main" id="{C1FEA220-D866-4AFE-B4C6-162F780A06A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82" name="AutoShape 86" descr="Imagen de perfil de reyes Murillo  (Invitado).">
          <a:extLst>
            <a:ext uri="{FF2B5EF4-FFF2-40B4-BE49-F238E27FC236}">
              <a16:creationId xmlns:a16="http://schemas.microsoft.com/office/drawing/2014/main" id="{720E3793-2138-4E33-94F4-FBF31B91437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83" name="AutoShape 86" descr="Imagen de perfil de reyes Murillo  (Invitado).">
          <a:extLst>
            <a:ext uri="{FF2B5EF4-FFF2-40B4-BE49-F238E27FC236}">
              <a16:creationId xmlns:a16="http://schemas.microsoft.com/office/drawing/2014/main" id="{3D99E726-4096-49F5-B6C9-115AAD6A84A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84" name="AutoShape 86" descr="Imagen de perfil de reyes Murillo  (Invitado).">
          <a:extLst>
            <a:ext uri="{FF2B5EF4-FFF2-40B4-BE49-F238E27FC236}">
              <a16:creationId xmlns:a16="http://schemas.microsoft.com/office/drawing/2014/main" id="{758C42D5-30E6-47B0-A779-E288964A7E0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85" name="AutoShape 86" descr="Imagen de perfil de reyes Murillo  (Invitado).">
          <a:extLst>
            <a:ext uri="{FF2B5EF4-FFF2-40B4-BE49-F238E27FC236}">
              <a16:creationId xmlns:a16="http://schemas.microsoft.com/office/drawing/2014/main" id="{802740F8-2A37-4F34-8DD6-BA9E43DA788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86" name="AutoShape 86" descr="Imagen de perfil de reyes Murillo  (Invitado).">
          <a:extLst>
            <a:ext uri="{FF2B5EF4-FFF2-40B4-BE49-F238E27FC236}">
              <a16:creationId xmlns:a16="http://schemas.microsoft.com/office/drawing/2014/main" id="{7457C0B4-E285-4CAA-81E5-E0B3A56FF26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87" name="AutoShape 86" descr="Imagen de perfil de reyes Murillo  (Invitado).">
          <a:extLst>
            <a:ext uri="{FF2B5EF4-FFF2-40B4-BE49-F238E27FC236}">
              <a16:creationId xmlns:a16="http://schemas.microsoft.com/office/drawing/2014/main" id="{0DB24DE4-C1F1-464E-AC28-580BB05B296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88" name="AutoShape 86" descr="Imagen de perfil de reyes Murillo  (Invitado).">
          <a:extLst>
            <a:ext uri="{FF2B5EF4-FFF2-40B4-BE49-F238E27FC236}">
              <a16:creationId xmlns:a16="http://schemas.microsoft.com/office/drawing/2014/main" id="{4B0F3D59-C2C4-449A-A639-F992E4B0B98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89" name="AutoShape 86" descr="Imagen de perfil de reyes Murillo  (Invitado).">
          <a:extLst>
            <a:ext uri="{FF2B5EF4-FFF2-40B4-BE49-F238E27FC236}">
              <a16:creationId xmlns:a16="http://schemas.microsoft.com/office/drawing/2014/main" id="{096953E1-533B-44CC-B88C-033BB8D6535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90" name="AutoShape 86" descr="Imagen de perfil de reyes Murillo  (Invitado).">
          <a:extLst>
            <a:ext uri="{FF2B5EF4-FFF2-40B4-BE49-F238E27FC236}">
              <a16:creationId xmlns:a16="http://schemas.microsoft.com/office/drawing/2014/main" id="{1CF6418B-62C9-44DE-ADBF-6390A33803D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91" name="AutoShape 86" descr="Imagen de perfil de reyes Murillo  (Invitado).">
          <a:extLst>
            <a:ext uri="{FF2B5EF4-FFF2-40B4-BE49-F238E27FC236}">
              <a16:creationId xmlns:a16="http://schemas.microsoft.com/office/drawing/2014/main" id="{57140AA3-F1C3-431E-9B9D-A9CC7206DD1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92" name="AutoShape 86" descr="Imagen de perfil de reyes Murillo  (Invitado).">
          <a:extLst>
            <a:ext uri="{FF2B5EF4-FFF2-40B4-BE49-F238E27FC236}">
              <a16:creationId xmlns:a16="http://schemas.microsoft.com/office/drawing/2014/main" id="{2DEC8643-9C37-4483-852A-4B31797801C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93" name="AutoShape 86" descr="Imagen de perfil de reyes Murillo  (Invitado).">
          <a:extLst>
            <a:ext uri="{FF2B5EF4-FFF2-40B4-BE49-F238E27FC236}">
              <a16:creationId xmlns:a16="http://schemas.microsoft.com/office/drawing/2014/main" id="{41E2BAE8-9525-4958-B75C-2E1521FBBC4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94" name="AutoShape 86" descr="Imagen de perfil de reyes Murillo  (Invitado).">
          <a:extLst>
            <a:ext uri="{FF2B5EF4-FFF2-40B4-BE49-F238E27FC236}">
              <a16:creationId xmlns:a16="http://schemas.microsoft.com/office/drawing/2014/main" id="{DC2E037A-C904-42E0-B38C-AF68DDECC26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95" name="AutoShape 86" descr="Imagen de perfil de reyes Murillo  (Invitado).">
          <a:extLst>
            <a:ext uri="{FF2B5EF4-FFF2-40B4-BE49-F238E27FC236}">
              <a16:creationId xmlns:a16="http://schemas.microsoft.com/office/drawing/2014/main" id="{43B6CCE7-4661-44B2-93C5-3668448F28A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96" name="AutoShape 86" descr="Imagen de perfil de reyes Murillo  (Invitado).">
          <a:extLst>
            <a:ext uri="{FF2B5EF4-FFF2-40B4-BE49-F238E27FC236}">
              <a16:creationId xmlns:a16="http://schemas.microsoft.com/office/drawing/2014/main" id="{348A2819-1F18-4424-8BF8-A4B52376B0C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97" name="AutoShape 86" descr="Imagen de perfil de reyes Murillo  (Invitado).">
          <a:extLst>
            <a:ext uri="{FF2B5EF4-FFF2-40B4-BE49-F238E27FC236}">
              <a16:creationId xmlns:a16="http://schemas.microsoft.com/office/drawing/2014/main" id="{F2BD518B-06C2-4472-AD45-EA99344B404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98" name="AutoShape 86" descr="Imagen de perfil de reyes Murillo  (Invitado).">
          <a:extLst>
            <a:ext uri="{FF2B5EF4-FFF2-40B4-BE49-F238E27FC236}">
              <a16:creationId xmlns:a16="http://schemas.microsoft.com/office/drawing/2014/main" id="{E24761FE-E9E2-4BEA-A426-D561345C01E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899" name="AutoShape 86" descr="Imagen de perfil de reyes Murillo  (Invitado).">
          <a:extLst>
            <a:ext uri="{FF2B5EF4-FFF2-40B4-BE49-F238E27FC236}">
              <a16:creationId xmlns:a16="http://schemas.microsoft.com/office/drawing/2014/main" id="{4A4FF12C-02DF-4426-A94E-87857450186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00" name="AutoShape 86" descr="Imagen de perfil de reyes Murillo  (Invitado).">
          <a:extLst>
            <a:ext uri="{FF2B5EF4-FFF2-40B4-BE49-F238E27FC236}">
              <a16:creationId xmlns:a16="http://schemas.microsoft.com/office/drawing/2014/main" id="{2DDC80B6-F4E3-4BCC-804A-04A064B9609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01" name="AutoShape 86" descr="Imagen de perfil de reyes Murillo  (Invitado).">
          <a:extLst>
            <a:ext uri="{FF2B5EF4-FFF2-40B4-BE49-F238E27FC236}">
              <a16:creationId xmlns:a16="http://schemas.microsoft.com/office/drawing/2014/main" id="{7B735BD7-D7EA-4595-A7FF-85535FD4207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02" name="AutoShape 86" descr="Imagen de perfil de reyes Murillo  (Invitado).">
          <a:extLst>
            <a:ext uri="{FF2B5EF4-FFF2-40B4-BE49-F238E27FC236}">
              <a16:creationId xmlns:a16="http://schemas.microsoft.com/office/drawing/2014/main" id="{5A11EF83-17E0-4C7F-B606-9340DE67426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03" name="AutoShape 86" descr="Imagen de perfil de reyes Murillo  (Invitado).">
          <a:extLst>
            <a:ext uri="{FF2B5EF4-FFF2-40B4-BE49-F238E27FC236}">
              <a16:creationId xmlns:a16="http://schemas.microsoft.com/office/drawing/2014/main" id="{2CF20E29-3B36-45CD-8AC9-54A1F781F87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04" name="AutoShape 86" descr="Imagen de perfil de reyes Murillo  (Invitado).">
          <a:extLst>
            <a:ext uri="{FF2B5EF4-FFF2-40B4-BE49-F238E27FC236}">
              <a16:creationId xmlns:a16="http://schemas.microsoft.com/office/drawing/2014/main" id="{C4335896-4F5D-488C-8AD8-0A1E5C5AC50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05" name="AutoShape 86" descr="Imagen de perfil de reyes Murillo  (Invitado).">
          <a:extLst>
            <a:ext uri="{FF2B5EF4-FFF2-40B4-BE49-F238E27FC236}">
              <a16:creationId xmlns:a16="http://schemas.microsoft.com/office/drawing/2014/main" id="{8C9C3B3C-962F-4F6E-84D7-0B4F7A75FFE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06" name="AutoShape 86" descr="Imagen de perfil de reyes Murillo  (Invitado).">
          <a:extLst>
            <a:ext uri="{FF2B5EF4-FFF2-40B4-BE49-F238E27FC236}">
              <a16:creationId xmlns:a16="http://schemas.microsoft.com/office/drawing/2014/main" id="{10C004F8-E463-4FC1-92DA-41D3DB7297B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07" name="AutoShape 86" descr="Imagen de perfil de reyes Murillo  (Invitado).">
          <a:extLst>
            <a:ext uri="{FF2B5EF4-FFF2-40B4-BE49-F238E27FC236}">
              <a16:creationId xmlns:a16="http://schemas.microsoft.com/office/drawing/2014/main" id="{09E87F1F-A100-41E2-BA37-9262B05EB55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08" name="AutoShape 86" descr="Imagen de perfil de reyes Murillo  (Invitado).">
          <a:extLst>
            <a:ext uri="{FF2B5EF4-FFF2-40B4-BE49-F238E27FC236}">
              <a16:creationId xmlns:a16="http://schemas.microsoft.com/office/drawing/2014/main" id="{933D84F0-C1F2-4230-8815-496FD49978B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09" name="AutoShape 86" descr="Imagen de perfil de reyes Murillo  (Invitado).">
          <a:extLst>
            <a:ext uri="{FF2B5EF4-FFF2-40B4-BE49-F238E27FC236}">
              <a16:creationId xmlns:a16="http://schemas.microsoft.com/office/drawing/2014/main" id="{EE284747-D935-469A-B589-EEFB435D27C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10" name="AutoShape 86" descr="Imagen de perfil de reyes Murillo  (Invitado).">
          <a:extLst>
            <a:ext uri="{FF2B5EF4-FFF2-40B4-BE49-F238E27FC236}">
              <a16:creationId xmlns:a16="http://schemas.microsoft.com/office/drawing/2014/main" id="{2B0F8B0B-D630-4198-A33F-60A4F31F3E0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11" name="AutoShape 86" descr="Imagen de perfil de reyes Murillo  (Invitado).">
          <a:extLst>
            <a:ext uri="{FF2B5EF4-FFF2-40B4-BE49-F238E27FC236}">
              <a16:creationId xmlns:a16="http://schemas.microsoft.com/office/drawing/2014/main" id="{04014336-838D-44A8-A9BB-ACCB3973755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12" name="AutoShape 86" descr="Imagen de perfil de reyes Murillo  (Invitado).">
          <a:extLst>
            <a:ext uri="{FF2B5EF4-FFF2-40B4-BE49-F238E27FC236}">
              <a16:creationId xmlns:a16="http://schemas.microsoft.com/office/drawing/2014/main" id="{9CDEB685-7A22-498C-9080-5C295EF0D88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13" name="AutoShape 86" descr="Imagen de perfil de reyes Murillo  (Invitado).">
          <a:extLst>
            <a:ext uri="{FF2B5EF4-FFF2-40B4-BE49-F238E27FC236}">
              <a16:creationId xmlns:a16="http://schemas.microsoft.com/office/drawing/2014/main" id="{8D124970-960A-4BCE-A147-D7C61D8CC55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14" name="AutoShape 86" descr="Imagen de perfil de reyes Murillo  (Invitado).">
          <a:extLst>
            <a:ext uri="{FF2B5EF4-FFF2-40B4-BE49-F238E27FC236}">
              <a16:creationId xmlns:a16="http://schemas.microsoft.com/office/drawing/2014/main" id="{AD7125EA-6728-4E5F-B68A-948E47C2238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15" name="AutoShape 86" descr="Imagen de perfil de reyes Murillo  (Invitado).">
          <a:extLst>
            <a:ext uri="{FF2B5EF4-FFF2-40B4-BE49-F238E27FC236}">
              <a16:creationId xmlns:a16="http://schemas.microsoft.com/office/drawing/2014/main" id="{E4EB6980-673D-4731-8034-542E0F94AB0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16" name="AutoShape 86" descr="Imagen de perfil de reyes Murillo  (Invitado).">
          <a:extLst>
            <a:ext uri="{FF2B5EF4-FFF2-40B4-BE49-F238E27FC236}">
              <a16:creationId xmlns:a16="http://schemas.microsoft.com/office/drawing/2014/main" id="{C160471A-FA61-439D-8B37-565C464B1D8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17" name="AutoShape 86" descr="Imagen de perfil de reyes Murillo  (Invitado).">
          <a:extLst>
            <a:ext uri="{FF2B5EF4-FFF2-40B4-BE49-F238E27FC236}">
              <a16:creationId xmlns:a16="http://schemas.microsoft.com/office/drawing/2014/main" id="{1CFBB0B2-F8A1-4F4F-9FE9-319AE0D5DDF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18" name="AutoShape 86" descr="Imagen de perfil de reyes Murillo  (Invitado).">
          <a:extLst>
            <a:ext uri="{FF2B5EF4-FFF2-40B4-BE49-F238E27FC236}">
              <a16:creationId xmlns:a16="http://schemas.microsoft.com/office/drawing/2014/main" id="{9FCF6DFA-A4E5-4423-B2A3-F4A1A50F0B7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19" name="AutoShape 86" descr="Imagen de perfil de reyes Murillo  (Invitado).">
          <a:extLst>
            <a:ext uri="{FF2B5EF4-FFF2-40B4-BE49-F238E27FC236}">
              <a16:creationId xmlns:a16="http://schemas.microsoft.com/office/drawing/2014/main" id="{E80C102A-F71F-4802-AF2E-514CFB18BF6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20" name="AutoShape 86" descr="Imagen de perfil de reyes Murillo  (Invitado).">
          <a:extLst>
            <a:ext uri="{FF2B5EF4-FFF2-40B4-BE49-F238E27FC236}">
              <a16:creationId xmlns:a16="http://schemas.microsoft.com/office/drawing/2014/main" id="{43C024D8-6E59-4415-BE8E-000E5F55743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21" name="AutoShape 86" descr="Imagen de perfil de reyes Murillo  (Invitado).">
          <a:extLst>
            <a:ext uri="{FF2B5EF4-FFF2-40B4-BE49-F238E27FC236}">
              <a16:creationId xmlns:a16="http://schemas.microsoft.com/office/drawing/2014/main" id="{C2CDDF7B-713C-4594-9A76-CCD0CABA5A4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22" name="AutoShape 86" descr="Imagen de perfil de reyes Murillo  (Invitado).">
          <a:extLst>
            <a:ext uri="{FF2B5EF4-FFF2-40B4-BE49-F238E27FC236}">
              <a16:creationId xmlns:a16="http://schemas.microsoft.com/office/drawing/2014/main" id="{72EAFC01-0FA6-45C9-ACBB-11594567E91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23" name="AutoShape 86" descr="Imagen de perfil de reyes Murillo  (Invitado).">
          <a:extLst>
            <a:ext uri="{FF2B5EF4-FFF2-40B4-BE49-F238E27FC236}">
              <a16:creationId xmlns:a16="http://schemas.microsoft.com/office/drawing/2014/main" id="{D36E7B48-5EC7-43BD-811B-47590A8E0FA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24" name="AutoShape 86" descr="Imagen de perfil de reyes Murillo  (Invitado).">
          <a:extLst>
            <a:ext uri="{FF2B5EF4-FFF2-40B4-BE49-F238E27FC236}">
              <a16:creationId xmlns:a16="http://schemas.microsoft.com/office/drawing/2014/main" id="{6693E8F6-881A-4E4B-92A7-BF6AF40994B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25" name="AutoShape 86" descr="Imagen de perfil de reyes Murillo  (Invitado).">
          <a:extLst>
            <a:ext uri="{FF2B5EF4-FFF2-40B4-BE49-F238E27FC236}">
              <a16:creationId xmlns:a16="http://schemas.microsoft.com/office/drawing/2014/main" id="{E5C9265E-561F-4BAD-A185-1A9D506C039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26" name="AutoShape 86" descr="Imagen de perfil de reyes Murillo  (Invitado).">
          <a:extLst>
            <a:ext uri="{FF2B5EF4-FFF2-40B4-BE49-F238E27FC236}">
              <a16:creationId xmlns:a16="http://schemas.microsoft.com/office/drawing/2014/main" id="{FDE1026F-7364-4669-A474-B659E5B9C17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27" name="AutoShape 86" descr="Imagen de perfil de reyes Murillo  (Invitado).">
          <a:extLst>
            <a:ext uri="{FF2B5EF4-FFF2-40B4-BE49-F238E27FC236}">
              <a16:creationId xmlns:a16="http://schemas.microsoft.com/office/drawing/2014/main" id="{ADACEFBF-E8D9-438C-8DE6-2A91F877A93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28" name="AutoShape 86" descr="Imagen de perfil de reyes Murillo  (Invitado).">
          <a:extLst>
            <a:ext uri="{FF2B5EF4-FFF2-40B4-BE49-F238E27FC236}">
              <a16:creationId xmlns:a16="http://schemas.microsoft.com/office/drawing/2014/main" id="{38CEF81B-283C-4EAD-A469-F54C6264A2E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29" name="AutoShape 86" descr="Imagen de perfil de reyes Murillo  (Invitado).">
          <a:extLst>
            <a:ext uri="{FF2B5EF4-FFF2-40B4-BE49-F238E27FC236}">
              <a16:creationId xmlns:a16="http://schemas.microsoft.com/office/drawing/2014/main" id="{BF50686A-C54F-491E-A226-B9497A74753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30" name="AutoShape 86" descr="Imagen de perfil de reyes Murillo  (Invitado).">
          <a:extLst>
            <a:ext uri="{FF2B5EF4-FFF2-40B4-BE49-F238E27FC236}">
              <a16:creationId xmlns:a16="http://schemas.microsoft.com/office/drawing/2014/main" id="{28FEA66F-61EF-46E5-B139-F56D0B7E674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31" name="AutoShape 86" descr="Imagen de perfil de reyes Murillo  (Invitado).">
          <a:extLst>
            <a:ext uri="{FF2B5EF4-FFF2-40B4-BE49-F238E27FC236}">
              <a16:creationId xmlns:a16="http://schemas.microsoft.com/office/drawing/2014/main" id="{6E334D80-5839-4A09-A349-AF9B19D7B5A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32" name="AutoShape 86" descr="Imagen de perfil de reyes Murillo  (Invitado).">
          <a:extLst>
            <a:ext uri="{FF2B5EF4-FFF2-40B4-BE49-F238E27FC236}">
              <a16:creationId xmlns:a16="http://schemas.microsoft.com/office/drawing/2014/main" id="{EE386164-C1ED-47F9-8E9A-8CA498650BA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33" name="AutoShape 86" descr="Imagen de perfil de reyes Murillo  (Invitado).">
          <a:extLst>
            <a:ext uri="{FF2B5EF4-FFF2-40B4-BE49-F238E27FC236}">
              <a16:creationId xmlns:a16="http://schemas.microsoft.com/office/drawing/2014/main" id="{7F1750C5-6304-4F4C-8EFC-8F2951E92C9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34" name="AutoShape 86" descr="Imagen de perfil de reyes Murillo  (Invitado).">
          <a:extLst>
            <a:ext uri="{FF2B5EF4-FFF2-40B4-BE49-F238E27FC236}">
              <a16:creationId xmlns:a16="http://schemas.microsoft.com/office/drawing/2014/main" id="{0AD6F503-8626-4656-AE00-76D643A120F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35" name="AutoShape 86" descr="Imagen de perfil de reyes Murillo  (Invitado).">
          <a:extLst>
            <a:ext uri="{FF2B5EF4-FFF2-40B4-BE49-F238E27FC236}">
              <a16:creationId xmlns:a16="http://schemas.microsoft.com/office/drawing/2014/main" id="{287493A8-8AD6-447A-B80A-64C09AAC834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36" name="AutoShape 86" descr="Imagen de perfil de reyes Murillo  (Invitado).">
          <a:extLst>
            <a:ext uri="{FF2B5EF4-FFF2-40B4-BE49-F238E27FC236}">
              <a16:creationId xmlns:a16="http://schemas.microsoft.com/office/drawing/2014/main" id="{AAD41269-7C85-4A27-BFAA-F2D19D35DF7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37" name="AutoShape 86" descr="Imagen de perfil de reyes Murillo  (Invitado).">
          <a:extLst>
            <a:ext uri="{FF2B5EF4-FFF2-40B4-BE49-F238E27FC236}">
              <a16:creationId xmlns:a16="http://schemas.microsoft.com/office/drawing/2014/main" id="{224B0230-87D8-49CA-9AEF-943004423EB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38" name="AutoShape 86" descr="Imagen de perfil de reyes Murillo  (Invitado).">
          <a:extLst>
            <a:ext uri="{FF2B5EF4-FFF2-40B4-BE49-F238E27FC236}">
              <a16:creationId xmlns:a16="http://schemas.microsoft.com/office/drawing/2014/main" id="{B17427DA-1859-4F93-8115-E09B40D2A82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39" name="AutoShape 86" descr="Imagen de perfil de reyes Murillo  (Invitado).">
          <a:extLst>
            <a:ext uri="{FF2B5EF4-FFF2-40B4-BE49-F238E27FC236}">
              <a16:creationId xmlns:a16="http://schemas.microsoft.com/office/drawing/2014/main" id="{06B6FABE-A47D-4A3E-98C1-D500EFA9941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40" name="AutoShape 86" descr="Imagen de perfil de reyes Murillo  (Invitado).">
          <a:extLst>
            <a:ext uri="{FF2B5EF4-FFF2-40B4-BE49-F238E27FC236}">
              <a16:creationId xmlns:a16="http://schemas.microsoft.com/office/drawing/2014/main" id="{B8266C33-C6E1-4ABF-B8C8-BA0704CC045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41" name="AutoShape 86" descr="Imagen de perfil de reyes Murillo  (Invitado).">
          <a:extLst>
            <a:ext uri="{FF2B5EF4-FFF2-40B4-BE49-F238E27FC236}">
              <a16:creationId xmlns:a16="http://schemas.microsoft.com/office/drawing/2014/main" id="{7A2AC41F-0649-435B-91D4-C2EA09F9E03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42" name="AutoShape 86" descr="Imagen de perfil de reyes Murillo  (Invitado).">
          <a:extLst>
            <a:ext uri="{FF2B5EF4-FFF2-40B4-BE49-F238E27FC236}">
              <a16:creationId xmlns:a16="http://schemas.microsoft.com/office/drawing/2014/main" id="{703B2CE7-530A-4A99-A3BA-1DBAD19309A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43" name="AutoShape 86" descr="Imagen de perfil de reyes Murillo  (Invitado).">
          <a:extLst>
            <a:ext uri="{FF2B5EF4-FFF2-40B4-BE49-F238E27FC236}">
              <a16:creationId xmlns:a16="http://schemas.microsoft.com/office/drawing/2014/main" id="{C8BA05A8-9EDD-44E5-8CB5-D0DE9E34437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44" name="AutoShape 86" descr="Imagen de perfil de reyes Murillo  (Invitado).">
          <a:extLst>
            <a:ext uri="{FF2B5EF4-FFF2-40B4-BE49-F238E27FC236}">
              <a16:creationId xmlns:a16="http://schemas.microsoft.com/office/drawing/2014/main" id="{7D8A490E-3D4F-4CEA-9135-C4CA3AADA08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45" name="AutoShape 86" descr="Imagen de perfil de reyes Murillo  (Invitado).">
          <a:extLst>
            <a:ext uri="{FF2B5EF4-FFF2-40B4-BE49-F238E27FC236}">
              <a16:creationId xmlns:a16="http://schemas.microsoft.com/office/drawing/2014/main" id="{9D223E90-D8A4-468D-86FF-6CC3704A72B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46" name="AutoShape 86" descr="Imagen de perfil de reyes Murillo  (Invitado).">
          <a:extLst>
            <a:ext uri="{FF2B5EF4-FFF2-40B4-BE49-F238E27FC236}">
              <a16:creationId xmlns:a16="http://schemas.microsoft.com/office/drawing/2014/main" id="{4A4AE2A7-C174-49FA-A270-2885CB0E2F0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47" name="AutoShape 86" descr="Imagen de perfil de reyes Murillo  (Invitado).">
          <a:extLst>
            <a:ext uri="{FF2B5EF4-FFF2-40B4-BE49-F238E27FC236}">
              <a16:creationId xmlns:a16="http://schemas.microsoft.com/office/drawing/2014/main" id="{E9E48871-D74F-45A1-8E13-334EF2BD3C1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48" name="AutoShape 86" descr="Imagen de perfil de reyes Murillo  (Invitado).">
          <a:extLst>
            <a:ext uri="{FF2B5EF4-FFF2-40B4-BE49-F238E27FC236}">
              <a16:creationId xmlns:a16="http://schemas.microsoft.com/office/drawing/2014/main" id="{3C514CA1-991A-427A-B16A-322E497F940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49" name="AutoShape 86" descr="Imagen de perfil de reyes Murillo  (Invitado).">
          <a:extLst>
            <a:ext uri="{FF2B5EF4-FFF2-40B4-BE49-F238E27FC236}">
              <a16:creationId xmlns:a16="http://schemas.microsoft.com/office/drawing/2014/main" id="{9818EEA1-0EB4-4704-B0FA-AEA34FDCB7A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50" name="AutoShape 86" descr="Imagen de perfil de reyes Murillo  (Invitado).">
          <a:extLst>
            <a:ext uri="{FF2B5EF4-FFF2-40B4-BE49-F238E27FC236}">
              <a16:creationId xmlns:a16="http://schemas.microsoft.com/office/drawing/2014/main" id="{15E76F31-7703-44CC-A305-A94ED279F67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51" name="AutoShape 86" descr="Imagen de perfil de reyes Murillo  (Invitado).">
          <a:extLst>
            <a:ext uri="{FF2B5EF4-FFF2-40B4-BE49-F238E27FC236}">
              <a16:creationId xmlns:a16="http://schemas.microsoft.com/office/drawing/2014/main" id="{9809826D-469E-4670-A71B-7B4F5D3F051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52" name="AutoShape 86" descr="Imagen de perfil de reyes Murillo  (Invitado).">
          <a:extLst>
            <a:ext uri="{FF2B5EF4-FFF2-40B4-BE49-F238E27FC236}">
              <a16:creationId xmlns:a16="http://schemas.microsoft.com/office/drawing/2014/main" id="{3EA22C55-5DCD-4B13-BBAF-D5B34311D77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53" name="AutoShape 86" descr="Imagen de perfil de reyes Murillo  (Invitado).">
          <a:extLst>
            <a:ext uri="{FF2B5EF4-FFF2-40B4-BE49-F238E27FC236}">
              <a16:creationId xmlns:a16="http://schemas.microsoft.com/office/drawing/2014/main" id="{D250AB85-4662-4C89-B6E0-9DDD172217B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54" name="AutoShape 86" descr="Imagen de perfil de reyes Murillo  (Invitado).">
          <a:extLst>
            <a:ext uri="{FF2B5EF4-FFF2-40B4-BE49-F238E27FC236}">
              <a16:creationId xmlns:a16="http://schemas.microsoft.com/office/drawing/2014/main" id="{A47A8A2F-46AD-4691-B925-0EEE4517986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55" name="AutoShape 86" descr="Imagen de perfil de reyes Murillo  (Invitado).">
          <a:extLst>
            <a:ext uri="{FF2B5EF4-FFF2-40B4-BE49-F238E27FC236}">
              <a16:creationId xmlns:a16="http://schemas.microsoft.com/office/drawing/2014/main" id="{4052453D-4841-467B-B566-2DD2F38F722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56" name="AutoShape 86" descr="Imagen de perfil de reyes Murillo  (Invitado).">
          <a:extLst>
            <a:ext uri="{FF2B5EF4-FFF2-40B4-BE49-F238E27FC236}">
              <a16:creationId xmlns:a16="http://schemas.microsoft.com/office/drawing/2014/main" id="{84440221-D19C-40CD-9551-38AECDB34AA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57" name="AutoShape 86" descr="Imagen de perfil de reyes Murillo  (Invitado).">
          <a:extLst>
            <a:ext uri="{FF2B5EF4-FFF2-40B4-BE49-F238E27FC236}">
              <a16:creationId xmlns:a16="http://schemas.microsoft.com/office/drawing/2014/main" id="{43934A42-0329-4A43-AFB0-5C07252ADF4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58" name="AutoShape 86" descr="Imagen de perfil de reyes Murillo  (Invitado).">
          <a:extLst>
            <a:ext uri="{FF2B5EF4-FFF2-40B4-BE49-F238E27FC236}">
              <a16:creationId xmlns:a16="http://schemas.microsoft.com/office/drawing/2014/main" id="{397690E0-E22E-4C53-86FE-D8B1A8C0BDD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59" name="AutoShape 86" descr="Imagen de perfil de reyes Murillo  (Invitado).">
          <a:extLst>
            <a:ext uri="{FF2B5EF4-FFF2-40B4-BE49-F238E27FC236}">
              <a16:creationId xmlns:a16="http://schemas.microsoft.com/office/drawing/2014/main" id="{86D391D0-88A3-4511-A6A6-4150745C51C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60" name="AutoShape 86" descr="Imagen de perfil de reyes Murillo  (Invitado).">
          <a:extLst>
            <a:ext uri="{FF2B5EF4-FFF2-40B4-BE49-F238E27FC236}">
              <a16:creationId xmlns:a16="http://schemas.microsoft.com/office/drawing/2014/main" id="{68974856-F5F9-4D90-B4E6-8F8BE8C085E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61" name="AutoShape 86" descr="Imagen de perfil de reyes Murillo  (Invitado).">
          <a:extLst>
            <a:ext uri="{FF2B5EF4-FFF2-40B4-BE49-F238E27FC236}">
              <a16:creationId xmlns:a16="http://schemas.microsoft.com/office/drawing/2014/main" id="{EAA661C1-B1DF-431E-804C-73AA8C8BFDA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62" name="AutoShape 86" descr="Imagen de perfil de reyes Murillo  (Invitado).">
          <a:extLst>
            <a:ext uri="{FF2B5EF4-FFF2-40B4-BE49-F238E27FC236}">
              <a16:creationId xmlns:a16="http://schemas.microsoft.com/office/drawing/2014/main" id="{4EBF4AD6-DFCC-4F82-86B9-BBD9216C3FF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63" name="AutoShape 86" descr="Imagen de perfil de reyes Murillo  (Invitado).">
          <a:extLst>
            <a:ext uri="{FF2B5EF4-FFF2-40B4-BE49-F238E27FC236}">
              <a16:creationId xmlns:a16="http://schemas.microsoft.com/office/drawing/2014/main" id="{20D56CD5-E198-45C2-A4CE-2C4308BAA1D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64" name="AutoShape 86" descr="Imagen de perfil de reyes Murillo  (Invitado).">
          <a:extLst>
            <a:ext uri="{FF2B5EF4-FFF2-40B4-BE49-F238E27FC236}">
              <a16:creationId xmlns:a16="http://schemas.microsoft.com/office/drawing/2014/main" id="{7AFB7951-7DC9-4708-AB3A-111A0C3451B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65" name="AutoShape 86" descr="Imagen de perfil de reyes Murillo  (Invitado).">
          <a:extLst>
            <a:ext uri="{FF2B5EF4-FFF2-40B4-BE49-F238E27FC236}">
              <a16:creationId xmlns:a16="http://schemas.microsoft.com/office/drawing/2014/main" id="{AE6630D1-A83F-472C-BBB7-6C67BD4F6A3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66" name="AutoShape 86" descr="Imagen de perfil de reyes Murillo  (Invitado).">
          <a:extLst>
            <a:ext uri="{FF2B5EF4-FFF2-40B4-BE49-F238E27FC236}">
              <a16:creationId xmlns:a16="http://schemas.microsoft.com/office/drawing/2014/main" id="{081F7F98-AE0F-46E8-8AEA-64680315FD3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67" name="AutoShape 86" descr="Imagen de perfil de reyes Murillo  (Invitado).">
          <a:extLst>
            <a:ext uri="{FF2B5EF4-FFF2-40B4-BE49-F238E27FC236}">
              <a16:creationId xmlns:a16="http://schemas.microsoft.com/office/drawing/2014/main" id="{B6D37434-CA13-41BE-AAB4-199246F6149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68" name="AutoShape 86" descr="Imagen de perfil de reyes Murillo  (Invitado).">
          <a:extLst>
            <a:ext uri="{FF2B5EF4-FFF2-40B4-BE49-F238E27FC236}">
              <a16:creationId xmlns:a16="http://schemas.microsoft.com/office/drawing/2014/main" id="{91553FB7-0FC9-4D25-A1D2-23A4390BCCE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69" name="AutoShape 86" descr="Imagen de perfil de reyes Murillo  (Invitado).">
          <a:extLst>
            <a:ext uri="{FF2B5EF4-FFF2-40B4-BE49-F238E27FC236}">
              <a16:creationId xmlns:a16="http://schemas.microsoft.com/office/drawing/2014/main" id="{E9441E9F-2A95-4819-9B97-A9A96228369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70" name="AutoShape 86" descr="Imagen de perfil de reyes Murillo  (Invitado).">
          <a:extLst>
            <a:ext uri="{FF2B5EF4-FFF2-40B4-BE49-F238E27FC236}">
              <a16:creationId xmlns:a16="http://schemas.microsoft.com/office/drawing/2014/main" id="{06A00E28-9FF8-428A-B379-1BC747407F7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71" name="AutoShape 86" descr="Imagen de perfil de reyes Murillo  (Invitado).">
          <a:extLst>
            <a:ext uri="{FF2B5EF4-FFF2-40B4-BE49-F238E27FC236}">
              <a16:creationId xmlns:a16="http://schemas.microsoft.com/office/drawing/2014/main" id="{93ABE9D2-7CFD-4703-B845-D8F21934ADF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72" name="AutoShape 86" descr="Imagen de perfil de reyes Murillo  (Invitado).">
          <a:extLst>
            <a:ext uri="{FF2B5EF4-FFF2-40B4-BE49-F238E27FC236}">
              <a16:creationId xmlns:a16="http://schemas.microsoft.com/office/drawing/2014/main" id="{E3E23AA9-B678-4D25-A2FB-28F1BBDEB42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73" name="AutoShape 86" descr="Imagen de perfil de reyes Murillo  (Invitado).">
          <a:extLst>
            <a:ext uri="{FF2B5EF4-FFF2-40B4-BE49-F238E27FC236}">
              <a16:creationId xmlns:a16="http://schemas.microsoft.com/office/drawing/2014/main" id="{9CB8472D-4BCE-41AA-90B5-B2F6ECCFA9F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74" name="AutoShape 86" descr="Imagen de perfil de reyes Murillo  (Invitado).">
          <a:extLst>
            <a:ext uri="{FF2B5EF4-FFF2-40B4-BE49-F238E27FC236}">
              <a16:creationId xmlns:a16="http://schemas.microsoft.com/office/drawing/2014/main" id="{1DB6CA34-C42D-4FF5-A382-6AEF8618A35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75" name="AutoShape 86" descr="Imagen de perfil de reyes Murillo  (Invitado).">
          <a:extLst>
            <a:ext uri="{FF2B5EF4-FFF2-40B4-BE49-F238E27FC236}">
              <a16:creationId xmlns:a16="http://schemas.microsoft.com/office/drawing/2014/main" id="{B368EB6C-7ED3-4062-9E3F-727E9FDE026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76" name="AutoShape 86" descr="Imagen de perfil de reyes Murillo  (Invitado).">
          <a:extLst>
            <a:ext uri="{FF2B5EF4-FFF2-40B4-BE49-F238E27FC236}">
              <a16:creationId xmlns:a16="http://schemas.microsoft.com/office/drawing/2014/main" id="{45980C38-1759-43C7-92B6-4F0AFFF1F4B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77" name="AutoShape 86" descr="Imagen de perfil de reyes Murillo  (Invitado).">
          <a:extLst>
            <a:ext uri="{FF2B5EF4-FFF2-40B4-BE49-F238E27FC236}">
              <a16:creationId xmlns:a16="http://schemas.microsoft.com/office/drawing/2014/main" id="{3C134B47-44B2-40A4-B056-B5DFC1D1AAD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78" name="AutoShape 86" descr="Imagen de perfil de reyes Murillo  (Invitado).">
          <a:extLst>
            <a:ext uri="{FF2B5EF4-FFF2-40B4-BE49-F238E27FC236}">
              <a16:creationId xmlns:a16="http://schemas.microsoft.com/office/drawing/2014/main" id="{9C55BC76-BCEA-4EE3-905F-F99D7F49B1B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79" name="AutoShape 86" descr="Imagen de perfil de reyes Murillo  (Invitado).">
          <a:extLst>
            <a:ext uri="{FF2B5EF4-FFF2-40B4-BE49-F238E27FC236}">
              <a16:creationId xmlns:a16="http://schemas.microsoft.com/office/drawing/2014/main" id="{92119EFB-299D-4D76-B83B-A0740960662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80" name="AutoShape 86" descr="Imagen de perfil de reyes Murillo  (Invitado).">
          <a:extLst>
            <a:ext uri="{FF2B5EF4-FFF2-40B4-BE49-F238E27FC236}">
              <a16:creationId xmlns:a16="http://schemas.microsoft.com/office/drawing/2014/main" id="{9F2A2F10-73B1-40FF-A4C8-F1B82A030BF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81" name="AutoShape 86" descr="Imagen de perfil de reyes Murillo  (Invitado).">
          <a:extLst>
            <a:ext uri="{FF2B5EF4-FFF2-40B4-BE49-F238E27FC236}">
              <a16:creationId xmlns:a16="http://schemas.microsoft.com/office/drawing/2014/main" id="{A7E01BD5-95D6-4B2A-AE3D-3F1BC4C7C39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82" name="AutoShape 86" descr="Imagen de perfil de reyes Murillo  (Invitado).">
          <a:extLst>
            <a:ext uri="{FF2B5EF4-FFF2-40B4-BE49-F238E27FC236}">
              <a16:creationId xmlns:a16="http://schemas.microsoft.com/office/drawing/2014/main" id="{3ABC4A72-4C11-4DA0-8DF8-CCBA83D2E63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83" name="AutoShape 86" descr="Imagen de perfil de reyes Murillo  (Invitado).">
          <a:extLst>
            <a:ext uri="{FF2B5EF4-FFF2-40B4-BE49-F238E27FC236}">
              <a16:creationId xmlns:a16="http://schemas.microsoft.com/office/drawing/2014/main" id="{8FF15D00-6859-4459-9CC2-23316B5A240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84" name="AutoShape 86" descr="Imagen de perfil de reyes Murillo  (Invitado).">
          <a:extLst>
            <a:ext uri="{FF2B5EF4-FFF2-40B4-BE49-F238E27FC236}">
              <a16:creationId xmlns:a16="http://schemas.microsoft.com/office/drawing/2014/main" id="{183F32DF-F880-45B1-9267-61B7FB56A18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85" name="AutoShape 86" descr="Imagen de perfil de reyes Murillo  (Invitado).">
          <a:extLst>
            <a:ext uri="{FF2B5EF4-FFF2-40B4-BE49-F238E27FC236}">
              <a16:creationId xmlns:a16="http://schemas.microsoft.com/office/drawing/2014/main" id="{9D41E02D-5D85-482C-8E53-A031FE8A759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86" name="AutoShape 86" descr="Imagen de perfil de reyes Murillo  (Invitado).">
          <a:extLst>
            <a:ext uri="{FF2B5EF4-FFF2-40B4-BE49-F238E27FC236}">
              <a16:creationId xmlns:a16="http://schemas.microsoft.com/office/drawing/2014/main" id="{70BECDA0-C8E0-415D-8837-2C98E3D1234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87" name="AutoShape 86" descr="Imagen de perfil de reyes Murillo  (Invitado).">
          <a:extLst>
            <a:ext uri="{FF2B5EF4-FFF2-40B4-BE49-F238E27FC236}">
              <a16:creationId xmlns:a16="http://schemas.microsoft.com/office/drawing/2014/main" id="{98B7392C-D8E7-4ADB-BF97-9343E94D1E5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88" name="AutoShape 86" descr="Imagen de perfil de reyes Murillo  (Invitado).">
          <a:extLst>
            <a:ext uri="{FF2B5EF4-FFF2-40B4-BE49-F238E27FC236}">
              <a16:creationId xmlns:a16="http://schemas.microsoft.com/office/drawing/2014/main" id="{381963CC-031F-4709-9425-452E72D567F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89" name="AutoShape 86" descr="Imagen de perfil de reyes Murillo  (Invitado).">
          <a:extLst>
            <a:ext uri="{FF2B5EF4-FFF2-40B4-BE49-F238E27FC236}">
              <a16:creationId xmlns:a16="http://schemas.microsoft.com/office/drawing/2014/main" id="{CCADF1DC-1E70-4F54-8C82-4529CFA4165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90" name="AutoShape 86" descr="Imagen de perfil de reyes Murillo  (Invitado).">
          <a:extLst>
            <a:ext uri="{FF2B5EF4-FFF2-40B4-BE49-F238E27FC236}">
              <a16:creationId xmlns:a16="http://schemas.microsoft.com/office/drawing/2014/main" id="{5D44C42F-4BCA-4C2C-AF22-3653876B4F9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91" name="AutoShape 86" descr="Imagen de perfil de reyes Murillo  (Invitado).">
          <a:extLst>
            <a:ext uri="{FF2B5EF4-FFF2-40B4-BE49-F238E27FC236}">
              <a16:creationId xmlns:a16="http://schemas.microsoft.com/office/drawing/2014/main" id="{ED9C9DCA-D2A5-4E75-94C6-1626FF04B0CD}"/>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92" name="AutoShape 86" descr="Imagen de perfil de reyes Murillo  (Invitado).">
          <a:extLst>
            <a:ext uri="{FF2B5EF4-FFF2-40B4-BE49-F238E27FC236}">
              <a16:creationId xmlns:a16="http://schemas.microsoft.com/office/drawing/2014/main" id="{734DF715-B345-47F2-9ADE-60B991A8686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93" name="AutoShape 86" descr="Imagen de perfil de reyes Murillo  (Invitado).">
          <a:extLst>
            <a:ext uri="{FF2B5EF4-FFF2-40B4-BE49-F238E27FC236}">
              <a16:creationId xmlns:a16="http://schemas.microsoft.com/office/drawing/2014/main" id="{059B2A6B-E602-4F5E-BCB3-7981945A7E1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94" name="AutoShape 86" descr="Imagen de perfil de reyes Murillo  (Invitado).">
          <a:extLst>
            <a:ext uri="{FF2B5EF4-FFF2-40B4-BE49-F238E27FC236}">
              <a16:creationId xmlns:a16="http://schemas.microsoft.com/office/drawing/2014/main" id="{9D305BBA-FDA1-4C4F-8AA6-762E2A0EC94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95" name="AutoShape 86" descr="Imagen de perfil de reyes Murillo  (Invitado).">
          <a:extLst>
            <a:ext uri="{FF2B5EF4-FFF2-40B4-BE49-F238E27FC236}">
              <a16:creationId xmlns:a16="http://schemas.microsoft.com/office/drawing/2014/main" id="{3E592684-2D54-4BAB-BE4F-BBA83676DBD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96" name="AutoShape 86" descr="Imagen de perfil de reyes Murillo  (Invitado).">
          <a:extLst>
            <a:ext uri="{FF2B5EF4-FFF2-40B4-BE49-F238E27FC236}">
              <a16:creationId xmlns:a16="http://schemas.microsoft.com/office/drawing/2014/main" id="{8B2D9DDA-0DDB-4785-BD44-0FC96BC7FF3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97" name="AutoShape 86" descr="Imagen de perfil de reyes Murillo  (Invitado).">
          <a:extLst>
            <a:ext uri="{FF2B5EF4-FFF2-40B4-BE49-F238E27FC236}">
              <a16:creationId xmlns:a16="http://schemas.microsoft.com/office/drawing/2014/main" id="{CF197C87-CCD5-406D-AB2A-51199DF5FFF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98" name="AutoShape 86" descr="Imagen de perfil de reyes Murillo  (Invitado).">
          <a:extLst>
            <a:ext uri="{FF2B5EF4-FFF2-40B4-BE49-F238E27FC236}">
              <a16:creationId xmlns:a16="http://schemas.microsoft.com/office/drawing/2014/main" id="{6864F556-3D05-430F-9EC0-2CBE7D99B59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1999" name="AutoShape 86" descr="Imagen de perfil de reyes Murillo  (Invitado).">
          <a:extLst>
            <a:ext uri="{FF2B5EF4-FFF2-40B4-BE49-F238E27FC236}">
              <a16:creationId xmlns:a16="http://schemas.microsoft.com/office/drawing/2014/main" id="{B912F8A5-1EB9-4376-9389-23374C26572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00" name="AutoShape 86" descr="Imagen de perfil de reyes Murillo  (Invitado).">
          <a:extLst>
            <a:ext uri="{FF2B5EF4-FFF2-40B4-BE49-F238E27FC236}">
              <a16:creationId xmlns:a16="http://schemas.microsoft.com/office/drawing/2014/main" id="{01EFCBF3-BE4F-4955-9DD0-23390AC5BCA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01" name="AutoShape 86" descr="Imagen de perfil de reyes Murillo  (Invitado).">
          <a:extLst>
            <a:ext uri="{FF2B5EF4-FFF2-40B4-BE49-F238E27FC236}">
              <a16:creationId xmlns:a16="http://schemas.microsoft.com/office/drawing/2014/main" id="{EF38E811-3389-4DAC-B867-88F7C9FD21E0}"/>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02" name="AutoShape 86" descr="Imagen de perfil de reyes Murillo  (Invitado).">
          <a:extLst>
            <a:ext uri="{FF2B5EF4-FFF2-40B4-BE49-F238E27FC236}">
              <a16:creationId xmlns:a16="http://schemas.microsoft.com/office/drawing/2014/main" id="{313B0C68-011A-4E6C-9C66-AA518723658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03" name="AutoShape 86" descr="Imagen de perfil de reyes Murillo  (Invitado).">
          <a:extLst>
            <a:ext uri="{FF2B5EF4-FFF2-40B4-BE49-F238E27FC236}">
              <a16:creationId xmlns:a16="http://schemas.microsoft.com/office/drawing/2014/main" id="{09819CC3-8758-4D07-BA06-8681BD9F570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04" name="AutoShape 86" descr="Imagen de perfil de reyes Murillo  (Invitado).">
          <a:extLst>
            <a:ext uri="{FF2B5EF4-FFF2-40B4-BE49-F238E27FC236}">
              <a16:creationId xmlns:a16="http://schemas.microsoft.com/office/drawing/2014/main" id="{D46CB74C-05E7-4FB2-9E26-BA37F56D5FB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05" name="AutoShape 86" descr="Imagen de perfil de reyes Murillo  (Invitado).">
          <a:extLst>
            <a:ext uri="{FF2B5EF4-FFF2-40B4-BE49-F238E27FC236}">
              <a16:creationId xmlns:a16="http://schemas.microsoft.com/office/drawing/2014/main" id="{25451A30-5C57-430C-AA7A-E99CB95C792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06" name="AutoShape 86" descr="Imagen de perfil de reyes Murillo  (Invitado).">
          <a:extLst>
            <a:ext uri="{FF2B5EF4-FFF2-40B4-BE49-F238E27FC236}">
              <a16:creationId xmlns:a16="http://schemas.microsoft.com/office/drawing/2014/main" id="{55552203-0EE3-44BD-A0E8-625FE11F6E4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07" name="AutoShape 86" descr="Imagen de perfil de reyes Murillo  (Invitado).">
          <a:extLst>
            <a:ext uri="{FF2B5EF4-FFF2-40B4-BE49-F238E27FC236}">
              <a16:creationId xmlns:a16="http://schemas.microsoft.com/office/drawing/2014/main" id="{61D3178B-638F-4004-9EA0-CD1C5E08596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08" name="AutoShape 86" descr="Imagen de perfil de reyes Murillo  (Invitado).">
          <a:extLst>
            <a:ext uri="{FF2B5EF4-FFF2-40B4-BE49-F238E27FC236}">
              <a16:creationId xmlns:a16="http://schemas.microsoft.com/office/drawing/2014/main" id="{CB7F6E55-BD2C-40A0-BF50-6140A711A38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09" name="AutoShape 86" descr="Imagen de perfil de reyes Murillo  (Invitado).">
          <a:extLst>
            <a:ext uri="{FF2B5EF4-FFF2-40B4-BE49-F238E27FC236}">
              <a16:creationId xmlns:a16="http://schemas.microsoft.com/office/drawing/2014/main" id="{88FAE3E4-D934-48E1-8243-E62A7053740C}"/>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10" name="AutoShape 86" descr="Imagen de perfil de reyes Murillo  (Invitado).">
          <a:extLst>
            <a:ext uri="{FF2B5EF4-FFF2-40B4-BE49-F238E27FC236}">
              <a16:creationId xmlns:a16="http://schemas.microsoft.com/office/drawing/2014/main" id="{01C9E5DE-B4B6-4277-A55F-1979F25BF62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11" name="AutoShape 86" descr="Imagen de perfil de reyes Murillo  (Invitado).">
          <a:extLst>
            <a:ext uri="{FF2B5EF4-FFF2-40B4-BE49-F238E27FC236}">
              <a16:creationId xmlns:a16="http://schemas.microsoft.com/office/drawing/2014/main" id="{DE42113D-BC8F-4F4E-B524-5DAA0418976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12" name="AutoShape 86" descr="Imagen de perfil de reyes Murillo  (Invitado).">
          <a:extLst>
            <a:ext uri="{FF2B5EF4-FFF2-40B4-BE49-F238E27FC236}">
              <a16:creationId xmlns:a16="http://schemas.microsoft.com/office/drawing/2014/main" id="{28574289-2993-47E0-9520-4ACE31892F4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13" name="AutoShape 86" descr="Imagen de perfil de reyes Murillo  (Invitado).">
          <a:extLst>
            <a:ext uri="{FF2B5EF4-FFF2-40B4-BE49-F238E27FC236}">
              <a16:creationId xmlns:a16="http://schemas.microsoft.com/office/drawing/2014/main" id="{75346D5B-8A11-4C4A-92B6-39E3A4153BE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14" name="AutoShape 86" descr="Imagen de perfil de reyes Murillo  (Invitado).">
          <a:extLst>
            <a:ext uri="{FF2B5EF4-FFF2-40B4-BE49-F238E27FC236}">
              <a16:creationId xmlns:a16="http://schemas.microsoft.com/office/drawing/2014/main" id="{B0A1FCCB-268E-4220-B780-8368F171E0E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15" name="AutoShape 86" descr="Imagen de perfil de reyes Murillo  (Invitado).">
          <a:extLst>
            <a:ext uri="{FF2B5EF4-FFF2-40B4-BE49-F238E27FC236}">
              <a16:creationId xmlns:a16="http://schemas.microsoft.com/office/drawing/2014/main" id="{658BEE32-9755-4A68-AA22-41971203726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16" name="AutoShape 86" descr="Imagen de perfil de reyes Murillo  (Invitado).">
          <a:extLst>
            <a:ext uri="{FF2B5EF4-FFF2-40B4-BE49-F238E27FC236}">
              <a16:creationId xmlns:a16="http://schemas.microsoft.com/office/drawing/2014/main" id="{BF630384-E15B-4D0F-88ED-9DBB2B9DACB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17" name="AutoShape 86" descr="Imagen de perfil de reyes Murillo  (Invitado).">
          <a:extLst>
            <a:ext uri="{FF2B5EF4-FFF2-40B4-BE49-F238E27FC236}">
              <a16:creationId xmlns:a16="http://schemas.microsoft.com/office/drawing/2014/main" id="{D7815D90-481B-4D66-9822-C3F4EB7EA2E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18" name="AutoShape 86" descr="Imagen de perfil de reyes Murillo  (Invitado).">
          <a:extLst>
            <a:ext uri="{FF2B5EF4-FFF2-40B4-BE49-F238E27FC236}">
              <a16:creationId xmlns:a16="http://schemas.microsoft.com/office/drawing/2014/main" id="{97375012-5880-480B-9FBD-2728E891C38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19" name="AutoShape 86" descr="Imagen de perfil de reyes Murillo  (Invitado).">
          <a:extLst>
            <a:ext uri="{FF2B5EF4-FFF2-40B4-BE49-F238E27FC236}">
              <a16:creationId xmlns:a16="http://schemas.microsoft.com/office/drawing/2014/main" id="{3526FF4B-C195-4835-83FB-0E414EEF42B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20" name="AutoShape 86" descr="Imagen de perfil de reyes Murillo  (Invitado).">
          <a:extLst>
            <a:ext uri="{FF2B5EF4-FFF2-40B4-BE49-F238E27FC236}">
              <a16:creationId xmlns:a16="http://schemas.microsoft.com/office/drawing/2014/main" id="{5451AFCA-10E1-4E69-82C7-525C4F128CF8}"/>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21" name="AutoShape 86" descr="Imagen de perfil de reyes Murillo  (Invitado).">
          <a:extLst>
            <a:ext uri="{FF2B5EF4-FFF2-40B4-BE49-F238E27FC236}">
              <a16:creationId xmlns:a16="http://schemas.microsoft.com/office/drawing/2014/main" id="{9E9621B2-EAE7-41A4-AF23-C0EE4003B3B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22" name="AutoShape 86" descr="Imagen de perfil de reyes Murillo  (Invitado).">
          <a:extLst>
            <a:ext uri="{FF2B5EF4-FFF2-40B4-BE49-F238E27FC236}">
              <a16:creationId xmlns:a16="http://schemas.microsoft.com/office/drawing/2014/main" id="{91F566EA-9A84-45D4-977F-BCDF61CFA97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23" name="AutoShape 86" descr="Imagen de perfil de reyes Murillo  (Invitado).">
          <a:extLst>
            <a:ext uri="{FF2B5EF4-FFF2-40B4-BE49-F238E27FC236}">
              <a16:creationId xmlns:a16="http://schemas.microsoft.com/office/drawing/2014/main" id="{0DCFAC16-521A-4284-A4B9-4FAF2371875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24" name="AutoShape 86" descr="Imagen de perfil de reyes Murillo  (Invitado).">
          <a:extLst>
            <a:ext uri="{FF2B5EF4-FFF2-40B4-BE49-F238E27FC236}">
              <a16:creationId xmlns:a16="http://schemas.microsoft.com/office/drawing/2014/main" id="{981E0EDB-28A1-49A9-8BF6-C672A0B0E6E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25" name="AutoShape 86" descr="Imagen de perfil de reyes Murillo  (Invitado).">
          <a:extLst>
            <a:ext uri="{FF2B5EF4-FFF2-40B4-BE49-F238E27FC236}">
              <a16:creationId xmlns:a16="http://schemas.microsoft.com/office/drawing/2014/main" id="{CB6923B2-B845-4FC0-87A2-633F3EF3DC75}"/>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26" name="AutoShape 86" descr="Imagen de perfil de reyes Murillo  (Invitado).">
          <a:extLst>
            <a:ext uri="{FF2B5EF4-FFF2-40B4-BE49-F238E27FC236}">
              <a16:creationId xmlns:a16="http://schemas.microsoft.com/office/drawing/2014/main" id="{057107B5-3D6C-469D-9FC7-56BECAE6BCF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27" name="AutoShape 86" descr="Imagen de perfil de reyes Murillo  (Invitado).">
          <a:extLst>
            <a:ext uri="{FF2B5EF4-FFF2-40B4-BE49-F238E27FC236}">
              <a16:creationId xmlns:a16="http://schemas.microsoft.com/office/drawing/2014/main" id="{D0F6DB2C-695B-4123-B060-763E2CD300D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28" name="AutoShape 86" descr="Imagen de perfil de reyes Murillo  (Invitado).">
          <a:extLst>
            <a:ext uri="{FF2B5EF4-FFF2-40B4-BE49-F238E27FC236}">
              <a16:creationId xmlns:a16="http://schemas.microsoft.com/office/drawing/2014/main" id="{C64C083D-9D96-44C6-B401-C752ABAC1C87}"/>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29" name="AutoShape 86" descr="Imagen de perfil de reyes Murillo  (Invitado).">
          <a:extLst>
            <a:ext uri="{FF2B5EF4-FFF2-40B4-BE49-F238E27FC236}">
              <a16:creationId xmlns:a16="http://schemas.microsoft.com/office/drawing/2014/main" id="{E60EDCC3-C953-4603-8005-91B8AC905EC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30" name="AutoShape 86" descr="Imagen de perfil de reyes Murillo  (Invitado).">
          <a:extLst>
            <a:ext uri="{FF2B5EF4-FFF2-40B4-BE49-F238E27FC236}">
              <a16:creationId xmlns:a16="http://schemas.microsoft.com/office/drawing/2014/main" id="{07DF9618-EA9D-46F6-8765-AFCA5AEE6C0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31" name="AutoShape 86" descr="Imagen de perfil de reyes Murillo  (Invitado).">
          <a:extLst>
            <a:ext uri="{FF2B5EF4-FFF2-40B4-BE49-F238E27FC236}">
              <a16:creationId xmlns:a16="http://schemas.microsoft.com/office/drawing/2014/main" id="{9A1F81BF-6274-42F0-B9E3-962B172E67B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32" name="AutoShape 86" descr="Imagen de perfil de reyes Murillo  (Invitado).">
          <a:extLst>
            <a:ext uri="{FF2B5EF4-FFF2-40B4-BE49-F238E27FC236}">
              <a16:creationId xmlns:a16="http://schemas.microsoft.com/office/drawing/2014/main" id="{9CD72C52-6293-4A2F-8960-292D22AF563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33" name="AutoShape 86" descr="Imagen de perfil de reyes Murillo  (Invitado).">
          <a:extLst>
            <a:ext uri="{FF2B5EF4-FFF2-40B4-BE49-F238E27FC236}">
              <a16:creationId xmlns:a16="http://schemas.microsoft.com/office/drawing/2014/main" id="{2AFB85C7-B2A9-4B0D-8D17-8170AF9248EE}"/>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34" name="AutoShape 86" descr="Imagen de perfil de reyes Murillo  (Invitado).">
          <a:extLst>
            <a:ext uri="{FF2B5EF4-FFF2-40B4-BE49-F238E27FC236}">
              <a16:creationId xmlns:a16="http://schemas.microsoft.com/office/drawing/2014/main" id="{FAC2962D-F922-4A0A-AC16-5EFE6F6D139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35" name="AutoShape 86" descr="Imagen de perfil de reyes Murillo  (Invitado).">
          <a:extLst>
            <a:ext uri="{FF2B5EF4-FFF2-40B4-BE49-F238E27FC236}">
              <a16:creationId xmlns:a16="http://schemas.microsoft.com/office/drawing/2014/main" id="{7DBF05B2-744D-469A-8E47-467ABADE92C6}"/>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36" name="AutoShape 86" descr="Imagen de perfil de reyes Murillo  (Invitado).">
          <a:extLst>
            <a:ext uri="{FF2B5EF4-FFF2-40B4-BE49-F238E27FC236}">
              <a16:creationId xmlns:a16="http://schemas.microsoft.com/office/drawing/2014/main" id="{FEA02C5C-0314-404B-8BA2-1F51F8F2B551}"/>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37" name="AutoShape 86" descr="Imagen de perfil de reyes Murillo  (Invitado).">
          <a:extLst>
            <a:ext uri="{FF2B5EF4-FFF2-40B4-BE49-F238E27FC236}">
              <a16:creationId xmlns:a16="http://schemas.microsoft.com/office/drawing/2014/main" id="{0C4889A0-7DA0-4F0C-AB10-6B8378A6F46F}"/>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38" name="AutoShape 86" descr="Imagen de perfil de reyes Murillo  (Invitado).">
          <a:extLst>
            <a:ext uri="{FF2B5EF4-FFF2-40B4-BE49-F238E27FC236}">
              <a16:creationId xmlns:a16="http://schemas.microsoft.com/office/drawing/2014/main" id="{37F12A91-4ECD-4698-B99D-69AEAB53EFC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39" name="AutoShape 86" descr="Imagen de perfil de reyes Murillo  (Invitado).">
          <a:extLst>
            <a:ext uri="{FF2B5EF4-FFF2-40B4-BE49-F238E27FC236}">
              <a16:creationId xmlns:a16="http://schemas.microsoft.com/office/drawing/2014/main" id="{A2923FD1-5434-4DA8-8128-DA3D984BCF8B}"/>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40" name="AutoShape 86" descr="Imagen de perfil de reyes Murillo  (Invitado).">
          <a:extLst>
            <a:ext uri="{FF2B5EF4-FFF2-40B4-BE49-F238E27FC236}">
              <a16:creationId xmlns:a16="http://schemas.microsoft.com/office/drawing/2014/main" id="{7F2570BC-04EC-4326-9C69-BCADA45C873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41" name="AutoShape 86" descr="Imagen de perfil de reyes Murillo  (Invitado).">
          <a:extLst>
            <a:ext uri="{FF2B5EF4-FFF2-40B4-BE49-F238E27FC236}">
              <a16:creationId xmlns:a16="http://schemas.microsoft.com/office/drawing/2014/main" id="{7976D8B9-3A8A-4757-AC22-B81DA6DBBBE2}"/>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42" name="AutoShape 86" descr="Imagen de perfil de reyes Murillo  (Invitado).">
          <a:extLst>
            <a:ext uri="{FF2B5EF4-FFF2-40B4-BE49-F238E27FC236}">
              <a16:creationId xmlns:a16="http://schemas.microsoft.com/office/drawing/2014/main" id="{B47DE83E-15F7-44D1-B425-FE43DDCFB509}"/>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43" name="AutoShape 86" descr="Imagen de perfil de reyes Murillo  (Invitado).">
          <a:extLst>
            <a:ext uri="{FF2B5EF4-FFF2-40B4-BE49-F238E27FC236}">
              <a16:creationId xmlns:a16="http://schemas.microsoft.com/office/drawing/2014/main" id="{2D4747AC-329B-4351-B5D5-BC480BA7443A}"/>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44" name="AutoShape 86" descr="Imagen de perfil de reyes Murillo  (Invitado).">
          <a:extLst>
            <a:ext uri="{FF2B5EF4-FFF2-40B4-BE49-F238E27FC236}">
              <a16:creationId xmlns:a16="http://schemas.microsoft.com/office/drawing/2014/main" id="{233CE90F-66F5-43E0-8790-BB79DC4474B3}"/>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33</xdr:row>
      <xdr:rowOff>0</xdr:rowOff>
    </xdr:from>
    <xdr:ext cx="304800" cy="309562"/>
    <xdr:sp macro="" textlink="">
      <xdr:nvSpPr>
        <xdr:cNvPr id="2045" name="AutoShape 86" descr="Imagen de perfil de reyes Murillo  (Invitado).">
          <a:extLst>
            <a:ext uri="{FF2B5EF4-FFF2-40B4-BE49-F238E27FC236}">
              <a16:creationId xmlns:a16="http://schemas.microsoft.com/office/drawing/2014/main" id="{A1A7C17E-ED05-48AA-95DD-A5A40663AD94}"/>
            </a:ext>
          </a:extLst>
        </xdr:cNvPr>
        <xdr:cNvSpPr>
          <a:spLocks noChangeAspect="1" noChangeArrowheads="1"/>
        </xdr:cNvSpPr>
      </xdr:nvSpPr>
      <xdr:spPr bwMode="auto">
        <a:xfrm>
          <a:off x="29813250" y="310515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202406</xdr:colOff>
      <xdr:row>5</xdr:row>
      <xdr:rowOff>0</xdr:rowOff>
    </xdr:from>
    <xdr:ext cx="102394" cy="309562"/>
    <xdr:sp macro="" textlink="">
      <xdr:nvSpPr>
        <xdr:cNvPr id="2046" name="AutoShape 86" descr="Imagen de perfil de reyes Murillo  (Invitado).">
          <a:extLst>
            <a:ext uri="{FF2B5EF4-FFF2-40B4-BE49-F238E27FC236}">
              <a16:creationId xmlns:a16="http://schemas.microsoft.com/office/drawing/2014/main" id="{5542FCDB-DA98-4331-A2F1-42F37EC85C71}"/>
            </a:ext>
          </a:extLst>
        </xdr:cNvPr>
        <xdr:cNvSpPr>
          <a:spLocks noChangeAspect="1" noChangeArrowheads="1"/>
        </xdr:cNvSpPr>
      </xdr:nvSpPr>
      <xdr:spPr bwMode="auto">
        <a:xfrm>
          <a:off x="23669625" y="2345531"/>
          <a:ext cx="102394"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14</xdr:col>
      <xdr:colOff>0</xdr:colOff>
      <xdr:row>72</xdr:row>
      <xdr:rowOff>0</xdr:rowOff>
    </xdr:from>
    <xdr:to>
      <xdr:col>14</xdr:col>
      <xdr:colOff>304800</xdr:colOff>
      <xdr:row>72</xdr:row>
      <xdr:rowOff>312159</xdr:rowOff>
    </xdr:to>
    <xdr:sp macro="" textlink="">
      <xdr:nvSpPr>
        <xdr:cNvPr id="2050" name="AutoShape 86" descr="Imagen de perfil de reyes Murillo  (Invitado).">
          <a:extLst>
            <a:ext uri="{FF2B5EF4-FFF2-40B4-BE49-F238E27FC236}">
              <a16:creationId xmlns:a16="http://schemas.microsoft.com/office/drawing/2014/main" id="{F2D40455-9DF1-44D3-9C8E-F89CCF63E1EA}"/>
            </a:ext>
          </a:extLst>
        </xdr:cNvPr>
        <xdr:cNvSpPr>
          <a:spLocks noChangeAspect="1" noChangeArrowheads="1"/>
        </xdr:cNvSpPr>
      </xdr:nvSpPr>
      <xdr:spPr bwMode="auto">
        <a:xfrm>
          <a:off x="26565225" y="70894575"/>
          <a:ext cx="304800" cy="3121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72</xdr:row>
      <xdr:rowOff>0</xdr:rowOff>
    </xdr:from>
    <xdr:ext cx="304800" cy="309562"/>
    <xdr:sp macro="" textlink="">
      <xdr:nvSpPr>
        <xdr:cNvPr id="2051" name="AutoShape 86" descr="Imagen de perfil de reyes Murillo  (Invitado).">
          <a:extLst>
            <a:ext uri="{FF2B5EF4-FFF2-40B4-BE49-F238E27FC236}">
              <a16:creationId xmlns:a16="http://schemas.microsoft.com/office/drawing/2014/main" id="{98B4641E-E5F4-4568-A503-9550A71E67E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52" name="AutoShape 86" descr="Imagen de perfil de reyes Murillo  (Invitado).">
          <a:extLst>
            <a:ext uri="{FF2B5EF4-FFF2-40B4-BE49-F238E27FC236}">
              <a16:creationId xmlns:a16="http://schemas.microsoft.com/office/drawing/2014/main" id="{D3C61E16-0368-42A7-89B1-57FFC9263B9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53" name="AutoShape 86" descr="Imagen de perfil de reyes Murillo  (Invitado).">
          <a:extLst>
            <a:ext uri="{FF2B5EF4-FFF2-40B4-BE49-F238E27FC236}">
              <a16:creationId xmlns:a16="http://schemas.microsoft.com/office/drawing/2014/main" id="{28108B11-FBD4-4187-AEAB-A471B122E79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54" name="AutoShape 86" descr="Imagen de perfil de reyes Murillo  (Invitado).">
          <a:extLst>
            <a:ext uri="{FF2B5EF4-FFF2-40B4-BE49-F238E27FC236}">
              <a16:creationId xmlns:a16="http://schemas.microsoft.com/office/drawing/2014/main" id="{F8D19A5D-A4EF-46C7-A056-B28D1F60062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55" name="AutoShape 86" descr="Imagen de perfil de reyes Murillo  (Invitado).">
          <a:extLst>
            <a:ext uri="{FF2B5EF4-FFF2-40B4-BE49-F238E27FC236}">
              <a16:creationId xmlns:a16="http://schemas.microsoft.com/office/drawing/2014/main" id="{75C53B6A-444B-4F95-8B94-2EA83B8D0B3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56" name="AutoShape 86" descr="Imagen de perfil de reyes Murillo  (Invitado).">
          <a:extLst>
            <a:ext uri="{FF2B5EF4-FFF2-40B4-BE49-F238E27FC236}">
              <a16:creationId xmlns:a16="http://schemas.microsoft.com/office/drawing/2014/main" id="{BC91BED8-D0C7-4A13-AA9D-B09DC1E9E2D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57" name="AutoShape 86" descr="Imagen de perfil de reyes Murillo  (Invitado).">
          <a:extLst>
            <a:ext uri="{FF2B5EF4-FFF2-40B4-BE49-F238E27FC236}">
              <a16:creationId xmlns:a16="http://schemas.microsoft.com/office/drawing/2014/main" id="{1E1F27D5-7099-42E6-9BD9-9B638898B8B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14</xdr:col>
      <xdr:colOff>0</xdr:colOff>
      <xdr:row>72</xdr:row>
      <xdr:rowOff>0</xdr:rowOff>
    </xdr:from>
    <xdr:to>
      <xdr:col>14</xdr:col>
      <xdr:colOff>304800</xdr:colOff>
      <xdr:row>72</xdr:row>
      <xdr:rowOff>312159</xdr:rowOff>
    </xdr:to>
    <xdr:sp macro="" textlink="">
      <xdr:nvSpPr>
        <xdr:cNvPr id="2058" name="AutoShape 86" descr="Imagen de perfil de reyes Murillo  (Invitado).">
          <a:extLst>
            <a:ext uri="{FF2B5EF4-FFF2-40B4-BE49-F238E27FC236}">
              <a16:creationId xmlns:a16="http://schemas.microsoft.com/office/drawing/2014/main" id="{04EE73C8-8FF4-4BED-B55D-D32FED02953B}"/>
            </a:ext>
          </a:extLst>
        </xdr:cNvPr>
        <xdr:cNvSpPr>
          <a:spLocks noChangeAspect="1" noChangeArrowheads="1"/>
        </xdr:cNvSpPr>
      </xdr:nvSpPr>
      <xdr:spPr bwMode="auto">
        <a:xfrm>
          <a:off x="26565225" y="70894575"/>
          <a:ext cx="304800" cy="3121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72</xdr:row>
      <xdr:rowOff>0</xdr:rowOff>
    </xdr:from>
    <xdr:ext cx="304800" cy="309562"/>
    <xdr:sp macro="" textlink="">
      <xdr:nvSpPr>
        <xdr:cNvPr id="2059" name="AutoShape 86" descr="Imagen de perfil de reyes Murillo  (Invitado).">
          <a:extLst>
            <a:ext uri="{FF2B5EF4-FFF2-40B4-BE49-F238E27FC236}">
              <a16:creationId xmlns:a16="http://schemas.microsoft.com/office/drawing/2014/main" id="{0D03D445-5B27-4232-9B16-23EF85C2A08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60" name="AutoShape 86" descr="Imagen de perfil de reyes Murillo  (Invitado).">
          <a:extLst>
            <a:ext uri="{FF2B5EF4-FFF2-40B4-BE49-F238E27FC236}">
              <a16:creationId xmlns:a16="http://schemas.microsoft.com/office/drawing/2014/main" id="{5C6546BE-C26C-4743-95F1-F3CEEEBA826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61" name="AutoShape 86" descr="Imagen de perfil de reyes Murillo  (Invitado).">
          <a:extLst>
            <a:ext uri="{FF2B5EF4-FFF2-40B4-BE49-F238E27FC236}">
              <a16:creationId xmlns:a16="http://schemas.microsoft.com/office/drawing/2014/main" id="{7255C32F-C7CC-4CAA-BA0E-EC409CC2698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62" name="AutoShape 86" descr="Imagen de perfil de reyes Murillo  (Invitado).">
          <a:extLst>
            <a:ext uri="{FF2B5EF4-FFF2-40B4-BE49-F238E27FC236}">
              <a16:creationId xmlns:a16="http://schemas.microsoft.com/office/drawing/2014/main" id="{1073F192-1113-4526-846D-64A015E82E2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63" name="AutoShape 86" descr="Imagen de perfil de reyes Murillo  (Invitado).">
          <a:extLst>
            <a:ext uri="{FF2B5EF4-FFF2-40B4-BE49-F238E27FC236}">
              <a16:creationId xmlns:a16="http://schemas.microsoft.com/office/drawing/2014/main" id="{03924EC1-4609-4A04-9CFF-2675CA59518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64" name="AutoShape 86" descr="Imagen de perfil de reyes Murillo  (Invitado).">
          <a:extLst>
            <a:ext uri="{FF2B5EF4-FFF2-40B4-BE49-F238E27FC236}">
              <a16:creationId xmlns:a16="http://schemas.microsoft.com/office/drawing/2014/main" id="{8A95D47D-48FA-42A5-BEFC-B191B1032DE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65" name="AutoShape 86" descr="Imagen de perfil de reyes Murillo  (Invitado).">
          <a:extLst>
            <a:ext uri="{FF2B5EF4-FFF2-40B4-BE49-F238E27FC236}">
              <a16:creationId xmlns:a16="http://schemas.microsoft.com/office/drawing/2014/main" id="{389AF1B1-CA1C-4254-8DEB-34D953ED12B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66" name="AutoShape 86" descr="Imagen de perfil de reyes Murillo  (Invitado).">
          <a:extLst>
            <a:ext uri="{FF2B5EF4-FFF2-40B4-BE49-F238E27FC236}">
              <a16:creationId xmlns:a16="http://schemas.microsoft.com/office/drawing/2014/main" id="{F6B0A49B-27FA-4310-9CB5-E5221C19E8C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67" name="AutoShape 86" descr="Imagen de perfil de reyes Murillo  (Invitado).">
          <a:extLst>
            <a:ext uri="{FF2B5EF4-FFF2-40B4-BE49-F238E27FC236}">
              <a16:creationId xmlns:a16="http://schemas.microsoft.com/office/drawing/2014/main" id="{E0DD2105-B60E-4EAC-9156-068CCD31CF0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68" name="AutoShape 86" descr="Imagen de perfil de reyes Murillo  (Invitado).">
          <a:extLst>
            <a:ext uri="{FF2B5EF4-FFF2-40B4-BE49-F238E27FC236}">
              <a16:creationId xmlns:a16="http://schemas.microsoft.com/office/drawing/2014/main" id="{83FDAD93-30A8-4450-99BB-8F5C1F34236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69" name="AutoShape 86" descr="Imagen de perfil de reyes Murillo  (Invitado).">
          <a:extLst>
            <a:ext uri="{FF2B5EF4-FFF2-40B4-BE49-F238E27FC236}">
              <a16:creationId xmlns:a16="http://schemas.microsoft.com/office/drawing/2014/main" id="{C1AF8568-AAE1-46B6-AE69-6474915DBC0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70" name="AutoShape 86" descr="Imagen de perfil de reyes Murillo  (Invitado).">
          <a:extLst>
            <a:ext uri="{FF2B5EF4-FFF2-40B4-BE49-F238E27FC236}">
              <a16:creationId xmlns:a16="http://schemas.microsoft.com/office/drawing/2014/main" id="{684E0377-EB4C-48CD-8598-A661F0CB723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71" name="AutoShape 86" descr="Imagen de perfil de reyes Murillo  (Invitado).">
          <a:extLst>
            <a:ext uri="{FF2B5EF4-FFF2-40B4-BE49-F238E27FC236}">
              <a16:creationId xmlns:a16="http://schemas.microsoft.com/office/drawing/2014/main" id="{8BF8C4B9-C468-4E52-B283-2CEA8474F04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72" name="AutoShape 86" descr="Imagen de perfil de reyes Murillo  (Invitado).">
          <a:extLst>
            <a:ext uri="{FF2B5EF4-FFF2-40B4-BE49-F238E27FC236}">
              <a16:creationId xmlns:a16="http://schemas.microsoft.com/office/drawing/2014/main" id="{7880EED3-75D6-4ED5-B8D9-4CB00641DDC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73" name="AutoShape 86" descr="Imagen de perfil de reyes Murillo  (Invitado).">
          <a:extLst>
            <a:ext uri="{FF2B5EF4-FFF2-40B4-BE49-F238E27FC236}">
              <a16:creationId xmlns:a16="http://schemas.microsoft.com/office/drawing/2014/main" id="{7A4101CB-FFAD-49F9-9C07-F24DEA7F0A1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74" name="AutoShape 86" descr="Imagen de perfil de reyes Murillo  (Invitado).">
          <a:extLst>
            <a:ext uri="{FF2B5EF4-FFF2-40B4-BE49-F238E27FC236}">
              <a16:creationId xmlns:a16="http://schemas.microsoft.com/office/drawing/2014/main" id="{4F65F5AA-6012-460E-A4A4-ED80FDD06CD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75" name="AutoShape 86" descr="Imagen de perfil de reyes Murillo  (Invitado).">
          <a:extLst>
            <a:ext uri="{FF2B5EF4-FFF2-40B4-BE49-F238E27FC236}">
              <a16:creationId xmlns:a16="http://schemas.microsoft.com/office/drawing/2014/main" id="{D1860060-2741-470D-906B-9045571056E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76" name="AutoShape 86" descr="Imagen de perfil de reyes Murillo  (Invitado).">
          <a:extLst>
            <a:ext uri="{FF2B5EF4-FFF2-40B4-BE49-F238E27FC236}">
              <a16:creationId xmlns:a16="http://schemas.microsoft.com/office/drawing/2014/main" id="{E5E9C2B5-59EC-4E17-AF28-55BDE2EB8A9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77" name="AutoShape 86" descr="Imagen de perfil de reyes Murillo  (Invitado).">
          <a:extLst>
            <a:ext uri="{FF2B5EF4-FFF2-40B4-BE49-F238E27FC236}">
              <a16:creationId xmlns:a16="http://schemas.microsoft.com/office/drawing/2014/main" id="{E3D14B7A-CB77-4C01-8DDE-DF7E49664BB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78" name="AutoShape 86" descr="Imagen de perfil de reyes Murillo  (Invitado).">
          <a:extLst>
            <a:ext uri="{FF2B5EF4-FFF2-40B4-BE49-F238E27FC236}">
              <a16:creationId xmlns:a16="http://schemas.microsoft.com/office/drawing/2014/main" id="{F8C5CDE3-AF85-4FB0-8FEB-DC4CA55BC56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79" name="AutoShape 86" descr="Imagen de perfil de reyes Murillo  (Invitado).">
          <a:extLst>
            <a:ext uri="{FF2B5EF4-FFF2-40B4-BE49-F238E27FC236}">
              <a16:creationId xmlns:a16="http://schemas.microsoft.com/office/drawing/2014/main" id="{D2F1F179-D8CD-4879-803A-5601D153DC9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80" name="AutoShape 86" descr="Imagen de perfil de reyes Murillo  (Invitado).">
          <a:extLst>
            <a:ext uri="{FF2B5EF4-FFF2-40B4-BE49-F238E27FC236}">
              <a16:creationId xmlns:a16="http://schemas.microsoft.com/office/drawing/2014/main" id="{535ED9BF-B5D5-43E0-BEE8-F8E225581AE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81" name="AutoShape 86" descr="Imagen de perfil de reyes Murillo  (Invitado).">
          <a:extLst>
            <a:ext uri="{FF2B5EF4-FFF2-40B4-BE49-F238E27FC236}">
              <a16:creationId xmlns:a16="http://schemas.microsoft.com/office/drawing/2014/main" id="{E11BFA04-D4D1-4AE6-BB05-522D8D0895B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82" name="AutoShape 86" descr="Imagen de perfil de reyes Murillo  (Invitado).">
          <a:extLst>
            <a:ext uri="{FF2B5EF4-FFF2-40B4-BE49-F238E27FC236}">
              <a16:creationId xmlns:a16="http://schemas.microsoft.com/office/drawing/2014/main" id="{A58C91A7-AD58-4965-9A24-31A6276B27D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83" name="AutoShape 86" descr="Imagen de perfil de reyes Murillo  (Invitado).">
          <a:extLst>
            <a:ext uri="{FF2B5EF4-FFF2-40B4-BE49-F238E27FC236}">
              <a16:creationId xmlns:a16="http://schemas.microsoft.com/office/drawing/2014/main" id="{25C553C5-E618-4990-802B-C9A5F866FEF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84" name="AutoShape 86" descr="Imagen de perfil de reyes Murillo  (Invitado).">
          <a:extLst>
            <a:ext uri="{FF2B5EF4-FFF2-40B4-BE49-F238E27FC236}">
              <a16:creationId xmlns:a16="http://schemas.microsoft.com/office/drawing/2014/main" id="{9D5865EC-9EF4-426B-BB4E-CC6CDC652F8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85" name="AutoShape 86" descr="Imagen de perfil de reyes Murillo  (Invitado).">
          <a:extLst>
            <a:ext uri="{FF2B5EF4-FFF2-40B4-BE49-F238E27FC236}">
              <a16:creationId xmlns:a16="http://schemas.microsoft.com/office/drawing/2014/main" id="{3E9D9CEE-8B8E-4042-9AF3-8848E5F9D14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86" name="AutoShape 86" descr="Imagen de perfil de reyes Murillo  (Invitado).">
          <a:extLst>
            <a:ext uri="{FF2B5EF4-FFF2-40B4-BE49-F238E27FC236}">
              <a16:creationId xmlns:a16="http://schemas.microsoft.com/office/drawing/2014/main" id="{5B3F14F7-5AA1-4DC8-8498-04F4FB4A52E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87" name="AutoShape 86" descr="Imagen de perfil de reyes Murillo  (Invitado).">
          <a:extLst>
            <a:ext uri="{FF2B5EF4-FFF2-40B4-BE49-F238E27FC236}">
              <a16:creationId xmlns:a16="http://schemas.microsoft.com/office/drawing/2014/main" id="{3794A813-F67E-49CC-BED7-0A20B9019C7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88" name="AutoShape 86" descr="Imagen de perfil de reyes Murillo  (Invitado).">
          <a:extLst>
            <a:ext uri="{FF2B5EF4-FFF2-40B4-BE49-F238E27FC236}">
              <a16:creationId xmlns:a16="http://schemas.microsoft.com/office/drawing/2014/main" id="{6DDFE4F6-0CB5-4EFB-8981-78D8DEB06FD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89" name="AutoShape 86" descr="Imagen de perfil de reyes Murillo  (Invitado).">
          <a:extLst>
            <a:ext uri="{FF2B5EF4-FFF2-40B4-BE49-F238E27FC236}">
              <a16:creationId xmlns:a16="http://schemas.microsoft.com/office/drawing/2014/main" id="{5CFD10B7-BD31-48A4-804F-7D93834B72D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90" name="AutoShape 86" descr="Imagen de perfil de reyes Murillo  (Invitado).">
          <a:extLst>
            <a:ext uri="{FF2B5EF4-FFF2-40B4-BE49-F238E27FC236}">
              <a16:creationId xmlns:a16="http://schemas.microsoft.com/office/drawing/2014/main" id="{DCCBDA7A-DBB4-4EE2-92DF-CF5CB29AE72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91" name="AutoShape 86" descr="Imagen de perfil de reyes Murillo  (Invitado).">
          <a:extLst>
            <a:ext uri="{FF2B5EF4-FFF2-40B4-BE49-F238E27FC236}">
              <a16:creationId xmlns:a16="http://schemas.microsoft.com/office/drawing/2014/main" id="{AC38513D-BEDB-4DAC-A38D-96DEA86ABBE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92" name="AutoShape 86" descr="Imagen de perfil de reyes Murillo  (Invitado).">
          <a:extLst>
            <a:ext uri="{FF2B5EF4-FFF2-40B4-BE49-F238E27FC236}">
              <a16:creationId xmlns:a16="http://schemas.microsoft.com/office/drawing/2014/main" id="{310BDA7F-730A-4FF1-8DA1-1F368547160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93" name="AutoShape 86" descr="Imagen de perfil de reyes Murillo  (Invitado).">
          <a:extLst>
            <a:ext uri="{FF2B5EF4-FFF2-40B4-BE49-F238E27FC236}">
              <a16:creationId xmlns:a16="http://schemas.microsoft.com/office/drawing/2014/main" id="{B6A0A5B7-247E-45E0-B34B-8B55E6B657E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94" name="AutoShape 86" descr="Imagen de perfil de reyes Murillo  (Invitado).">
          <a:extLst>
            <a:ext uri="{FF2B5EF4-FFF2-40B4-BE49-F238E27FC236}">
              <a16:creationId xmlns:a16="http://schemas.microsoft.com/office/drawing/2014/main" id="{6E278942-7AE7-465A-8BE1-204A6E650B9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95" name="AutoShape 86" descr="Imagen de perfil de reyes Murillo  (Invitado).">
          <a:extLst>
            <a:ext uri="{FF2B5EF4-FFF2-40B4-BE49-F238E27FC236}">
              <a16:creationId xmlns:a16="http://schemas.microsoft.com/office/drawing/2014/main" id="{768F59CC-F955-40C6-B50A-6220A66ED81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96" name="AutoShape 86" descr="Imagen de perfil de reyes Murillo  (Invitado).">
          <a:extLst>
            <a:ext uri="{FF2B5EF4-FFF2-40B4-BE49-F238E27FC236}">
              <a16:creationId xmlns:a16="http://schemas.microsoft.com/office/drawing/2014/main" id="{C4BA1BD0-DFEA-4F3E-9999-1B16A63C2BC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97" name="AutoShape 86" descr="Imagen de perfil de reyes Murillo  (Invitado).">
          <a:extLst>
            <a:ext uri="{FF2B5EF4-FFF2-40B4-BE49-F238E27FC236}">
              <a16:creationId xmlns:a16="http://schemas.microsoft.com/office/drawing/2014/main" id="{EEBC900D-9DFC-4399-A0ED-DF78AA31DD7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98" name="AutoShape 86" descr="Imagen de perfil de reyes Murillo  (Invitado).">
          <a:extLst>
            <a:ext uri="{FF2B5EF4-FFF2-40B4-BE49-F238E27FC236}">
              <a16:creationId xmlns:a16="http://schemas.microsoft.com/office/drawing/2014/main" id="{E1577204-600B-45CD-B03E-CB4E546CE8F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099" name="AutoShape 86" descr="Imagen de perfil de reyes Murillo  (Invitado).">
          <a:extLst>
            <a:ext uri="{FF2B5EF4-FFF2-40B4-BE49-F238E27FC236}">
              <a16:creationId xmlns:a16="http://schemas.microsoft.com/office/drawing/2014/main" id="{A0C4E3AA-4946-4520-BECD-E2989D2B2E7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00" name="AutoShape 86" descr="Imagen de perfil de reyes Murillo  (Invitado).">
          <a:extLst>
            <a:ext uri="{FF2B5EF4-FFF2-40B4-BE49-F238E27FC236}">
              <a16:creationId xmlns:a16="http://schemas.microsoft.com/office/drawing/2014/main" id="{30ED6118-4B50-47C1-B5CC-EB79802E4E3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01" name="AutoShape 86" descr="Imagen de perfil de reyes Murillo  (Invitado).">
          <a:extLst>
            <a:ext uri="{FF2B5EF4-FFF2-40B4-BE49-F238E27FC236}">
              <a16:creationId xmlns:a16="http://schemas.microsoft.com/office/drawing/2014/main" id="{A10F0FA3-D267-4B0A-A34D-D2DF45D9D4E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02" name="AutoShape 86" descr="Imagen de perfil de reyes Murillo  (Invitado).">
          <a:extLst>
            <a:ext uri="{FF2B5EF4-FFF2-40B4-BE49-F238E27FC236}">
              <a16:creationId xmlns:a16="http://schemas.microsoft.com/office/drawing/2014/main" id="{133A98DF-D764-4922-94A5-EE0BF7C1209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03" name="AutoShape 86" descr="Imagen de perfil de reyes Murillo  (Invitado).">
          <a:extLst>
            <a:ext uri="{FF2B5EF4-FFF2-40B4-BE49-F238E27FC236}">
              <a16:creationId xmlns:a16="http://schemas.microsoft.com/office/drawing/2014/main" id="{375A7321-02B4-4003-BD9C-64EA8314277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04" name="AutoShape 86" descr="Imagen de perfil de reyes Murillo  (Invitado).">
          <a:extLst>
            <a:ext uri="{FF2B5EF4-FFF2-40B4-BE49-F238E27FC236}">
              <a16:creationId xmlns:a16="http://schemas.microsoft.com/office/drawing/2014/main" id="{1B384BE5-6B05-47C5-8808-F277C61D9AD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05" name="AutoShape 86" descr="Imagen de perfil de reyes Murillo  (Invitado).">
          <a:extLst>
            <a:ext uri="{FF2B5EF4-FFF2-40B4-BE49-F238E27FC236}">
              <a16:creationId xmlns:a16="http://schemas.microsoft.com/office/drawing/2014/main" id="{5E7F781E-0597-4A03-90E7-F90CCC1E956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06" name="AutoShape 86" descr="Imagen de perfil de reyes Murillo  (Invitado).">
          <a:extLst>
            <a:ext uri="{FF2B5EF4-FFF2-40B4-BE49-F238E27FC236}">
              <a16:creationId xmlns:a16="http://schemas.microsoft.com/office/drawing/2014/main" id="{A6D7D2AF-7152-426E-817A-5071D461269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07" name="AutoShape 86" descr="Imagen de perfil de reyes Murillo  (Invitado).">
          <a:extLst>
            <a:ext uri="{FF2B5EF4-FFF2-40B4-BE49-F238E27FC236}">
              <a16:creationId xmlns:a16="http://schemas.microsoft.com/office/drawing/2014/main" id="{29002A8E-62A9-48DA-9B1B-D8C3566E126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08" name="AutoShape 86" descr="Imagen de perfil de reyes Murillo  (Invitado).">
          <a:extLst>
            <a:ext uri="{FF2B5EF4-FFF2-40B4-BE49-F238E27FC236}">
              <a16:creationId xmlns:a16="http://schemas.microsoft.com/office/drawing/2014/main" id="{093270E7-4D91-4B63-90FD-A6B899979D5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09" name="AutoShape 86" descr="Imagen de perfil de reyes Murillo  (Invitado).">
          <a:extLst>
            <a:ext uri="{FF2B5EF4-FFF2-40B4-BE49-F238E27FC236}">
              <a16:creationId xmlns:a16="http://schemas.microsoft.com/office/drawing/2014/main" id="{9FD83050-2112-462D-8950-75F8BD82BA5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10" name="AutoShape 86" descr="Imagen de perfil de reyes Murillo  (Invitado).">
          <a:extLst>
            <a:ext uri="{FF2B5EF4-FFF2-40B4-BE49-F238E27FC236}">
              <a16:creationId xmlns:a16="http://schemas.microsoft.com/office/drawing/2014/main" id="{FEFA05A5-F1D9-4725-A144-16F2AFC2429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11" name="AutoShape 86" descr="Imagen de perfil de reyes Murillo  (Invitado).">
          <a:extLst>
            <a:ext uri="{FF2B5EF4-FFF2-40B4-BE49-F238E27FC236}">
              <a16:creationId xmlns:a16="http://schemas.microsoft.com/office/drawing/2014/main" id="{B691C5CE-FE7B-4E6F-86B3-57D320EFF2E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12" name="AutoShape 86" descr="Imagen de perfil de reyes Murillo  (Invitado).">
          <a:extLst>
            <a:ext uri="{FF2B5EF4-FFF2-40B4-BE49-F238E27FC236}">
              <a16:creationId xmlns:a16="http://schemas.microsoft.com/office/drawing/2014/main" id="{29D09E93-B86A-4EE1-9B04-C0BCA343F66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13" name="AutoShape 86" descr="Imagen de perfil de reyes Murillo  (Invitado).">
          <a:extLst>
            <a:ext uri="{FF2B5EF4-FFF2-40B4-BE49-F238E27FC236}">
              <a16:creationId xmlns:a16="http://schemas.microsoft.com/office/drawing/2014/main" id="{0DFA369B-E315-441E-A8BF-A9765F6C513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14" name="AutoShape 86" descr="Imagen de perfil de reyes Murillo  (Invitado).">
          <a:extLst>
            <a:ext uri="{FF2B5EF4-FFF2-40B4-BE49-F238E27FC236}">
              <a16:creationId xmlns:a16="http://schemas.microsoft.com/office/drawing/2014/main" id="{B8C5BF50-F0AD-42B4-AC6F-3A8F7D7B615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15" name="AutoShape 86" descr="Imagen de perfil de reyes Murillo  (Invitado).">
          <a:extLst>
            <a:ext uri="{FF2B5EF4-FFF2-40B4-BE49-F238E27FC236}">
              <a16:creationId xmlns:a16="http://schemas.microsoft.com/office/drawing/2014/main" id="{6174A635-8FB6-47D9-B66F-0A176559858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16" name="AutoShape 86" descr="Imagen de perfil de reyes Murillo  (Invitado).">
          <a:extLst>
            <a:ext uri="{FF2B5EF4-FFF2-40B4-BE49-F238E27FC236}">
              <a16:creationId xmlns:a16="http://schemas.microsoft.com/office/drawing/2014/main" id="{EDB17E38-70E3-4C99-8EB3-CE00030B4F6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17" name="AutoShape 86" descr="Imagen de perfil de reyes Murillo  (Invitado).">
          <a:extLst>
            <a:ext uri="{FF2B5EF4-FFF2-40B4-BE49-F238E27FC236}">
              <a16:creationId xmlns:a16="http://schemas.microsoft.com/office/drawing/2014/main" id="{0B606E82-68E8-42EE-9DCB-7C16E4401B7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18" name="AutoShape 86" descr="Imagen de perfil de reyes Murillo  (Invitado).">
          <a:extLst>
            <a:ext uri="{FF2B5EF4-FFF2-40B4-BE49-F238E27FC236}">
              <a16:creationId xmlns:a16="http://schemas.microsoft.com/office/drawing/2014/main" id="{1581099D-0BE6-44FB-9FC2-433F554FF86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19" name="AutoShape 86" descr="Imagen de perfil de reyes Murillo  (Invitado).">
          <a:extLst>
            <a:ext uri="{FF2B5EF4-FFF2-40B4-BE49-F238E27FC236}">
              <a16:creationId xmlns:a16="http://schemas.microsoft.com/office/drawing/2014/main" id="{AB052754-46BD-437F-AAA4-C966EB5E2E6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20" name="AutoShape 86" descr="Imagen de perfil de reyes Murillo  (Invitado).">
          <a:extLst>
            <a:ext uri="{FF2B5EF4-FFF2-40B4-BE49-F238E27FC236}">
              <a16:creationId xmlns:a16="http://schemas.microsoft.com/office/drawing/2014/main" id="{3EC8B56C-E832-4DAE-94D6-05999975E0B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21" name="AutoShape 86" descr="Imagen de perfil de reyes Murillo  (Invitado).">
          <a:extLst>
            <a:ext uri="{FF2B5EF4-FFF2-40B4-BE49-F238E27FC236}">
              <a16:creationId xmlns:a16="http://schemas.microsoft.com/office/drawing/2014/main" id="{F171B9B3-8438-4C02-9B0D-74364FBEA0F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22" name="AutoShape 86" descr="Imagen de perfil de reyes Murillo  (Invitado).">
          <a:extLst>
            <a:ext uri="{FF2B5EF4-FFF2-40B4-BE49-F238E27FC236}">
              <a16:creationId xmlns:a16="http://schemas.microsoft.com/office/drawing/2014/main" id="{A6C8F036-98C1-4F2B-9891-FD645ABB70C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23" name="AutoShape 86" descr="Imagen de perfil de reyes Murillo  (Invitado).">
          <a:extLst>
            <a:ext uri="{FF2B5EF4-FFF2-40B4-BE49-F238E27FC236}">
              <a16:creationId xmlns:a16="http://schemas.microsoft.com/office/drawing/2014/main" id="{F9761D69-5BA3-446E-8C76-143B39D5F8F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24" name="AutoShape 86" descr="Imagen de perfil de reyes Murillo  (Invitado).">
          <a:extLst>
            <a:ext uri="{FF2B5EF4-FFF2-40B4-BE49-F238E27FC236}">
              <a16:creationId xmlns:a16="http://schemas.microsoft.com/office/drawing/2014/main" id="{D8318304-8060-4810-87D0-8FBB11EB73B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25" name="AutoShape 86" descr="Imagen de perfil de reyes Murillo  (Invitado).">
          <a:extLst>
            <a:ext uri="{FF2B5EF4-FFF2-40B4-BE49-F238E27FC236}">
              <a16:creationId xmlns:a16="http://schemas.microsoft.com/office/drawing/2014/main" id="{0EFE64CF-8029-45DF-B318-A814FB01066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26" name="AutoShape 86" descr="Imagen de perfil de reyes Murillo  (Invitado).">
          <a:extLst>
            <a:ext uri="{FF2B5EF4-FFF2-40B4-BE49-F238E27FC236}">
              <a16:creationId xmlns:a16="http://schemas.microsoft.com/office/drawing/2014/main" id="{51F66307-3D83-4F62-9CD1-44ED865E693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27" name="AutoShape 86" descr="Imagen de perfil de reyes Murillo  (Invitado).">
          <a:extLst>
            <a:ext uri="{FF2B5EF4-FFF2-40B4-BE49-F238E27FC236}">
              <a16:creationId xmlns:a16="http://schemas.microsoft.com/office/drawing/2014/main" id="{60B6FA26-3284-4A93-978A-4E4ABD6AC9B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28" name="AutoShape 86" descr="Imagen de perfil de reyes Murillo  (Invitado).">
          <a:extLst>
            <a:ext uri="{FF2B5EF4-FFF2-40B4-BE49-F238E27FC236}">
              <a16:creationId xmlns:a16="http://schemas.microsoft.com/office/drawing/2014/main" id="{35BC3E32-0E6D-416C-87E3-2B95177C03B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29" name="AutoShape 86" descr="Imagen de perfil de reyes Murillo  (Invitado).">
          <a:extLst>
            <a:ext uri="{FF2B5EF4-FFF2-40B4-BE49-F238E27FC236}">
              <a16:creationId xmlns:a16="http://schemas.microsoft.com/office/drawing/2014/main" id="{D13B81E6-9B13-4351-9E05-D77AD5A2840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30" name="AutoShape 86" descr="Imagen de perfil de reyes Murillo  (Invitado).">
          <a:extLst>
            <a:ext uri="{FF2B5EF4-FFF2-40B4-BE49-F238E27FC236}">
              <a16:creationId xmlns:a16="http://schemas.microsoft.com/office/drawing/2014/main" id="{92926975-3A63-460B-B2EC-AB960F39306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31" name="AutoShape 86" descr="Imagen de perfil de reyes Murillo  (Invitado).">
          <a:extLst>
            <a:ext uri="{FF2B5EF4-FFF2-40B4-BE49-F238E27FC236}">
              <a16:creationId xmlns:a16="http://schemas.microsoft.com/office/drawing/2014/main" id="{DC02CF67-6E43-491F-97F2-E1DC29DB7A4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32" name="AutoShape 86" descr="Imagen de perfil de reyes Murillo  (Invitado).">
          <a:extLst>
            <a:ext uri="{FF2B5EF4-FFF2-40B4-BE49-F238E27FC236}">
              <a16:creationId xmlns:a16="http://schemas.microsoft.com/office/drawing/2014/main" id="{D1A8234C-91EA-48E3-B26A-1B98D3928B1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33" name="AutoShape 86" descr="Imagen de perfil de reyes Murillo  (Invitado).">
          <a:extLst>
            <a:ext uri="{FF2B5EF4-FFF2-40B4-BE49-F238E27FC236}">
              <a16:creationId xmlns:a16="http://schemas.microsoft.com/office/drawing/2014/main" id="{58DE742A-4526-4FF1-B386-29A9755FF5F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34" name="AutoShape 86" descr="Imagen de perfil de reyes Murillo  (Invitado).">
          <a:extLst>
            <a:ext uri="{FF2B5EF4-FFF2-40B4-BE49-F238E27FC236}">
              <a16:creationId xmlns:a16="http://schemas.microsoft.com/office/drawing/2014/main" id="{1771FDB9-FB07-4808-99E4-3BAF38C78A1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35" name="AutoShape 86" descr="Imagen de perfil de reyes Murillo  (Invitado).">
          <a:extLst>
            <a:ext uri="{FF2B5EF4-FFF2-40B4-BE49-F238E27FC236}">
              <a16:creationId xmlns:a16="http://schemas.microsoft.com/office/drawing/2014/main" id="{143412AA-98EE-4849-955B-C7C737FA26C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36" name="AutoShape 86" descr="Imagen de perfil de reyes Murillo  (Invitado).">
          <a:extLst>
            <a:ext uri="{FF2B5EF4-FFF2-40B4-BE49-F238E27FC236}">
              <a16:creationId xmlns:a16="http://schemas.microsoft.com/office/drawing/2014/main" id="{9D71214F-DE96-46FC-B280-0D4E8321771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37" name="AutoShape 86" descr="Imagen de perfil de reyes Murillo  (Invitado).">
          <a:extLst>
            <a:ext uri="{FF2B5EF4-FFF2-40B4-BE49-F238E27FC236}">
              <a16:creationId xmlns:a16="http://schemas.microsoft.com/office/drawing/2014/main" id="{12A9A8DB-C94C-424C-9627-24130CAF914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38" name="AutoShape 86" descr="Imagen de perfil de reyes Murillo  (Invitado).">
          <a:extLst>
            <a:ext uri="{FF2B5EF4-FFF2-40B4-BE49-F238E27FC236}">
              <a16:creationId xmlns:a16="http://schemas.microsoft.com/office/drawing/2014/main" id="{9223E615-2E4C-4A79-98DE-D73325D59AE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39" name="AutoShape 86" descr="Imagen de perfil de reyes Murillo  (Invitado).">
          <a:extLst>
            <a:ext uri="{FF2B5EF4-FFF2-40B4-BE49-F238E27FC236}">
              <a16:creationId xmlns:a16="http://schemas.microsoft.com/office/drawing/2014/main" id="{A9753962-44FD-47EF-A657-CD4E1C89EED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40" name="AutoShape 86" descr="Imagen de perfil de reyes Murillo  (Invitado).">
          <a:extLst>
            <a:ext uri="{FF2B5EF4-FFF2-40B4-BE49-F238E27FC236}">
              <a16:creationId xmlns:a16="http://schemas.microsoft.com/office/drawing/2014/main" id="{8A398043-E894-489A-B00E-C1A07A95578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41" name="AutoShape 86" descr="Imagen de perfil de reyes Murillo  (Invitado).">
          <a:extLst>
            <a:ext uri="{FF2B5EF4-FFF2-40B4-BE49-F238E27FC236}">
              <a16:creationId xmlns:a16="http://schemas.microsoft.com/office/drawing/2014/main" id="{030B6A61-15E4-4BD1-A595-25527CF6A06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42" name="AutoShape 86" descr="Imagen de perfil de reyes Murillo  (Invitado).">
          <a:extLst>
            <a:ext uri="{FF2B5EF4-FFF2-40B4-BE49-F238E27FC236}">
              <a16:creationId xmlns:a16="http://schemas.microsoft.com/office/drawing/2014/main" id="{20715F04-9B0D-4771-B93F-9DAA09B26A6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43" name="AutoShape 86" descr="Imagen de perfil de reyes Murillo  (Invitado).">
          <a:extLst>
            <a:ext uri="{FF2B5EF4-FFF2-40B4-BE49-F238E27FC236}">
              <a16:creationId xmlns:a16="http://schemas.microsoft.com/office/drawing/2014/main" id="{C3DCDECB-9B63-462E-A7D7-9825B6627CB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44" name="AutoShape 86" descr="Imagen de perfil de reyes Murillo  (Invitado).">
          <a:extLst>
            <a:ext uri="{FF2B5EF4-FFF2-40B4-BE49-F238E27FC236}">
              <a16:creationId xmlns:a16="http://schemas.microsoft.com/office/drawing/2014/main" id="{8F963679-CE0A-42ED-B764-02C2D1D0ECD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45" name="AutoShape 86" descr="Imagen de perfil de reyes Murillo  (Invitado).">
          <a:extLst>
            <a:ext uri="{FF2B5EF4-FFF2-40B4-BE49-F238E27FC236}">
              <a16:creationId xmlns:a16="http://schemas.microsoft.com/office/drawing/2014/main" id="{59122BBB-3BA1-4D80-9981-6393487ACDF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46" name="AutoShape 86" descr="Imagen de perfil de reyes Murillo  (Invitado).">
          <a:extLst>
            <a:ext uri="{FF2B5EF4-FFF2-40B4-BE49-F238E27FC236}">
              <a16:creationId xmlns:a16="http://schemas.microsoft.com/office/drawing/2014/main" id="{D28F5AA5-9DEB-40CE-B0A4-01527B31BBD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47" name="AutoShape 86" descr="Imagen de perfil de reyes Murillo  (Invitado).">
          <a:extLst>
            <a:ext uri="{FF2B5EF4-FFF2-40B4-BE49-F238E27FC236}">
              <a16:creationId xmlns:a16="http://schemas.microsoft.com/office/drawing/2014/main" id="{9CFB9662-AC74-40C6-BF4A-CE8A997FBCC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48" name="AutoShape 86" descr="Imagen de perfil de reyes Murillo  (Invitado).">
          <a:extLst>
            <a:ext uri="{FF2B5EF4-FFF2-40B4-BE49-F238E27FC236}">
              <a16:creationId xmlns:a16="http://schemas.microsoft.com/office/drawing/2014/main" id="{054A5ED6-06C6-4E74-AC18-65711726731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49" name="AutoShape 86" descr="Imagen de perfil de reyes Murillo  (Invitado).">
          <a:extLst>
            <a:ext uri="{FF2B5EF4-FFF2-40B4-BE49-F238E27FC236}">
              <a16:creationId xmlns:a16="http://schemas.microsoft.com/office/drawing/2014/main" id="{32C800C9-E472-40DE-ACAF-243FCB6FF77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50" name="AutoShape 86" descr="Imagen de perfil de reyes Murillo  (Invitado).">
          <a:extLst>
            <a:ext uri="{FF2B5EF4-FFF2-40B4-BE49-F238E27FC236}">
              <a16:creationId xmlns:a16="http://schemas.microsoft.com/office/drawing/2014/main" id="{290FDC47-2132-4759-871E-0AEECDFD5D5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51" name="AutoShape 86" descr="Imagen de perfil de reyes Murillo  (Invitado).">
          <a:extLst>
            <a:ext uri="{FF2B5EF4-FFF2-40B4-BE49-F238E27FC236}">
              <a16:creationId xmlns:a16="http://schemas.microsoft.com/office/drawing/2014/main" id="{16F54407-4622-410C-8529-8E20492F55A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52" name="AutoShape 86" descr="Imagen de perfil de reyes Murillo  (Invitado).">
          <a:extLst>
            <a:ext uri="{FF2B5EF4-FFF2-40B4-BE49-F238E27FC236}">
              <a16:creationId xmlns:a16="http://schemas.microsoft.com/office/drawing/2014/main" id="{15C1482A-9A5E-433A-AB96-3E3840A7928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53" name="AutoShape 86" descr="Imagen de perfil de reyes Murillo  (Invitado).">
          <a:extLst>
            <a:ext uri="{FF2B5EF4-FFF2-40B4-BE49-F238E27FC236}">
              <a16:creationId xmlns:a16="http://schemas.microsoft.com/office/drawing/2014/main" id="{98A7C6D7-C16D-465A-8C62-C796AA1FD12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54" name="AutoShape 86" descr="Imagen de perfil de reyes Murillo  (Invitado).">
          <a:extLst>
            <a:ext uri="{FF2B5EF4-FFF2-40B4-BE49-F238E27FC236}">
              <a16:creationId xmlns:a16="http://schemas.microsoft.com/office/drawing/2014/main" id="{4E453B08-685B-4DBF-B984-3B704C1C988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55" name="AutoShape 86" descr="Imagen de perfil de reyes Murillo  (Invitado).">
          <a:extLst>
            <a:ext uri="{FF2B5EF4-FFF2-40B4-BE49-F238E27FC236}">
              <a16:creationId xmlns:a16="http://schemas.microsoft.com/office/drawing/2014/main" id="{378CF2E7-DFC4-44DC-8B42-AE8656B5B99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56" name="AutoShape 86" descr="Imagen de perfil de reyes Murillo  (Invitado).">
          <a:extLst>
            <a:ext uri="{FF2B5EF4-FFF2-40B4-BE49-F238E27FC236}">
              <a16:creationId xmlns:a16="http://schemas.microsoft.com/office/drawing/2014/main" id="{C6EC9694-7E06-4E27-AB99-D68BE31F005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57" name="AutoShape 86" descr="Imagen de perfil de reyes Murillo  (Invitado).">
          <a:extLst>
            <a:ext uri="{FF2B5EF4-FFF2-40B4-BE49-F238E27FC236}">
              <a16:creationId xmlns:a16="http://schemas.microsoft.com/office/drawing/2014/main" id="{43AB1928-81E8-4415-A9CE-91975A7CF13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58" name="AutoShape 86" descr="Imagen de perfil de reyes Murillo  (Invitado).">
          <a:extLst>
            <a:ext uri="{FF2B5EF4-FFF2-40B4-BE49-F238E27FC236}">
              <a16:creationId xmlns:a16="http://schemas.microsoft.com/office/drawing/2014/main" id="{A586BACE-08A2-4790-841D-8174DE1C682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59" name="AutoShape 86" descr="Imagen de perfil de reyes Murillo  (Invitado).">
          <a:extLst>
            <a:ext uri="{FF2B5EF4-FFF2-40B4-BE49-F238E27FC236}">
              <a16:creationId xmlns:a16="http://schemas.microsoft.com/office/drawing/2014/main" id="{A1C5746A-63BC-4B19-9211-0E60D4062EF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60" name="AutoShape 86" descr="Imagen de perfil de reyes Murillo  (Invitado).">
          <a:extLst>
            <a:ext uri="{FF2B5EF4-FFF2-40B4-BE49-F238E27FC236}">
              <a16:creationId xmlns:a16="http://schemas.microsoft.com/office/drawing/2014/main" id="{23D4B697-FC75-447F-BC27-1E28A831ECD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61" name="AutoShape 86" descr="Imagen de perfil de reyes Murillo  (Invitado).">
          <a:extLst>
            <a:ext uri="{FF2B5EF4-FFF2-40B4-BE49-F238E27FC236}">
              <a16:creationId xmlns:a16="http://schemas.microsoft.com/office/drawing/2014/main" id="{8FA44A6D-4707-4C00-98AC-E4B4ADC2C39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62" name="AutoShape 86" descr="Imagen de perfil de reyes Murillo  (Invitado).">
          <a:extLst>
            <a:ext uri="{FF2B5EF4-FFF2-40B4-BE49-F238E27FC236}">
              <a16:creationId xmlns:a16="http://schemas.microsoft.com/office/drawing/2014/main" id="{5A392046-0642-4010-8B4C-EC4C61FB364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63" name="AutoShape 86" descr="Imagen de perfil de reyes Murillo  (Invitado).">
          <a:extLst>
            <a:ext uri="{FF2B5EF4-FFF2-40B4-BE49-F238E27FC236}">
              <a16:creationId xmlns:a16="http://schemas.microsoft.com/office/drawing/2014/main" id="{06E27D1B-CE8E-4C58-AC28-325EA55707F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64" name="AutoShape 86" descr="Imagen de perfil de reyes Murillo  (Invitado).">
          <a:extLst>
            <a:ext uri="{FF2B5EF4-FFF2-40B4-BE49-F238E27FC236}">
              <a16:creationId xmlns:a16="http://schemas.microsoft.com/office/drawing/2014/main" id="{5E554D71-9E73-40D8-88BC-AEFB82D7A69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65" name="AutoShape 86" descr="Imagen de perfil de reyes Murillo  (Invitado).">
          <a:extLst>
            <a:ext uri="{FF2B5EF4-FFF2-40B4-BE49-F238E27FC236}">
              <a16:creationId xmlns:a16="http://schemas.microsoft.com/office/drawing/2014/main" id="{20601D9D-7019-4CF7-8939-F7E950F1046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66" name="AutoShape 86" descr="Imagen de perfil de reyes Murillo  (Invitado).">
          <a:extLst>
            <a:ext uri="{FF2B5EF4-FFF2-40B4-BE49-F238E27FC236}">
              <a16:creationId xmlns:a16="http://schemas.microsoft.com/office/drawing/2014/main" id="{8C39292A-C505-42BA-AF9B-30079047D43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67" name="AutoShape 86" descr="Imagen de perfil de reyes Murillo  (Invitado).">
          <a:extLst>
            <a:ext uri="{FF2B5EF4-FFF2-40B4-BE49-F238E27FC236}">
              <a16:creationId xmlns:a16="http://schemas.microsoft.com/office/drawing/2014/main" id="{F90BBEAC-CAEE-4D0D-8DBE-5B29D255CBA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68" name="AutoShape 86" descr="Imagen de perfil de reyes Murillo  (Invitado).">
          <a:extLst>
            <a:ext uri="{FF2B5EF4-FFF2-40B4-BE49-F238E27FC236}">
              <a16:creationId xmlns:a16="http://schemas.microsoft.com/office/drawing/2014/main" id="{7AAAEF4F-12F7-4F8F-A498-B770DAC99D4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69" name="AutoShape 86" descr="Imagen de perfil de reyes Murillo  (Invitado).">
          <a:extLst>
            <a:ext uri="{FF2B5EF4-FFF2-40B4-BE49-F238E27FC236}">
              <a16:creationId xmlns:a16="http://schemas.microsoft.com/office/drawing/2014/main" id="{D8AFA95A-9FE2-4443-BEC9-7C3397C58F2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70" name="AutoShape 86" descr="Imagen de perfil de reyes Murillo  (Invitado).">
          <a:extLst>
            <a:ext uri="{FF2B5EF4-FFF2-40B4-BE49-F238E27FC236}">
              <a16:creationId xmlns:a16="http://schemas.microsoft.com/office/drawing/2014/main" id="{4D291400-B62D-4AC4-A874-37B8EA01691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71" name="AutoShape 86" descr="Imagen de perfil de reyes Murillo  (Invitado).">
          <a:extLst>
            <a:ext uri="{FF2B5EF4-FFF2-40B4-BE49-F238E27FC236}">
              <a16:creationId xmlns:a16="http://schemas.microsoft.com/office/drawing/2014/main" id="{D827745D-C3A5-428A-AF21-2D953DBF42C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72" name="AutoShape 86" descr="Imagen de perfil de reyes Murillo  (Invitado).">
          <a:extLst>
            <a:ext uri="{FF2B5EF4-FFF2-40B4-BE49-F238E27FC236}">
              <a16:creationId xmlns:a16="http://schemas.microsoft.com/office/drawing/2014/main" id="{3DA1C26E-2BBD-4B9F-A695-18F2384B409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73" name="AutoShape 86" descr="Imagen de perfil de reyes Murillo  (Invitado).">
          <a:extLst>
            <a:ext uri="{FF2B5EF4-FFF2-40B4-BE49-F238E27FC236}">
              <a16:creationId xmlns:a16="http://schemas.microsoft.com/office/drawing/2014/main" id="{25B92F04-18F6-41A1-9E7E-5AB246BB940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74" name="AutoShape 86" descr="Imagen de perfil de reyes Murillo  (Invitado).">
          <a:extLst>
            <a:ext uri="{FF2B5EF4-FFF2-40B4-BE49-F238E27FC236}">
              <a16:creationId xmlns:a16="http://schemas.microsoft.com/office/drawing/2014/main" id="{41BEE8AE-3939-4B7A-B488-D693E021CEA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75" name="AutoShape 86" descr="Imagen de perfil de reyes Murillo  (Invitado).">
          <a:extLst>
            <a:ext uri="{FF2B5EF4-FFF2-40B4-BE49-F238E27FC236}">
              <a16:creationId xmlns:a16="http://schemas.microsoft.com/office/drawing/2014/main" id="{B7D16825-4EDE-48D9-B996-1C34A88BA90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76" name="AutoShape 86" descr="Imagen de perfil de reyes Murillo  (Invitado).">
          <a:extLst>
            <a:ext uri="{FF2B5EF4-FFF2-40B4-BE49-F238E27FC236}">
              <a16:creationId xmlns:a16="http://schemas.microsoft.com/office/drawing/2014/main" id="{4BEF295E-6319-43E9-A518-03D073A4511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77" name="AutoShape 86" descr="Imagen de perfil de reyes Murillo  (Invitado).">
          <a:extLst>
            <a:ext uri="{FF2B5EF4-FFF2-40B4-BE49-F238E27FC236}">
              <a16:creationId xmlns:a16="http://schemas.microsoft.com/office/drawing/2014/main" id="{BFB07B8B-16D8-4E00-85FD-4EF47B8C91C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78" name="AutoShape 86" descr="Imagen de perfil de reyes Murillo  (Invitado).">
          <a:extLst>
            <a:ext uri="{FF2B5EF4-FFF2-40B4-BE49-F238E27FC236}">
              <a16:creationId xmlns:a16="http://schemas.microsoft.com/office/drawing/2014/main" id="{D8D378EC-DE02-4F45-8B35-DEF39CD5C10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79" name="AutoShape 86" descr="Imagen de perfil de reyes Murillo  (Invitado).">
          <a:extLst>
            <a:ext uri="{FF2B5EF4-FFF2-40B4-BE49-F238E27FC236}">
              <a16:creationId xmlns:a16="http://schemas.microsoft.com/office/drawing/2014/main" id="{D8E8AD4A-ACAE-4D36-9213-8F27E363941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80" name="AutoShape 86" descr="Imagen de perfil de reyes Murillo  (Invitado).">
          <a:extLst>
            <a:ext uri="{FF2B5EF4-FFF2-40B4-BE49-F238E27FC236}">
              <a16:creationId xmlns:a16="http://schemas.microsoft.com/office/drawing/2014/main" id="{39259752-A96C-42E9-85EB-DA7A2E01A6B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81" name="AutoShape 86" descr="Imagen de perfil de reyes Murillo  (Invitado).">
          <a:extLst>
            <a:ext uri="{FF2B5EF4-FFF2-40B4-BE49-F238E27FC236}">
              <a16:creationId xmlns:a16="http://schemas.microsoft.com/office/drawing/2014/main" id="{42C5262F-C4FB-408F-8437-A0CEC04BDE7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82" name="AutoShape 86" descr="Imagen de perfil de reyes Murillo  (Invitado).">
          <a:extLst>
            <a:ext uri="{FF2B5EF4-FFF2-40B4-BE49-F238E27FC236}">
              <a16:creationId xmlns:a16="http://schemas.microsoft.com/office/drawing/2014/main" id="{4A380E4D-3513-4F3D-8A26-36D99D986C5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83" name="AutoShape 86" descr="Imagen de perfil de reyes Murillo  (Invitado).">
          <a:extLst>
            <a:ext uri="{FF2B5EF4-FFF2-40B4-BE49-F238E27FC236}">
              <a16:creationId xmlns:a16="http://schemas.microsoft.com/office/drawing/2014/main" id="{105F8717-D632-4C21-96C0-BFAD0A48BC6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84" name="AutoShape 86" descr="Imagen de perfil de reyes Murillo  (Invitado).">
          <a:extLst>
            <a:ext uri="{FF2B5EF4-FFF2-40B4-BE49-F238E27FC236}">
              <a16:creationId xmlns:a16="http://schemas.microsoft.com/office/drawing/2014/main" id="{AF87D6D4-5220-460E-94E1-9168060028D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85" name="AutoShape 86" descr="Imagen de perfil de reyes Murillo  (Invitado).">
          <a:extLst>
            <a:ext uri="{FF2B5EF4-FFF2-40B4-BE49-F238E27FC236}">
              <a16:creationId xmlns:a16="http://schemas.microsoft.com/office/drawing/2014/main" id="{4A095F43-E1A6-4EF1-A9B7-2939650CD42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86" name="AutoShape 86" descr="Imagen de perfil de reyes Murillo  (Invitado).">
          <a:extLst>
            <a:ext uri="{FF2B5EF4-FFF2-40B4-BE49-F238E27FC236}">
              <a16:creationId xmlns:a16="http://schemas.microsoft.com/office/drawing/2014/main" id="{D284B498-C44D-4FF9-A17B-BD5E62518B3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87" name="AutoShape 86" descr="Imagen de perfil de reyes Murillo  (Invitado).">
          <a:extLst>
            <a:ext uri="{FF2B5EF4-FFF2-40B4-BE49-F238E27FC236}">
              <a16:creationId xmlns:a16="http://schemas.microsoft.com/office/drawing/2014/main" id="{D4F14ED4-7F9F-4B76-86A9-52636288241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88" name="AutoShape 86" descr="Imagen de perfil de reyes Murillo  (Invitado).">
          <a:extLst>
            <a:ext uri="{FF2B5EF4-FFF2-40B4-BE49-F238E27FC236}">
              <a16:creationId xmlns:a16="http://schemas.microsoft.com/office/drawing/2014/main" id="{AB02EAAB-2BB5-4B81-B80D-58350BC19D2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89" name="AutoShape 86" descr="Imagen de perfil de reyes Murillo  (Invitado).">
          <a:extLst>
            <a:ext uri="{FF2B5EF4-FFF2-40B4-BE49-F238E27FC236}">
              <a16:creationId xmlns:a16="http://schemas.microsoft.com/office/drawing/2014/main" id="{C4225643-38E8-42F8-A0FD-C3A51E08512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90" name="AutoShape 86" descr="Imagen de perfil de reyes Murillo  (Invitado).">
          <a:extLst>
            <a:ext uri="{FF2B5EF4-FFF2-40B4-BE49-F238E27FC236}">
              <a16:creationId xmlns:a16="http://schemas.microsoft.com/office/drawing/2014/main" id="{6DA51A8D-79BA-41BE-B4A4-5C9726A3735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91" name="AutoShape 86" descr="Imagen de perfil de reyes Murillo  (Invitado).">
          <a:extLst>
            <a:ext uri="{FF2B5EF4-FFF2-40B4-BE49-F238E27FC236}">
              <a16:creationId xmlns:a16="http://schemas.microsoft.com/office/drawing/2014/main" id="{FA3913ED-94C7-45AA-A374-BE68FD1EB40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92" name="AutoShape 86" descr="Imagen de perfil de reyes Murillo  (Invitado).">
          <a:extLst>
            <a:ext uri="{FF2B5EF4-FFF2-40B4-BE49-F238E27FC236}">
              <a16:creationId xmlns:a16="http://schemas.microsoft.com/office/drawing/2014/main" id="{A25393E7-9485-4E71-83F5-068ED5A12CC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93" name="AutoShape 86" descr="Imagen de perfil de reyes Murillo  (Invitado).">
          <a:extLst>
            <a:ext uri="{FF2B5EF4-FFF2-40B4-BE49-F238E27FC236}">
              <a16:creationId xmlns:a16="http://schemas.microsoft.com/office/drawing/2014/main" id="{DB70BA1E-D1C2-4C54-B981-48A2E025DB1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94" name="AutoShape 86" descr="Imagen de perfil de reyes Murillo  (Invitado).">
          <a:extLst>
            <a:ext uri="{FF2B5EF4-FFF2-40B4-BE49-F238E27FC236}">
              <a16:creationId xmlns:a16="http://schemas.microsoft.com/office/drawing/2014/main" id="{0A388B4B-DD98-4B48-9294-6D871A00090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95" name="AutoShape 86" descr="Imagen de perfil de reyes Murillo  (Invitado).">
          <a:extLst>
            <a:ext uri="{FF2B5EF4-FFF2-40B4-BE49-F238E27FC236}">
              <a16:creationId xmlns:a16="http://schemas.microsoft.com/office/drawing/2014/main" id="{D173FC94-CE64-401F-8054-A607305BBE8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96" name="AutoShape 86" descr="Imagen de perfil de reyes Murillo  (Invitado).">
          <a:extLst>
            <a:ext uri="{FF2B5EF4-FFF2-40B4-BE49-F238E27FC236}">
              <a16:creationId xmlns:a16="http://schemas.microsoft.com/office/drawing/2014/main" id="{DCD1312D-2475-4E81-92EB-C79A340EC3D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97" name="AutoShape 86" descr="Imagen de perfil de reyes Murillo  (Invitado).">
          <a:extLst>
            <a:ext uri="{FF2B5EF4-FFF2-40B4-BE49-F238E27FC236}">
              <a16:creationId xmlns:a16="http://schemas.microsoft.com/office/drawing/2014/main" id="{B35F7AA3-0D7C-42EB-8EB7-9755C40C1E4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98" name="AutoShape 86" descr="Imagen de perfil de reyes Murillo  (Invitado).">
          <a:extLst>
            <a:ext uri="{FF2B5EF4-FFF2-40B4-BE49-F238E27FC236}">
              <a16:creationId xmlns:a16="http://schemas.microsoft.com/office/drawing/2014/main" id="{7EF31EB6-1198-4344-B515-1015D39CBF3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199" name="AutoShape 86" descr="Imagen de perfil de reyes Murillo  (Invitado).">
          <a:extLst>
            <a:ext uri="{FF2B5EF4-FFF2-40B4-BE49-F238E27FC236}">
              <a16:creationId xmlns:a16="http://schemas.microsoft.com/office/drawing/2014/main" id="{17F896F9-E2F3-4CF4-883F-C749E8029AD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00" name="AutoShape 86" descr="Imagen de perfil de reyes Murillo  (Invitado).">
          <a:extLst>
            <a:ext uri="{FF2B5EF4-FFF2-40B4-BE49-F238E27FC236}">
              <a16:creationId xmlns:a16="http://schemas.microsoft.com/office/drawing/2014/main" id="{249A1DD2-1281-4118-A66F-BBFF4553F80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01" name="AutoShape 86" descr="Imagen de perfil de reyes Murillo  (Invitado).">
          <a:extLst>
            <a:ext uri="{FF2B5EF4-FFF2-40B4-BE49-F238E27FC236}">
              <a16:creationId xmlns:a16="http://schemas.microsoft.com/office/drawing/2014/main" id="{1815F91C-0666-48D4-827B-270B849B4E6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02" name="AutoShape 86" descr="Imagen de perfil de reyes Murillo  (Invitado).">
          <a:extLst>
            <a:ext uri="{FF2B5EF4-FFF2-40B4-BE49-F238E27FC236}">
              <a16:creationId xmlns:a16="http://schemas.microsoft.com/office/drawing/2014/main" id="{493CF21F-ACFC-4201-BD2F-371698998F9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03" name="AutoShape 86" descr="Imagen de perfil de reyes Murillo  (Invitado).">
          <a:extLst>
            <a:ext uri="{FF2B5EF4-FFF2-40B4-BE49-F238E27FC236}">
              <a16:creationId xmlns:a16="http://schemas.microsoft.com/office/drawing/2014/main" id="{9BC1AF9E-AE75-4409-9174-A466B00373E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04" name="AutoShape 86" descr="Imagen de perfil de reyes Murillo  (Invitado).">
          <a:extLst>
            <a:ext uri="{FF2B5EF4-FFF2-40B4-BE49-F238E27FC236}">
              <a16:creationId xmlns:a16="http://schemas.microsoft.com/office/drawing/2014/main" id="{15CA828C-BB5E-477F-8B89-2F3A62121F5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05" name="AutoShape 86" descr="Imagen de perfil de reyes Murillo  (Invitado).">
          <a:extLst>
            <a:ext uri="{FF2B5EF4-FFF2-40B4-BE49-F238E27FC236}">
              <a16:creationId xmlns:a16="http://schemas.microsoft.com/office/drawing/2014/main" id="{CC42D676-E4DE-47F7-A2E2-8D964353421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06" name="AutoShape 86" descr="Imagen de perfil de reyes Murillo  (Invitado).">
          <a:extLst>
            <a:ext uri="{FF2B5EF4-FFF2-40B4-BE49-F238E27FC236}">
              <a16:creationId xmlns:a16="http://schemas.microsoft.com/office/drawing/2014/main" id="{11F591E8-202C-4821-8C25-1C483E52E7A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07" name="AutoShape 86" descr="Imagen de perfil de reyes Murillo  (Invitado).">
          <a:extLst>
            <a:ext uri="{FF2B5EF4-FFF2-40B4-BE49-F238E27FC236}">
              <a16:creationId xmlns:a16="http://schemas.microsoft.com/office/drawing/2014/main" id="{FA814C88-586D-49B7-A786-463B3C8B174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08" name="AutoShape 86" descr="Imagen de perfil de reyes Murillo  (Invitado).">
          <a:extLst>
            <a:ext uri="{FF2B5EF4-FFF2-40B4-BE49-F238E27FC236}">
              <a16:creationId xmlns:a16="http://schemas.microsoft.com/office/drawing/2014/main" id="{AB428D6C-C09D-40A8-B845-6CADD5A7316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09" name="AutoShape 86" descr="Imagen de perfil de reyes Murillo  (Invitado).">
          <a:extLst>
            <a:ext uri="{FF2B5EF4-FFF2-40B4-BE49-F238E27FC236}">
              <a16:creationId xmlns:a16="http://schemas.microsoft.com/office/drawing/2014/main" id="{CDA29564-13FB-418E-B6AD-735A710B75E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10" name="AutoShape 86" descr="Imagen de perfil de reyes Murillo  (Invitado).">
          <a:extLst>
            <a:ext uri="{FF2B5EF4-FFF2-40B4-BE49-F238E27FC236}">
              <a16:creationId xmlns:a16="http://schemas.microsoft.com/office/drawing/2014/main" id="{8B980D62-89BC-467A-AF8B-89F01B8E109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11" name="AutoShape 86" descr="Imagen de perfil de reyes Murillo  (Invitado).">
          <a:extLst>
            <a:ext uri="{FF2B5EF4-FFF2-40B4-BE49-F238E27FC236}">
              <a16:creationId xmlns:a16="http://schemas.microsoft.com/office/drawing/2014/main" id="{DE926E27-08F9-46A4-8B9B-9A0C6E765DF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12" name="AutoShape 86" descr="Imagen de perfil de reyes Murillo  (Invitado).">
          <a:extLst>
            <a:ext uri="{FF2B5EF4-FFF2-40B4-BE49-F238E27FC236}">
              <a16:creationId xmlns:a16="http://schemas.microsoft.com/office/drawing/2014/main" id="{03BFB00A-2989-4EAB-8A9B-E13F3EF8F08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13" name="AutoShape 86" descr="Imagen de perfil de reyes Murillo  (Invitado).">
          <a:extLst>
            <a:ext uri="{FF2B5EF4-FFF2-40B4-BE49-F238E27FC236}">
              <a16:creationId xmlns:a16="http://schemas.microsoft.com/office/drawing/2014/main" id="{185D4E25-9313-415C-B09F-ADA384AE06C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14" name="AutoShape 86" descr="Imagen de perfil de reyes Murillo  (Invitado).">
          <a:extLst>
            <a:ext uri="{FF2B5EF4-FFF2-40B4-BE49-F238E27FC236}">
              <a16:creationId xmlns:a16="http://schemas.microsoft.com/office/drawing/2014/main" id="{A3D44BF9-819E-4A8B-80D4-095EBB842E3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15" name="AutoShape 86" descr="Imagen de perfil de reyes Murillo  (Invitado).">
          <a:extLst>
            <a:ext uri="{FF2B5EF4-FFF2-40B4-BE49-F238E27FC236}">
              <a16:creationId xmlns:a16="http://schemas.microsoft.com/office/drawing/2014/main" id="{D21EA2BE-BD10-4CE0-B610-471C7B9BB3C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16" name="AutoShape 86" descr="Imagen de perfil de reyes Murillo  (Invitado).">
          <a:extLst>
            <a:ext uri="{FF2B5EF4-FFF2-40B4-BE49-F238E27FC236}">
              <a16:creationId xmlns:a16="http://schemas.microsoft.com/office/drawing/2014/main" id="{AEAAFBA6-42E1-4106-8819-31CB48DCC22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17" name="AutoShape 86" descr="Imagen de perfil de reyes Murillo  (Invitado).">
          <a:extLst>
            <a:ext uri="{FF2B5EF4-FFF2-40B4-BE49-F238E27FC236}">
              <a16:creationId xmlns:a16="http://schemas.microsoft.com/office/drawing/2014/main" id="{AEDDE238-2926-49AE-BCE5-29B498B31BD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18" name="AutoShape 86" descr="Imagen de perfil de reyes Murillo  (Invitado).">
          <a:extLst>
            <a:ext uri="{FF2B5EF4-FFF2-40B4-BE49-F238E27FC236}">
              <a16:creationId xmlns:a16="http://schemas.microsoft.com/office/drawing/2014/main" id="{CA6ED229-6263-48A8-A171-8835AAB0267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19" name="AutoShape 86" descr="Imagen de perfil de reyes Murillo  (Invitado).">
          <a:extLst>
            <a:ext uri="{FF2B5EF4-FFF2-40B4-BE49-F238E27FC236}">
              <a16:creationId xmlns:a16="http://schemas.microsoft.com/office/drawing/2014/main" id="{5F55D7C3-824B-49E2-A34F-05E8BF3536B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20" name="AutoShape 86" descr="Imagen de perfil de reyes Murillo  (Invitado).">
          <a:extLst>
            <a:ext uri="{FF2B5EF4-FFF2-40B4-BE49-F238E27FC236}">
              <a16:creationId xmlns:a16="http://schemas.microsoft.com/office/drawing/2014/main" id="{2925BE5A-07AD-43FE-9357-3D83BE52C96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21" name="AutoShape 86" descr="Imagen de perfil de reyes Murillo  (Invitado).">
          <a:extLst>
            <a:ext uri="{FF2B5EF4-FFF2-40B4-BE49-F238E27FC236}">
              <a16:creationId xmlns:a16="http://schemas.microsoft.com/office/drawing/2014/main" id="{00B2FB9B-DDA0-4DF6-992B-3CD03554ED6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22" name="AutoShape 86" descr="Imagen de perfil de reyes Murillo  (Invitado).">
          <a:extLst>
            <a:ext uri="{FF2B5EF4-FFF2-40B4-BE49-F238E27FC236}">
              <a16:creationId xmlns:a16="http://schemas.microsoft.com/office/drawing/2014/main" id="{134927A7-1407-407F-AA71-EEEC8E708FF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23" name="AutoShape 86" descr="Imagen de perfil de reyes Murillo  (Invitado).">
          <a:extLst>
            <a:ext uri="{FF2B5EF4-FFF2-40B4-BE49-F238E27FC236}">
              <a16:creationId xmlns:a16="http://schemas.microsoft.com/office/drawing/2014/main" id="{86642B66-F892-4BC0-98C6-A8BB03470F4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24" name="AutoShape 86" descr="Imagen de perfil de reyes Murillo  (Invitado).">
          <a:extLst>
            <a:ext uri="{FF2B5EF4-FFF2-40B4-BE49-F238E27FC236}">
              <a16:creationId xmlns:a16="http://schemas.microsoft.com/office/drawing/2014/main" id="{8A675F71-16E2-4FAD-B840-59BF47ECDBB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25" name="AutoShape 86" descr="Imagen de perfil de reyes Murillo  (Invitado).">
          <a:extLst>
            <a:ext uri="{FF2B5EF4-FFF2-40B4-BE49-F238E27FC236}">
              <a16:creationId xmlns:a16="http://schemas.microsoft.com/office/drawing/2014/main" id="{8C756BC8-C4B3-43A3-B26E-CA49B7A8DBA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26" name="AutoShape 86" descr="Imagen de perfil de reyes Murillo  (Invitado).">
          <a:extLst>
            <a:ext uri="{FF2B5EF4-FFF2-40B4-BE49-F238E27FC236}">
              <a16:creationId xmlns:a16="http://schemas.microsoft.com/office/drawing/2014/main" id="{C00D7D9F-E189-4784-B97D-FEF641F083A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27" name="AutoShape 86" descr="Imagen de perfil de reyes Murillo  (Invitado).">
          <a:extLst>
            <a:ext uri="{FF2B5EF4-FFF2-40B4-BE49-F238E27FC236}">
              <a16:creationId xmlns:a16="http://schemas.microsoft.com/office/drawing/2014/main" id="{FCA36410-F022-44E7-BDCE-624A6A7ED93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28" name="AutoShape 86" descr="Imagen de perfil de reyes Murillo  (Invitado).">
          <a:extLst>
            <a:ext uri="{FF2B5EF4-FFF2-40B4-BE49-F238E27FC236}">
              <a16:creationId xmlns:a16="http://schemas.microsoft.com/office/drawing/2014/main" id="{10274FE4-9C0E-4D70-B6BD-DF1E6B98847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29" name="AutoShape 86" descr="Imagen de perfil de reyes Murillo  (Invitado).">
          <a:extLst>
            <a:ext uri="{FF2B5EF4-FFF2-40B4-BE49-F238E27FC236}">
              <a16:creationId xmlns:a16="http://schemas.microsoft.com/office/drawing/2014/main" id="{1AF090AD-CFA4-42FA-ABDE-96D6076C42C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30" name="AutoShape 86" descr="Imagen de perfil de reyes Murillo  (Invitado).">
          <a:extLst>
            <a:ext uri="{FF2B5EF4-FFF2-40B4-BE49-F238E27FC236}">
              <a16:creationId xmlns:a16="http://schemas.microsoft.com/office/drawing/2014/main" id="{D3320A94-BD9F-4E54-9AFC-B7C2D1AAA10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31" name="AutoShape 86" descr="Imagen de perfil de reyes Murillo  (Invitado).">
          <a:extLst>
            <a:ext uri="{FF2B5EF4-FFF2-40B4-BE49-F238E27FC236}">
              <a16:creationId xmlns:a16="http://schemas.microsoft.com/office/drawing/2014/main" id="{1501748E-29C9-4A76-A567-46D223DA8D2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32" name="AutoShape 86" descr="Imagen de perfil de reyes Murillo  (Invitado).">
          <a:extLst>
            <a:ext uri="{FF2B5EF4-FFF2-40B4-BE49-F238E27FC236}">
              <a16:creationId xmlns:a16="http://schemas.microsoft.com/office/drawing/2014/main" id="{A5283A2E-40C6-4561-B784-0E8B1DECC97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33" name="AutoShape 86" descr="Imagen de perfil de reyes Murillo  (Invitado).">
          <a:extLst>
            <a:ext uri="{FF2B5EF4-FFF2-40B4-BE49-F238E27FC236}">
              <a16:creationId xmlns:a16="http://schemas.microsoft.com/office/drawing/2014/main" id="{78AE5936-51F6-40DB-B942-3FE2CC64B14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34" name="AutoShape 86" descr="Imagen de perfil de reyes Murillo  (Invitado).">
          <a:extLst>
            <a:ext uri="{FF2B5EF4-FFF2-40B4-BE49-F238E27FC236}">
              <a16:creationId xmlns:a16="http://schemas.microsoft.com/office/drawing/2014/main" id="{38CB325B-8814-4EA9-B575-3B66E75B892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35" name="AutoShape 86" descr="Imagen de perfil de reyes Murillo  (Invitado).">
          <a:extLst>
            <a:ext uri="{FF2B5EF4-FFF2-40B4-BE49-F238E27FC236}">
              <a16:creationId xmlns:a16="http://schemas.microsoft.com/office/drawing/2014/main" id="{5C0A4F0D-EABB-4436-B279-4B885C59452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36" name="AutoShape 86" descr="Imagen de perfil de reyes Murillo  (Invitado).">
          <a:extLst>
            <a:ext uri="{FF2B5EF4-FFF2-40B4-BE49-F238E27FC236}">
              <a16:creationId xmlns:a16="http://schemas.microsoft.com/office/drawing/2014/main" id="{F72CEFC6-952C-4675-A0DD-247D0B368F2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37" name="AutoShape 86" descr="Imagen de perfil de reyes Murillo  (Invitado).">
          <a:extLst>
            <a:ext uri="{FF2B5EF4-FFF2-40B4-BE49-F238E27FC236}">
              <a16:creationId xmlns:a16="http://schemas.microsoft.com/office/drawing/2014/main" id="{BAF16101-6449-4F3D-AF67-FCF6C0336A8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38" name="AutoShape 86" descr="Imagen de perfil de reyes Murillo  (Invitado).">
          <a:extLst>
            <a:ext uri="{FF2B5EF4-FFF2-40B4-BE49-F238E27FC236}">
              <a16:creationId xmlns:a16="http://schemas.microsoft.com/office/drawing/2014/main" id="{66F7F3C4-DEE9-4DE5-952C-488A0738273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39" name="AutoShape 86" descr="Imagen de perfil de reyes Murillo  (Invitado).">
          <a:extLst>
            <a:ext uri="{FF2B5EF4-FFF2-40B4-BE49-F238E27FC236}">
              <a16:creationId xmlns:a16="http://schemas.microsoft.com/office/drawing/2014/main" id="{9685395B-4A19-4041-AD3B-6CDCCA842CA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40" name="AutoShape 86" descr="Imagen de perfil de reyes Murillo  (Invitado).">
          <a:extLst>
            <a:ext uri="{FF2B5EF4-FFF2-40B4-BE49-F238E27FC236}">
              <a16:creationId xmlns:a16="http://schemas.microsoft.com/office/drawing/2014/main" id="{60EA5C93-D993-4634-9419-57F15B8199E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41" name="AutoShape 86" descr="Imagen de perfil de reyes Murillo  (Invitado).">
          <a:extLst>
            <a:ext uri="{FF2B5EF4-FFF2-40B4-BE49-F238E27FC236}">
              <a16:creationId xmlns:a16="http://schemas.microsoft.com/office/drawing/2014/main" id="{4EDE8193-1C60-4048-B14D-65C4F3AE2B5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42" name="AutoShape 86" descr="Imagen de perfil de reyes Murillo  (Invitado).">
          <a:extLst>
            <a:ext uri="{FF2B5EF4-FFF2-40B4-BE49-F238E27FC236}">
              <a16:creationId xmlns:a16="http://schemas.microsoft.com/office/drawing/2014/main" id="{7EE983FE-228C-4144-BD3B-612ACD0D946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43" name="AutoShape 86" descr="Imagen de perfil de reyes Murillo  (Invitado).">
          <a:extLst>
            <a:ext uri="{FF2B5EF4-FFF2-40B4-BE49-F238E27FC236}">
              <a16:creationId xmlns:a16="http://schemas.microsoft.com/office/drawing/2014/main" id="{594D5910-6915-47A3-8484-51B8E3B70AE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44" name="AutoShape 86" descr="Imagen de perfil de reyes Murillo  (Invitado).">
          <a:extLst>
            <a:ext uri="{FF2B5EF4-FFF2-40B4-BE49-F238E27FC236}">
              <a16:creationId xmlns:a16="http://schemas.microsoft.com/office/drawing/2014/main" id="{08C0151A-BAFC-4201-9C98-1F5B22C9C19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45" name="AutoShape 86" descr="Imagen de perfil de reyes Murillo  (Invitado).">
          <a:extLst>
            <a:ext uri="{FF2B5EF4-FFF2-40B4-BE49-F238E27FC236}">
              <a16:creationId xmlns:a16="http://schemas.microsoft.com/office/drawing/2014/main" id="{7DF29697-4953-42D2-B090-D05ED407700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46" name="AutoShape 86" descr="Imagen de perfil de reyes Murillo  (Invitado).">
          <a:extLst>
            <a:ext uri="{FF2B5EF4-FFF2-40B4-BE49-F238E27FC236}">
              <a16:creationId xmlns:a16="http://schemas.microsoft.com/office/drawing/2014/main" id="{6DDC1740-C942-47D7-B211-3410C9CC134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47" name="AutoShape 86" descr="Imagen de perfil de reyes Murillo  (Invitado).">
          <a:extLst>
            <a:ext uri="{FF2B5EF4-FFF2-40B4-BE49-F238E27FC236}">
              <a16:creationId xmlns:a16="http://schemas.microsoft.com/office/drawing/2014/main" id="{118D3A66-02F0-47DF-BD44-ECFD4BCBC4B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48" name="AutoShape 86" descr="Imagen de perfil de reyes Murillo  (Invitado).">
          <a:extLst>
            <a:ext uri="{FF2B5EF4-FFF2-40B4-BE49-F238E27FC236}">
              <a16:creationId xmlns:a16="http://schemas.microsoft.com/office/drawing/2014/main" id="{70BA7ABE-FCA0-489A-8BB6-C7BE3C19E2F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49" name="AutoShape 86" descr="Imagen de perfil de reyes Murillo  (Invitado).">
          <a:extLst>
            <a:ext uri="{FF2B5EF4-FFF2-40B4-BE49-F238E27FC236}">
              <a16:creationId xmlns:a16="http://schemas.microsoft.com/office/drawing/2014/main" id="{494CC3D8-6542-4AE3-8094-012A67BE2F9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50" name="AutoShape 86" descr="Imagen de perfil de reyes Murillo  (Invitado).">
          <a:extLst>
            <a:ext uri="{FF2B5EF4-FFF2-40B4-BE49-F238E27FC236}">
              <a16:creationId xmlns:a16="http://schemas.microsoft.com/office/drawing/2014/main" id="{7AD9987F-FF64-47C8-967A-82780973940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51" name="AutoShape 86" descr="Imagen de perfil de reyes Murillo  (Invitado).">
          <a:extLst>
            <a:ext uri="{FF2B5EF4-FFF2-40B4-BE49-F238E27FC236}">
              <a16:creationId xmlns:a16="http://schemas.microsoft.com/office/drawing/2014/main" id="{AE897331-0A20-4A92-A3F2-B96804314B1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52" name="AutoShape 86" descr="Imagen de perfil de reyes Murillo  (Invitado).">
          <a:extLst>
            <a:ext uri="{FF2B5EF4-FFF2-40B4-BE49-F238E27FC236}">
              <a16:creationId xmlns:a16="http://schemas.microsoft.com/office/drawing/2014/main" id="{A035B89A-18FB-434B-987B-75E3A1D6DBC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53" name="AutoShape 86" descr="Imagen de perfil de reyes Murillo  (Invitado).">
          <a:extLst>
            <a:ext uri="{FF2B5EF4-FFF2-40B4-BE49-F238E27FC236}">
              <a16:creationId xmlns:a16="http://schemas.microsoft.com/office/drawing/2014/main" id="{E4F5BBFE-E7E9-4AC0-85D2-5E95EE70AB8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54" name="AutoShape 86" descr="Imagen de perfil de reyes Murillo  (Invitado).">
          <a:extLst>
            <a:ext uri="{FF2B5EF4-FFF2-40B4-BE49-F238E27FC236}">
              <a16:creationId xmlns:a16="http://schemas.microsoft.com/office/drawing/2014/main" id="{A76326A0-EFD0-4A44-98D7-218C2CA5CC1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55" name="AutoShape 86" descr="Imagen de perfil de reyes Murillo  (Invitado).">
          <a:extLst>
            <a:ext uri="{FF2B5EF4-FFF2-40B4-BE49-F238E27FC236}">
              <a16:creationId xmlns:a16="http://schemas.microsoft.com/office/drawing/2014/main" id="{A10E8EE2-70F8-46D1-A4F0-A3413772E3D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56" name="AutoShape 86" descr="Imagen de perfil de reyes Murillo  (Invitado).">
          <a:extLst>
            <a:ext uri="{FF2B5EF4-FFF2-40B4-BE49-F238E27FC236}">
              <a16:creationId xmlns:a16="http://schemas.microsoft.com/office/drawing/2014/main" id="{94DBF0F5-E4DF-47FF-A522-DFC28CA7B9D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57" name="AutoShape 86" descr="Imagen de perfil de reyes Murillo  (Invitado).">
          <a:extLst>
            <a:ext uri="{FF2B5EF4-FFF2-40B4-BE49-F238E27FC236}">
              <a16:creationId xmlns:a16="http://schemas.microsoft.com/office/drawing/2014/main" id="{53CEBA8C-B8A7-4796-A676-2A7906ED0F1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58" name="AutoShape 86" descr="Imagen de perfil de reyes Murillo  (Invitado).">
          <a:extLst>
            <a:ext uri="{FF2B5EF4-FFF2-40B4-BE49-F238E27FC236}">
              <a16:creationId xmlns:a16="http://schemas.microsoft.com/office/drawing/2014/main" id="{30D7E472-4445-4852-8680-5211FC46FBC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59" name="AutoShape 86" descr="Imagen de perfil de reyes Murillo  (Invitado).">
          <a:extLst>
            <a:ext uri="{FF2B5EF4-FFF2-40B4-BE49-F238E27FC236}">
              <a16:creationId xmlns:a16="http://schemas.microsoft.com/office/drawing/2014/main" id="{3E561D5C-207E-448D-8A6D-E537324A7D4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60" name="AutoShape 86" descr="Imagen de perfil de reyes Murillo  (Invitado).">
          <a:extLst>
            <a:ext uri="{FF2B5EF4-FFF2-40B4-BE49-F238E27FC236}">
              <a16:creationId xmlns:a16="http://schemas.microsoft.com/office/drawing/2014/main" id="{73DDB3DC-6D1D-4A07-9CC3-D48C9ADF369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61" name="AutoShape 86" descr="Imagen de perfil de reyes Murillo  (Invitado).">
          <a:extLst>
            <a:ext uri="{FF2B5EF4-FFF2-40B4-BE49-F238E27FC236}">
              <a16:creationId xmlns:a16="http://schemas.microsoft.com/office/drawing/2014/main" id="{17468D94-94C4-424E-9395-2CC69445EBD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62" name="AutoShape 86" descr="Imagen de perfil de reyes Murillo  (Invitado).">
          <a:extLst>
            <a:ext uri="{FF2B5EF4-FFF2-40B4-BE49-F238E27FC236}">
              <a16:creationId xmlns:a16="http://schemas.microsoft.com/office/drawing/2014/main" id="{9307FF4B-8210-4B32-8005-97716B39EBF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63" name="AutoShape 86" descr="Imagen de perfil de reyes Murillo  (Invitado).">
          <a:extLst>
            <a:ext uri="{FF2B5EF4-FFF2-40B4-BE49-F238E27FC236}">
              <a16:creationId xmlns:a16="http://schemas.microsoft.com/office/drawing/2014/main" id="{8F0E5B65-893E-47B6-A707-24DD6984C2B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64" name="AutoShape 86" descr="Imagen de perfil de reyes Murillo  (Invitado).">
          <a:extLst>
            <a:ext uri="{FF2B5EF4-FFF2-40B4-BE49-F238E27FC236}">
              <a16:creationId xmlns:a16="http://schemas.microsoft.com/office/drawing/2014/main" id="{02D63F79-BE82-46DB-9BEE-BBE23B40989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65" name="AutoShape 86" descr="Imagen de perfil de reyes Murillo  (Invitado).">
          <a:extLst>
            <a:ext uri="{FF2B5EF4-FFF2-40B4-BE49-F238E27FC236}">
              <a16:creationId xmlns:a16="http://schemas.microsoft.com/office/drawing/2014/main" id="{7DC6FC2A-122E-41B0-9EC6-C6EF581FD99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66" name="AutoShape 86" descr="Imagen de perfil de reyes Murillo  (Invitado).">
          <a:extLst>
            <a:ext uri="{FF2B5EF4-FFF2-40B4-BE49-F238E27FC236}">
              <a16:creationId xmlns:a16="http://schemas.microsoft.com/office/drawing/2014/main" id="{819B4DA5-4862-465B-A412-400A94E4E34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67" name="AutoShape 86" descr="Imagen de perfil de reyes Murillo  (Invitado).">
          <a:extLst>
            <a:ext uri="{FF2B5EF4-FFF2-40B4-BE49-F238E27FC236}">
              <a16:creationId xmlns:a16="http://schemas.microsoft.com/office/drawing/2014/main" id="{BC783EA4-161D-4308-A749-B346138E120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68" name="AutoShape 86" descr="Imagen de perfil de reyes Murillo  (Invitado).">
          <a:extLst>
            <a:ext uri="{FF2B5EF4-FFF2-40B4-BE49-F238E27FC236}">
              <a16:creationId xmlns:a16="http://schemas.microsoft.com/office/drawing/2014/main" id="{B389057D-5D13-4D2A-A33E-C36F3059680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69" name="AutoShape 86" descr="Imagen de perfil de reyes Murillo  (Invitado).">
          <a:extLst>
            <a:ext uri="{FF2B5EF4-FFF2-40B4-BE49-F238E27FC236}">
              <a16:creationId xmlns:a16="http://schemas.microsoft.com/office/drawing/2014/main" id="{C731CA68-D3F4-474E-ACC6-314F9B7F141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70" name="AutoShape 86" descr="Imagen de perfil de reyes Murillo  (Invitado).">
          <a:extLst>
            <a:ext uri="{FF2B5EF4-FFF2-40B4-BE49-F238E27FC236}">
              <a16:creationId xmlns:a16="http://schemas.microsoft.com/office/drawing/2014/main" id="{74AB70DD-8DD2-4CB7-B739-8D218793F57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71" name="AutoShape 86" descr="Imagen de perfil de reyes Murillo  (Invitado).">
          <a:extLst>
            <a:ext uri="{FF2B5EF4-FFF2-40B4-BE49-F238E27FC236}">
              <a16:creationId xmlns:a16="http://schemas.microsoft.com/office/drawing/2014/main" id="{34DE904D-71C0-42A2-BC19-C188A7FF33C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72" name="AutoShape 86" descr="Imagen de perfil de reyes Murillo  (Invitado).">
          <a:extLst>
            <a:ext uri="{FF2B5EF4-FFF2-40B4-BE49-F238E27FC236}">
              <a16:creationId xmlns:a16="http://schemas.microsoft.com/office/drawing/2014/main" id="{F5A930A4-C07E-431A-8DB2-638AFFEFB6F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73" name="AutoShape 86" descr="Imagen de perfil de reyes Murillo  (Invitado).">
          <a:extLst>
            <a:ext uri="{FF2B5EF4-FFF2-40B4-BE49-F238E27FC236}">
              <a16:creationId xmlns:a16="http://schemas.microsoft.com/office/drawing/2014/main" id="{417C8F35-8135-4CEA-9D47-47A42E87F30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74" name="AutoShape 86" descr="Imagen de perfil de reyes Murillo  (Invitado).">
          <a:extLst>
            <a:ext uri="{FF2B5EF4-FFF2-40B4-BE49-F238E27FC236}">
              <a16:creationId xmlns:a16="http://schemas.microsoft.com/office/drawing/2014/main" id="{7CCDA8CD-44AB-41A2-B13C-F623BD6D06C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75" name="AutoShape 86" descr="Imagen de perfil de reyes Murillo  (Invitado).">
          <a:extLst>
            <a:ext uri="{FF2B5EF4-FFF2-40B4-BE49-F238E27FC236}">
              <a16:creationId xmlns:a16="http://schemas.microsoft.com/office/drawing/2014/main" id="{752BEB7A-14A0-4A9C-A9E1-1790BCF1EA6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76" name="AutoShape 86" descr="Imagen de perfil de reyes Murillo  (Invitado).">
          <a:extLst>
            <a:ext uri="{FF2B5EF4-FFF2-40B4-BE49-F238E27FC236}">
              <a16:creationId xmlns:a16="http://schemas.microsoft.com/office/drawing/2014/main" id="{DDDD4488-A1D8-4AB9-BC93-0CADE428F98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77" name="AutoShape 86" descr="Imagen de perfil de reyes Murillo  (Invitado).">
          <a:extLst>
            <a:ext uri="{FF2B5EF4-FFF2-40B4-BE49-F238E27FC236}">
              <a16:creationId xmlns:a16="http://schemas.microsoft.com/office/drawing/2014/main" id="{771874BE-40B2-4A6F-9847-72C79B5B821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78" name="AutoShape 86" descr="Imagen de perfil de reyes Murillo  (Invitado).">
          <a:extLst>
            <a:ext uri="{FF2B5EF4-FFF2-40B4-BE49-F238E27FC236}">
              <a16:creationId xmlns:a16="http://schemas.microsoft.com/office/drawing/2014/main" id="{4FCAA6AB-1D6B-4EE2-973E-7953B4CE264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79" name="AutoShape 86" descr="Imagen de perfil de reyes Murillo  (Invitado).">
          <a:extLst>
            <a:ext uri="{FF2B5EF4-FFF2-40B4-BE49-F238E27FC236}">
              <a16:creationId xmlns:a16="http://schemas.microsoft.com/office/drawing/2014/main" id="{81C5F705-E46F-4DF5-B358-F682C010D74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80" name="AutoShape 86" descr="Imagen de perfil de reyes Murillo  (Invitado).">
          <a:extLst>
            <a:ext uri="{FF2B5EF4-FFF2-40B4-BE49-F238E27FC236}">
              <a16:creationId xmlns:a16="http://schemas.microsoft.com/office/drawing/2014/main" id="{54422974-CE25-4FE2-B1BA-1372D679A20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81" name="AutoShape 86" descr="Imagen de perfil de reyes Murillo  (Invitado).">
          <a:extLst>
            <a:ext uri="{FF2B5EF4-FFF2-40B4-BE49-F238E27FC236}">
              <a16:creationId xmlns:a16="http://schemas.microsoft.com/office/drawing/2014/main" id="{9B8A759C-70ED-4711-9CA0-48FDA55944D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82" name="AutoShape 86" descr="Imagen de perfil de reyes Murillo  (Invitado).">
          <a:extLst>
            <a:ext uri="{FF2B5EF4-FFF2-40B4-BE49-F238E27FC236}">
              <a16:creationId xmlns:a16="http://schemas.microsoft.com/office/drawing/2014/main" id="{5DE279C9-CAEF-41C1-8325-735B2A3EC27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83" name="AutoShape 86" descr="Imagen de perfil de reyes Murillo  (Invitado).">
          <a:extLst>
            <a:ext uri="{FF2B5EF4-FFF2-40B4-BE49-F238E27FC236}">
              <a16:creationId xmlns:a16="http://schemas.microsoft.com/office/drawing/2014/main" id="{CACFDF8F-C15D-4027-98F4-F4937EE046C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84" name="AutoShape 86" descr="Imagen de perfil de reyes Murillo  (Invitado).">
          <a:extLst>
            <a:ext uri="{FF2B5EF4-FFF2-40B4-BE49-F238E27FC236}">
              <a16:creationId xmlns:a16="http://schemas.microsoft.com/office/drawing/2014/main" id="{555747F6-23F1-4840-93A6-12E275AD850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85" name="AutoShape 86" descr="Imagen de perfil de reyes Murillo  (Invitado).">
          <a:extLst>
            <a:ext uri="{FF2B5EF4-FFF2-40B4-BE49-F238E27FC236}">
              <a16:creationId xmlns:a16="http://schemas.microsoft.com/office/drawing/2014/main" id="{34545FD9-F7AC-48A6-A9C7-516CDC36669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86" name="AutoShape 86" descr="Imagen de perfil de reyes Murillo  (Invitado).">
          <a:extLst>
            <a:ext uri="{FF2B5EF4-FFF2-40B4-BE49-F238E27FC236}">
              <a16:creationId xmlns:a16="http://schemas.microsoft.com/office/drawing/2014/main" id="{714724D5-FCD1-498A-A0D2-175A218761A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87" name="AutoShape 86" descr="Imagen de perfil de reyes Murillo  (Invitado).">
          <a:extLst>
            <a:ext uri="{FF2B5EF4-FFF2-40B4-BE49-F238E27FC236}">
              <a16:creationId xmlns:a16="http://schemas.microsoft.com/office/drawing/2014/main" id="{762106FA-6F4D-45A2-B6BB-856712AFEF3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88" name="AutoShape 86" descr="Imagen de perfil de reyes Murillo  (Invitado).">
          <a:extLst>
            <a:ext uri="{FF2B5EF4-FFF2-40B4-BE49-F238E27FC236}">
              <a16:creationId xmlns:a16="http://schemas.microsoft.com/office/drawing/2014/main" id="{28211340-AAD8-42DF-A1B9-F354F37C012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89" name="AutoShape 86" descr="Imagen de perfil de reyes Murillo  (Invitado).">
          <a:extLst>
            <a:ext uri="{FF2B5EF4-FFF2-40B4-BE49-F238E27FC236}">
              <a16:creationId xmlns:a16="http://schemas.microsoft.com/office/drawing/2014/main" id="{6FDD29BA-4215-4307-A44D-D5270ED605F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90" name="AutoShape 86" descr="Imagen de perfil de reyes Murillo  (Invitado).">
          <a:extLst>
            <a:ext uri="{FF2B5EF4-FFF2-40B4-BE49-F238E27FC236}">
              <a16:creationId xmlns:a16="http://schemas.microsoft.com/office/drawing/2014/main" id="{441EB64A-203F-402D-A7AD-59769A2EE17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91" name="AutoShape 86" descr="Imagen de perfil de reyes Murillo  (Invitado).">
          <a:extLst>
            <a:ext uri="{FF2B5EF4-FFF2-40B4-BE49-F238E27FC236}">
              <a16:creationId xmlns:a16="http://schemas.microsoft.com/office/drawing/2014/main" id="{858C2481-3E7A-41B8-8A3C-4B41DD3572A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92" name="AutoShape 86" descr="Imagen de perfil de reyes Murillo  (Invitado).">
          <a:extLst>
            <a:ext uri="{FF2B5EF4-FFF2-40B4-BE49-F238E27FC236}">
              <a16:creationId xmlns:a16="http://schemas.microsoft.com/office/drawing/2014/main" id="{B14CD1C9-D595-4105-892B-E165D3F2A25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93" name="AutoShape 86" descr="Imagen de perfil de reyes Murillo  (Invitado).">
          <a:extLst>
            <a:ext uri="{FF2B5EF4-FFF2-40B4-BE49-F238E27FC236}">
              <a16:creationId xmlns:a16="http://schemas.microsoft.com/office/drawing/2014/main" id="{6E283447-1BA9-4468-A109-8FEF387188C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94" name="AutoShape 86" descr="Imagen de perfil de reyes Murillo  (Invitado).">
          <a:extLst>
            <a:ext uri="{FF2B5EF4-FFF2-40B4-BE49-F238E27FC236}">
              <a16:creationId xmlns:a16="http://schemas.microsoft.com/office/drawing/2014/main" id="{FF47897B-E6F8-411B-B156-F10F5988FB0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95" name="AutoShape 86" descr="Imagen de perfil de reyes Murillo  (Invitado).">
          <a:extLst>
            <a:ext uri="{FF2B5EF4-FFF2-40B4-BE49-F238E27FC236}">
              <a16:creationId xmlns:a16="http://schemas.microsoft.com/office/drawing/2014/main" id="{7BAF7D30-8E24-4B26-92F0-A4D5314642C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96" name="AutoShape 86" descr="Imagen de perfil de reyes Murillo  (Invitado).">
          <a:extLst>
            <a:ext uri="{FF2B5EF4-FFF2-40B4-BE49-F238E27FC236}">
              <a16:creationId xmlns:a16="http://schemas.microsoft.com/office/drawing/2014/main" id="{709E69E2-308B-4740-86CD-1FC8F0DDA73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97" name="AutoShape 86" descr="Imagen de perfil de reyes Murillo  (Invitado).">
          <a:extLst>
            <a:ext uri="{FF2B5EF4-FFF2-40B4-BE49-F238E27FC236}">
              <a16:creationId xmlns:a16="http://schemas.microsoft.com/office/drawing/2014/main" id="{C6FBFD89-8813-4209-8DC0-CCAE095288C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98" name="AutoShape 86" descr="Imagen de perfil de reyes Murillo  (Invitado).">
          <a:extLst>
            <a:ext uri="{FF2B5EF4-FFF2-40B4-BE49-F238E27FC236}">
              <a16:creationId xmlns:a16="http://schemas.microsoft.com/office/drawing/2014/main" id="{745281D7-F765-4BEE-ACC1-BBC54510A16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299" name="AutoShape 86" descr="Imagen de perfil de reyes Murillo  (Invitado).">
          <a:extLst>
            <a:ext uri="{FF2B5EF4-FFF2-40B4-BE49-F238E27FC236}">
              <a16:creationId xmlns:a16="http://schemas.microsoft.com/office/drawing/2014/main" id="{C10B8B86-C49A-4908-ABC4-8F8A2374CD2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00" name="AutoShape 86" descr="Imagen de perfil de reyes Murillo  (Invitado).">
          <a:extLst>
            <a:ext uri="{FF2B5EF4-FFF2-40B4-BE49-F238E27FC236}">
              <a16:creationId xmlns:a16="http://schemas.microsoft.com/office/drawing/2014/main" id="{1E6614C4-481E-48BC-9370-32CF30D7866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01" name="AutoShape 86" descr="Imagen de perfil de reyes Murillo  (Invitado).">
          <a:extLst>
            <a:ext uri="{FF2B5EF4-FFF2-40B4-BE49-F238E27FC236}">
              <a16:creationId xmlns:a16="http://schemas.microsoft.com/office/drawing/2014/main" id="{A47B7DCD-BE6E-40F1-954F-8FF09B5E7E6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02" name="AutoShape 86" descr="Imagen de perfil de reyes Murillo  (Invitado).">
          <a:extLst>
            <a:ext uri="{FF2B5EF4-FFF2-40B4-BE49-F238E27FC236}">
              <a16:creationId xmlns:a16="http://schemas.microsoft.com/office/drawing/2014/main" id="{4DD13F4E-084E-4CD4-8C59-42161510DA5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03" name="AutoShape 86" descr="Imagen de perfil de reyes Murillo  (Invitado).">
          <a:extLst>
            <a:ext uri="{FF2B5EF4-FFF2-40B4-BE49-F238E27FC236}">
              <a16:creationId xmlns:a16="http://schemas.microsoft.com/office/drawing/2014/main" id="{78721158-04E0-4CE7-8CC4-2D27F5CB880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04" name="AutoShape 86" descr="Imagen de perfil de reyes Murillo  (Invitado).">
          <a:extLst>
            <a:ext uri="{FF2B5EF4-FFF2-40B4-BE49-F238E27FC236}">
              <a16:creationId xmlns:a16="http://schemas.microsoft.com/office/drawing/2014/main" id="{7753E361-F0C2-4E8C-84C1-B04B0F7CAE6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05" name="AutoShape 86" descr="Imagen de perfil de reyes Murillo  (Invitado).">
          <a:extLst>
            <a:ext uri="{FF2B5EF4-FFF2-40B4-BE49-F238E27FC236}">
              <a16:creationId xmlns:a16="http://schemas.microsoft.com/office/drawing/2014/main" id="{A66E3C65-5DF5-468F-9C05-1AD47976F74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06" name="AutoShape 86" descr="Imagen de perfil de reyes Murillo  (Invitado).">
          <a:extLst>
            <a:ext uri="{FF2B5EF4-FFF2-40B4-BE49-F238E27FC236}">
              <a16:creationId xmlns:a16="http://schemas.microsoft.com/office/drawing/2014/main" id="{23B7BC34-250E-475B-AD9A-0389DE32E5E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07" name="AutoShape 86" descr="Imagen de perfil de reyes Murillo  (Invitado).">
          <a:extLst>
            <a:ext uri="{FF2B5EF4-FFF2-40B4-BE49-F238E27FC236}">
              <a16:creationId xmlns:a16="http://schemas.microsoft.com/office/drawing/2014/main" id="{5E511D22-E5B0-4450-8113-7E4A488E078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08" name="AutoShape 86" descr="Imagen de perfil de reyes Murillo  (Invitado).">
          <a:extLst>
            <a:ext uri="{FF2B5EF4-FFF2-40B4-BE49-F238E27FC236}">
              <a16:creationId xmlns:a16="http://schemas.microsoft.com/office/drawing/2014/main" id="{F15CD11E-C203-4D6B-A637-0DADA87862C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09" name="AutoShape 86" descr="Imagen de perfil de reyes Murillo  (Invitado).">
          <a:extLst>
            <a:ext uri="{FF2B5EF4-FFF2-40B4-BE49-F238E27FC236}">
              <a16:creationId xmlns:a16="http://schemas.microsoft.com/office/drawing/2014/main" id="{3A0ADF9D-8E44-4B7B-B945-41EAAB936CC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10" name="AutoShape 86" descr="Imagen de perfil de reyes Murillo  (Invitado).">
          <a:extLst>
            <a:ext uri="{FF2B5EF4-FFF2-40B4-BE49-F238E27FC236}">
              <a16:creationId xmlns:a16="http://schemas.microsoft.com/office/drawing/2014/main" id="{E4BB13C5-56CA-4178-BE4A-4AC5FF2F0E6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11" name="AutoShape 86" descr="Imagen de perfil de reyes Murillo  (Invitado).">
          <a:extLst>
            <a:ext uri="{FF2B5EF4-FFF2-40B4-BE49-F238E27FC236}">
              <a16:creationId xmlns:a16="http://schemas.microsoft.com/office/drawing/2014/main" id="{E18BAB6D-29B6-43EF-8E3E-ED881BDEAF6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12" name="AutoShape 86" descr="Imagen de perfil de reyes Murillo  (Invitado).">
          <a:extLst>
            <a:ext uri="{FF2B5EF4-FFF2-40B4-BE49-F238E27FC236}">
              <a16:creationId xmlns:a16="http://schemas.microsoft.com/office/drawing/2014/main" id="{5AAC10A1-77CC-48D1-9E40-33A89B51491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13" name="AutoShape 86" descr="Imagen de perfil de reyes Murillo  (Invitado).">
          <a:extLst>
            <a:ext uri="{FF2B5EF4-FFF2-40B4-BE49-F238E27FC236}">
              <a16:creationId xmlns:a16="http://schemas.microsoft.com/office/drawing/2014/main" id="{76E28EAD-1968-459E-95B9-5FBA46A86C8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14" name="AutoShape 86" descr="Imagen de perfil de reyes Murillo  (Invitado).">
          <a:extLst>
            <a:ext uri="{FF2B5EF4-FFF2-40B4-BE49-F238E27FC236}">
              <a16:creationId xmlns:a16="http://schemas.microsoft.com/office/drawing/2014/main" id="{893A1AD4-CE57-49A6-BC31-EF5CC28E8CD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15" name="AutoShape 86" descr="Imagen de perfil de reyes Murillo  (Invitado).">
          <a:extLst>
            <a:ext uri="{FF2B5EF4-FFF2-40B4-BE49-F238E27FC236}">
              <a16:creationId xmlns:a16="http://schemas.microsoft.com/office/drawing/2014/main" id="{21F032E7-D0B9-4711-B0DD-35BC8BE327D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16" name="AutoShape 86" descr="Imagen de perfil de reyes Murillo  (Invitado).">
          <a:extLst>
            <a:ext uri="{FF2B5EF4-FFF2-40B4-BE49-F238E27FC236}">
              <a16:creationId xmlns:a16="http://schemas.microsoft.com/office/drawing/2014/main" id="{DFE42F25-58EB-44ED-8EF0-ED853F17BF2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17" name="AutoShape 86" descr="Imagen de perfil de reyes Murillo  (Invitado).">
          <a:extLst>
            <a:ext uri="{FF2B5EF4-FFF2-40B4-BE49-F238E27FC236}">
              <a16:creationId xmlns:a16="http://schemas.microsoft.com/office/drawing/2014/main" id="{9E9CE1F1-B12F-41D7-94E5-F5F7E284A93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18" name="AutoShape 86" descr="Imagen de perfil de reyes Murillo  (Invitado).">
          <a:extLst>
            <a:ext uri="{FF2B5EF4-FFF2-40B4-BE49-F238E27FC236}">
              <a16:creationId xmlns:a16="http://schemas.microsoft.com/office/drawing/2014/main" id="{F04CEABE-9D92-4DC9-9BB2-7AF9F422C65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19" name="AutoShape 86" descr="Imagen de perfil de reyes Murillo  (Invitado).">
          <a:extLst>
            <a:ext uri="{FF2B5EF4-FFF2-40B4-BE49-F238E27FC236}">
              <a16:creationId xmlns:a16="http://schemas.microsoft.com/office/drawing/2014/main" id="{8ACE80C1-5786-4526-B85F-367913A97AD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20" name="AutoShape 86" descr="Imagen de perfil de reyes Murillo  (Invitado).">
          <a:extLst>
            <a:ext uri="{FF2B5EF4-FFF2-40B4-BE49-F238E27FC236}">
              <a16:creationId xmlns:a16="http://schemas.microsoft.com/office/drawing/2014/main" id="{DD8C3948-0CD9-42C8-9A38-0B26344FF02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21" name="AutoShape 86" descr="Imagen de perfil de reyes Murillo  (Invitado).">
          <a:extLst>
            <a:ext uri="{FF2B5EF4-FFF2-40B4-BE49-F238E27FC236}">
              <a16:creationId xmlns:a16="http://schemas.microsoft.com/office/drawing/2014/main" id="{E4607B2D-DAA1-4740-8BB7-A32A0822307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22" name="AutoShape 86" descr="Imagen de perfil de reyes Murillo  (Invitado).">
          <a:extLst>
            <a:ext uri="{FF2B5EF4-FFF2-40B4-BE49-F238E27FC236}">
              <a16:creationId xmlns:a16="http://schemas.microsoft.com/office/drawing/2014/main" id="{2D6B5391-43F0-42B5-A312-FDD3825864E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23" name="AutoShape 86" descr="Imagen de perfil de reyes Murillo  (Invitado).">
          <a:extLst>
            <a:ext uri="{FF2B5EF4-FFF2-40B4-BE49-F238E27FC236}">
              <a16:creationId xmlns:a16="http://schemas.microsoft.com/office/drawing/2014/main" id="{629BC28A-A520-4792-A095-BC37A6AB6FF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24" name="AutoShape 86" descr="Imagen de perfil de reyes Murillo  (Invitado).">
          <a:extLst>
            <a:ext uri="{FF2B5EF4-FFF2-40B4-BE49-F238E27FC236}">
              <a16:creationId xmlns:a16="http://schemas.microsoft.com/office/drawing/2014/main" id="{B95DEDA9-091E-483B-9EB9-3154F0A54D3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25" name="AutoShape 86" descr="Imagen de perfil de reyes Murillo  (Invitado).">
          <a:extLst>
            <a:ext uri="{FF2B5EF4-FFF2-40B4-BE49-F238E27FC236}">
              <a16:creationId xmlns:a16="http://schemas.microsoft.com/office/drawing/2014/main" id="{1F243806-831B-4BB9-A706-46972BC95DC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26" name="AutoShape 86" descr="Imagen de perfil de reyes Murillo  (Invitado).">
          <a:extLst>
            <a:ext uri="{FF2B5EF4-FFF2-40B4-BE49-F238E27FC236}">
              <a16:creationId xmlns:a16="http://schemas.microsoft.com/office/drawing/2014/main" id="{B6236878-80B7-48DC-B77D-80189A1E99E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27" name="AutoShape 86" descr="Imagen de perfil de reyes Murillo  (Invitado).">
          <a:extLst>
            <a:ext uri="{FF2B5EF4-FFF2-40B4-BE49-F238E27FC236}">
              <a16:creationId xmlns:a16="http://schemas.microsoft.com/office/drawing/2014/main" id="{88D01E3C-5CCD-4C4B-A53F-94D9DB4EA0A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28" name="AutoShape 86" descr="Imagen de perfil de reyes Murillo  (Invitado).">
          <a:extLst>
            <a:ext uri="{FF2B5EF4-FFF2-40B4-BE49-F238E27FC236}">
              <a16:creationId xmlns:a16="http://schemas.microsoft.com/office/drawing/2014/main" id="{5418F007-4378-412D-8C0D-CF6F0225C38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29" name="AutoShape 86" descr="Imagen de perfil de reyes Murillo  (Invitado).">
          <a:extLst>
            <a:ext uri="{FF2B5EF4-FFF2-40B4-BE49-F238E27FC236}">
              <a16:creationId xmlns:a16="http://schemas.microsoft.com/office/drawing/2014/main" id="{924FFA02-2DFB-4188-8E82-7EA56B37FB2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30" name="AutoShape 86" descr="Imagen de perfil de reyes Murillo  (Invitado).">
          <a:extLst>
            <a:ext uri="{FF2B5EF4-FFF2-40B4-BE49-F238E27FC236}">
              <a16:creationId xmlns:a16="http://schemas.microsoft.com/office/drawing/2014/main" id="{175A461E-5878-44C5-A332-E6B01FCB81C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31" name="AutoShape 86" descr="Imagen de perfil de reyes Murillo  (Invitado).">
          <a:extLst>
            <a:ext uri="{FF2B5EF4-FFF2-40B4-BE49-F238E27FC236}">
              <a16:creationId xmlns:a16="http://schemas.microsoft.com/office/drawing/2014/main" id="{1442DB33-9722-46E3-89E6-2135A34D1B2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32" name="AutoShape 86" descr="Imagen de perfil de reyes Murillo  (Invitado).">
          <a:extLst>
            <a:ext uri="{FF2B5EF4-FFF2-40B4-BE49-F238E27FC236}">
              <a16:creationId xmlns:a16="http://schemas.microsoft.com/office/drawing/2014/main" id="{694AB53B-B145-4D6A-943F-4442C52B63A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33" name="AutoShape 86" descr="Imagen de perfil de reyes Murillo  (Invitado).">
          <a:extLst>
            <a:ext uri="{FF2B5EF4-FFF2-40B4-BE49-F238E27FC236}">
              <a16:creationId xmlns:a16="http://schemas.microsoft.com/office/drawing/2014/main" id="{0DC903B2-75CD-4989-9250-DBCF5A3FECB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34" name="AutoShape 86" descr="Imagen de perfil de reyes Murillo  (Invitado).">
          <a:extLst>
            <a:ext uri="{FF2B5EF4-FFF2-40B4-BE49-F238E27FC236}">
              <a16:creationId xmlns:a16="http://schemas.microsoft.com/office/drawing/2014/main" id="{2210AC5F-7E58-4040-9614-01BB41043C7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35" name="AutoShape 86" descr="Imagen de perfil de reyes Murillo  (Invitado).">
          <a:extLst>
            <a:ext uri="{FF2B5EF4-FFF2-40B4-BE49-F238E27FC236}">
              <a16:creationId xmlns:a16="http://schemas.microsoft.com/office/drawing/2014/main" id="{BF014395-F90E-4A78-9271-974F9CC226F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36" name="AutoShape 86" descr="Imagen de perfil de reyes Murillo  (Invitado).">
          <a:extLst>
            <a:ext uri="{FF2B5EF4-FFF2-40B4-BE49-F238E27FC236}">
              <a16:creationId xmlns:a16="http://schemas.microsoft.com/office/drawing/2014/main" id="{755DD3AD-E983-4AD8-87ED-55031B667AD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37" name="AutoShape 86" descr="Imagen de perfil de reyes Murillo  (Invitado).">
          <a:extLst>
            <a:ext uri="{FF2B5EF4-FFF2-40B4-BE49-F238E27FC236}">
              <a16:creationId xmlns:a16="http://schemas.microsoft.com/office/drawing/2014/main" id="{95A1864C-8A68-400B-8867-B4A1769666B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38" name="AutoShape 86" descr="Imagen de perfil de reyes Murillo  (Invitado).">
          <a:extLst>
            <a:ext uri="{FF2B5EF4-FFF2-40B4-BE49-F238E27FC236}">
              <a16:creationId xmlns:a16="http://schemas.microsoft.com/office/drawing/2014/main" id="{EC38CEAF-7EF8-42DD-AA46-A70AAC514F7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39" name="AutoShape 86" descr="Imagen de perfil de reyes Murillo  (Invitado).">
          <a:extLst>
            <a:ext uri="{FF2B5EF4-FFF2-40B4-BE49-F238E27FC236}">
              <a16:creationId xmlns:a16="http://schemas.microsoft.com/office/drawing/2014/main" id="{234E99CF-5BD8-4B0A-8470-FFF44C15F71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40" name="AutoShape 86" descr="Imagen de perfil de reyes Murillo  (Invitado).">
          <a:extLst>
            <a:ext uri="{FF2B5EF4-FFF2-40B4-BE49-F238E27FC236}">
              <a16:creationId xmlns:a16="http://schemas.microsoft.com/office/drawing/2014/main" id="{37D6B988-89EA-4300-93AC-2E3FCE23E34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41" name="AutoShape 86" descr="Imagen de perfil de reyes Murillo  (Invitado).">
          <a:extLst>
            <a:ext uri="{FF2B5EF4-FFF2-40B4-BE49-F238E27FC236}">
              <a16:creationId xmlns:a16="http://schemas.microsoft.com/office/drawing/2014/main" id="{3C0363C5-AAEE-4393-BC0F-93DF9110976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42" name="AutoShape 86" descr="Imagen de perfil de reyes Murillo  (Invitado).">
          <a:extLst>
            <a:ext uri="{FF2B5EF4-FFF2-40B4-BE49-F238E27FC236}">
              <a16:creationId xmlns:a16="http://schemas.microsoft.com/office/drawing/2014/main" id="{82C0574A-71F7-45F8-A59D-6F9BEBDF7DA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43" name="AutoShape 86" descr="Imagen de perfil de reyes Murillo  (Invitado).">
          <a:extLst>
            <a:ext uri="{FF2B5EF4-FFF2-40B4-BE49-F238E27FC236}">
              <a16:creationId xmlns:a16="http://schemas.microsoft.com/office/drawing/2014/main" id="{7D5A6491-17C8-4239-98AF-44F705E9935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44" name="AutoShape 86" descr="Imagen de perfil de reyes Murillo  (Invitado).">
          <a:extLst>
            <a:ext uri="{FF2B5EF4-FFF2-40B4-BE49-F238E27FC236}">
              <a16:creationId xmlns:a16="http://schemas.microsoft.com/office/drawing/2014/main" id="{2DB6B8AB-C68C-46AD-8726-67D61E384CD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45" name="AutoShape 86" descr="Imagen de perfil de reyes Murillo  (Invitado).">
          <a:extLst>
            <a:ext uri="{FF2B5EF4-FFF2-40B4-BE49-F238E27FC236}">
              <a16:creationId xmlns:a16="http://schemas.microsoft.com/office/drawing/2014/main" id="{1CDD19A3-72E0-407A-B983-48A3BE6D44C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46" name="AutoShape 86" descr="Imagen de perfil de reyes Murillo  (Invitado).">
          <a:extLst>
            <a:ext uri="{FF2B5EF4-FFF2-40B4-BE49-F238E27FC236}">
              <a16:creationId xmlns:a16="http://schemas.microsoft.com/office/drawing/2014/main" id="{40CF9178-B77A-424B-91C5-00201CE4455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47" name="AutoShape 86" descr="Imagen de perfil de reyes Murillo  (Invitado).">
          <a:extLst>
            <a:ext uri="{FF2B5EF4-FFF2-40B4-BE49-F238E27FC236}">
              <a16:creationId xmlns:a16="http://schemas.microsoft.com/office/drawing/2014/main" id="{F00AFBCA-C6FE-4C76-AA4B-A04AFA5C044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48" name="AutoShape 86" descr="Imagen de perfil de reyes Murillo  (Invitado).">
          <a:extLst>
            <a:ext uri="{FF2B5EF4-FFF2-40B4-BE49-F238E27FC236}">
              <a16:creationId xmlns:a16="http://schemas.microsoft.com/office/drawing/2014/main" id="{25B712C0-CB33-4279-97D2-8766ABF01E2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49" name="AutoShape 86" descr="Imagen de perfil de reyes Murillo  (Invitado).">
          <a:extLst>
            <a:ext uri="{FF2B5EF4-FFF2-40B4-BE49-F238E27FC236}">
              <a16:creationId xmlns:a16="http://schemas.microsoft.com/office/drawing/2014/main" id="{16C71818-9034-4B1F-BC6F-1A87B7251A6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50" name="AutoShape 86" descr="Imagen de perfil de reyes Murillo  (Invitado).">
          <a:extLst>
            <a:ext uri="{FF2B5EF4-FFF2-40B4-BE49-F238E27FC236}">
              <a16:creationId xmlns:a16="http://schemas.microsoft.com/office/drawing/2014/main" id="{4A0CE1FF-5084-446D-8637-9FB042414BB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51" name="AutoShape 86" descr="Imagen de perfil de reyes Murillo  (Invitado).">
          <a:extLst>
            <a:ext uri="{FF2B5EF4-FFF2-40B4-BE49-F238E27FC236}">
              <a16:creationId xmlns:a16="http://schemas.microsoft.com/office/drawing/2014/main" id="{535B9A38-942C-4514-B7AF-2E032E3B6FC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52" name="AutoShape 86" descr="Imagen de perfil de reyes Murillo  (Invitado).">
          <a:extLst>
            <a:ext uri="{FF2B5EF4-FFF2-40B4-BE49-F238E27FC236}">
              <a16:creationId xmlns:a16="http://schemas.microsoft.com/office/drawing/2014/main" id="{20B7F86A-71CB-4020-AB97-6AEF896F43A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53" name="AutoShape 86" descr="Imagen de perfil de reyes Murillo  (Invitado).">
          <a:extLst>
            <a:ext uri="{FF2B5EF4-FFF2-40B4-BE49-F238E27FC236}">
              <a16:creationId xmlns:a16="http://schemas.microsoft.com/office/drawing/2014/main" id="{C137A9D2-30B4-4265-ABA3-C3798D6FBCF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54" name="AutoShape 86" descr="Imagen de perfil de reyes Murillo  (Invitado).">
          <a:extLst>
            <a:ext uri="{FF2B5EF4-FFF2-40B4-BE49-F238E27FC236}">
              <a16:creationId xmlns:a16="http://schemas.microsoft.com/office/drawing/2014/main" id="{C0AB25A5-524A-4FF7-BF59-29D0BAA895F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55" name="AutoShape 86" descr="Imagen de perfil de reyes Murillo  (Invitado).">
          <a:extLst>
            <a:ext uri="{FF2B5EF4-FFF2-40B4-BE49-F238E27FC236}">
              <a16:creationId xmlns:a16="http://schemas.microsoft.com/office/drawing/2014/main" id="{CBE94062-9161-4443-B3F1-F844DDADF83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56" name="AutoShape 86" descr="Imagen de perfil de reyes Murillo  (Invitado).">
          <a:extLst>
            <a:ext uri="{FF2B5EF4-FFF2-40B4-BE49-F238E27FC236}">
              <a16:creationId xmlns:a16="http://schemas.microsoft.com/office/drawing/2014/main" id="{34FDDE3D-90B6-47C4-BD50-D56288EFDA4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57" name="AutoShape 86" descr="Imagen de perfil de reyes Murillo  (Invitado).">
          <a:extLst>
            <a:ext uri="{FF2B5EF4-FFF2-40B4-BE49-F238E27FC236}">
              <a16:creationId xmlns:a16="http://schemas.microsoft.com/office/drawing/2014/main" id="{2BC02764-65EF-43BD-889A-2419E97F0BB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58" name="AutoShape 86" descr="Imagen de perfil de reyes Murillo  (Invitado).">
          <a:extLst>
            <a:ext uri="{FF2B5EF4-FFF2-40B4-BE49-F238E27FC236}">
              <a16:creationId xmlns:a16="http://schemas.microsoft.com/office/drawing/2014/main" id="{999CA691-AF37-440D-9A42-D7D5E9510BC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59" name="AutoShape 86" descr="Imagen de perfil de reyes Murillo  (Invitado).">
          <a:extLst>
            <a:ext uri="{FF2B5EF4-FFF2-40B4-BE49-F238E27FC236}">
              <a16:creationId xmlns:a16="http://schemas.microsoft.com/office/drawing/2014/main" id="{33ED2C9F-B2B1-428E-B262-44E89D6F01D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60" name="AutoShape 86" descr="Imagen de perfil de reyes Murillo  (Invitado).">
          <a:extLst>
            <a:ext uri="{FF2B5EF4-FFF2-40B4-BE49-F238E27FC236}">
              <a16:creationId xmlns:a16="http://schemas.microsoft.com/office/drawing/2014/main" id="{FE52957D-01A9-4222-9781-205A5497393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61" name="AutoShape 86" descr="Imagen de perfil de reyes Murillo  (Invitado).">
          <a:extLst>
            <a:ext uri="{FF2B5EF4-FFF2-40B4-BE49-F238E27FC236}">
              <a16:creationId xmlns:a16="http://schemas.microsoft.com/office/drawing/2014/main" id="{7D96BF51-A998-422E-A045-75DCD9ACA3A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62" name="AutoShape 86" descr="Imagen de perfil de reyes Murillo  (Invitado).">
          <a:extLst>
            <a:ext uri="{FF2B5EF4-FFF2-40B4-BE49-F238E27FC236}">
              <a16:creationId xmlns:a16="http://schemas.microsoft.com/office/drawing/2014/main" id="{ED1303D1-C0BA-49E6-888A-58700555E36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63" name="AutoShape 86" descr="Imagen de perfil de reyes Murillo  (Invitado).">
          <a:extLst>
            <a:ext uri="{FF2B5EF4-FFF2-40B4-BE49-F238E27FC236}">
              <a16:creationId xmlns:a16="http://schemas.microsoft.com/office/drawing/2014/main" id="{97AE62FF-59E7-458E-8204-72036BDD404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64" name="AutoShape 86" descr="Imagen de perfil de reyes Murillo  (Invitado).">
          <a:extLst>
            <a:ext uri="{FF2B5EF4-FFF2-40B4-BE49-F238E27FC236}">
              <a16:creationId xmlns:a16="http://schemas.microsoft.com/office/drawing/2014/main" id="{A1646731-7E07-4E9A-971B-E978E7C2C80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65" name="AutoShape 86" descr="Imagen de perfil de reyes Murillo  (Invitado).">
          <a:extLst>
            <a:ext uri="{FF2B5EF4-FFF2-40B4-BE49-F238E27FC236}">
              <a16:creationId xmlns:a16="http://schemas.microsoft.com/office/drawing/2014/main" id="{D0E296AC-C78E-486D-9428-DC9088A06A1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66" name="AutoShape 86" descr="Imagen de perfil de reyes Murillo  (Invitado).">
          <a:extLst>
            <a:ext uri="{FF2B5EF4-FFF2-40B4-BE49-F238E27FC236}">
              <a16:creationId xmlns:a16="http://schemas.microsoft.com/office/drawing/2014/main" id="{74DBAFF1-954E-44FF-9BB7-B9DF8C37351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67" name="AutoShape 86" descr="Imagen de perfil de reyes Murillo  (Invitado).">
          <a:extLst>
            <a:ext uri="{FF2B5EF4-FFF2-40B4-BE49-F238E27FC236}">
              <a16:creationId xmlns:a16="http://schemas.microsoft.com/office/drawing/2014/main" id="{CF2A5817-CF9F-473A-9BDE-2FD86FB96FC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68" name="AutoShape 86" descr="Imagen de perfil de reyes Murillo  (Invitado).">
          <a:extLst>
            <a:ext uri="{FF2B5EF4-FFF2-40B4-BE49-F238E27FC236}">
              <a16:creationId xmlns:a16="http://schemas.microsoft.com/office/drawing/2014/main" id="{1A1F82AC-7A5B-448C-9189-9A0EA5F3A24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69" name="AutoShape 86" descr="Imagen de perfil de reyes Murillo  (Invitado).">
          <a:extLst>
            <a:ext uri="{FF2B5EF4-FFF2-40B4-BE49-F238E27FC236}">
              <a16:creationId xmlns:a16="http://schemas.microsoft.com/office/drawing/2014/main" id="{0495FAA9-E45D-4203-917B-640FA8D8823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70" name="AutoShape 86" descr="Imagen de perfil de reyes Murillo  (Invitado).">
          <a:extLst>
            <a:ext uri="{FF2B5EF4-FFF2-40B4-BE49-F238E27FC236}">
              <a16:creationId xmlns:a16="http://schemas.microsoft.com/office/drawing/2014/main" id="{6ECF233F-01B4-40A8-BAE6-ADAF0830F9E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71" name="AutoShape 86" descr="Imagen de perfil de reyes Murillo  (Invitado).">
          <a:extLst>
            <a:ext uri="{FF2B5EF4-FFF2-40B4-BE49-F238E27FC236}">
              <a16:creationId xmlns:a16="http://schemas.microsoft.com/office/drawing/2014/main" id="{327AE1A2-400D-4F7E-B658-7F151554C86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72" name="AutoShape 86" descr="Imagen de perfil de reyes Murillo  (Invitado).">
          <a:extLst>
            <a:ext uri="{FF2B5EF4-FFF2-40B4-BE49-F238E27FC236}">
              <a16:creationId xmlns:a16="http://schemas.microsoft.com/office/drawing/2014/main" id="{6B81BAA9-87D4-4786-B58A-D1BA0458ADF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73" name="AutoShape 86" descr="Imagen de perfil de reyes Murillo  (Invitado).">
          <a:extLst>
            <a:ext uri="{FF2B5EF4-FFF2-40B4-BE49-F238E27FC236}">
              <a16:creationId xmlns:a16="http://schemas.microsoft.com/office/drawing/2014/main" id="{683114FA-3C07-45C4-B84A-CA31F2BECF5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74" name="AutoShape 86" descr="Imagen de perfil de reyes Murillo  (Invitado).">
          <a:extLst>
            <a:ext uri="{FF2B5EF4-FFF2-40B4-BE49-F238E27FC236}">
              <a16:creationId xmlns:a16="http://schemas.microsoft.com/office/drawing/2014/main" id="{5BEADD41-E99C-4C3D-8685-8E390A1D9CB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75" name="AutoShape 86" descr="Imagen de perfil de reyes Murillo  (Invitado).">
          <a:extLst>
            <a:ext uri="{FF2B5EF4-FFF2-40B4-BE49-F238E27FC236}">
              <a16:creationId xmlns:a16="http://schemas.microsoft.com/office/drawing/2014/main" id="{213D3DE4-1FC0-4CA9-8140-D50BEA8284D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76" name="AutoShape 86" descr="Imagen de perfil de reyes Murillo  (Invitado).">
          <a:extLst>
            <a:ext uri="{FF2B5EF4-FFF2-40B4-BE49-F238E27FC236}">
              <a16:creationId xmlns:a16="http://schemas.microsoft.com/office/drawing/2014/main" id="{074D1A54-2BD2-47C3-9CC8-B27097AA9E1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77" name="AutoShape 86" descr="Imagen de perfil de reyes Murillo  (Invitado).">
          <a:extLst>
            <a:ext uri="{FF2B5EF4-FFF2-40B4-BE49-F238E27FC236}">
              <a16:creationId xmlns:a16="http://schemas.microsoft.com/office/drawing/2014/main" id="{798F45C7-D773-42AD-BF47-1D4F5A726E0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78" name="AutoShape 86" descr="Imagen de perfil de reyes Murillo  (Invitado).">
          <a:extLst>
            <a:ext uri="{FF2B5EF4-FFF2-40B4-BE49-F238E27FC236}">
              <a16:creationId xmlns:a16="http://schemas.microsoft.com/office/drawing/2014/main" id="{121CA487-3520-4935-A1AB-2D1C816ABAD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79" name="AutoShape 86" descr="Imagen de perfil de reyes Murillo  (Invitado).">
          <a:extLst>
            <a:ext uri="{FF2B5EF4-FFF2-40B4-BE49-F238E27FC236}">
              <a16:creationId xmlns:a16="http://schemas.microsoft.com/office/drawing/2014/main" id="{57A8D07C-D5A8-493C-8D88-D73AAAECF9E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80" name="AutoShape 86" descr="Imagen de perfil de reyes Murillo  (Invitado).">
          <a:extLst>
            <a:ext uri="{FF2B5EF4-FFF2-40B4-BE49-F238E27FC236}">
              <a16:creationId xmlns:a16="http://schemas.microsoft.com/office/drawing/2014/main" id="{F6E2BA8C-23E8-41F5-B183-B82445EEA81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81" name="AutoShape 86" descr="Imagen de perfil de reyes Murillo  (Invitado).">
          <a:extLst>
            <a:ext uri="{FF2B5EF4-FFF2-40B4-BE49-F238E27FC236}">
              <a16:creationId xmlns:a16="http://schemas.microsoft.com/office/drawing/2014/main" id="{8C73E6AD-B2C6-4947-908D-758AE7119FD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82" name="AutoShape 86" descr="Imagen de perfil de reyes Murillo  (Invitado).">
          <a:extLst>
            <a:ext uri="{FF2B5EF4-FFF2-40B4-BE49-F238E27FC236}">
              <a16:creationId xmlns:a16="http://schemas.microsoft.com/office/drawing/2014/main" id="{1E117A9E-C43E-4702-B234-8BE054C50A8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83" name="AutoShape 86" descr="Imagen de perfil de reyes Murillo  (Invitado).">
          <a:extLst>
            <a:ext uri="{FF2B5EF4-FFF2-40B4-BE49-F238E27FC236}">
              <a16:creationId xmlns:a16="http://schemas.microsoft.com/office/drawing/2014/main" id="{14779F49-0611-44EE-AB74-4AEFE16E780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84" name="AutoShape 86" descr="Imagen de perfil de reyes Murillo  (Invitado).">
          <a:extLst>
            <a:ext uri="{FF2B5EF4-FFF2-40B4-BE49-F238E27FC236}">
              <a16:creationId xmlns:a16="http://schemas.microsoft.com/office/drawing/2014/main" id="{5E5502C2-07AD-41DB-AA19-3B082FB115D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85" name="AutoShape 86" descr="Imagen de perfil de reyes Murillo  (Invitado).">
          <a:extLst>
            <a:ext uri="{FF2B5EF4-FFF2-40B4-BE49-F238E27FC236}">
              <a16:creationId xmlns:a16="http://schemas.microsoft.com/office/drawing/2014/main" id="{BE2AAA2A-D739-44EE-AE89-402495C7AAE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86" name="AutoShape 86" descr="Imagen de perfil de reyes Murillo  (Invitado).">
          <a:extLst>
            <a:ext uri="{FF2B5EF4-FFF2-40B4-BE49-F238E27FC236}">
              <a16:creationId xmlns:a16="http://schemas.microsoft.com/office/drawing/2014/main" id="{A2EA4EB1-8BF1-4850-8FA7-4162A4D209A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87" name="AutoShape 86" descr="Imagen de perfil de reyes Murillo  (Invitado).">
          <a:extLst>
            <a:ext uri="{FF2B5EF4-FFF2-40B4-BE49-F238E27FC236}">
              <a16:creationId xmlns:a16="http://schemas.microsoft.com/office/drawing/2014/main" id="{563085DB-1664-44AA-86C6-008AC1D042E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88" name="AutoShape 86" descr="Imagen de perfil de reyes Murillo  (Invitado).">
          <a:extLst>
            <a:ext uri="{FF2B5EF4-FFF2-40B4-BE49-F238E27FC236}">
              <a16:creationId xmlns:a16="http://schemas.microsoft.com/office/drawing/2014/main" id="{17912F98-5A3A-4A9C-9506-ADC50BBDBFD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89" name="AutoShape 86" descr="Imagen de perfil de reyes Murillo  (Invitado).">
          <a:extLst>
            <a:ext uri="{FF2B5EF4-FFF2-40B4-BE49-F238E27FC236}">
              <a16:creationId xmlns:a16="http://schemas.microsoft.com/office/drawing/2014/main" id="{DEE86CE5-9016-4783-A6B2-655BE97BCB2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90" name="AutoShape 86" descr="Imagen de perfil de reyes Murillo  (Invitado).">
          <a:extLst>
            <a:ext uri="{FF2B5EF4-FFF2-40B4-BE49-F238E27FC236}">
              <a16:creationId xmlns:a16="http://schemas.microsoft.com/office/drawing/2014/main" id="{1B2EC5E2-EB47-4B3F-9FAB-227AB4F3515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91" name="AutoShape 86" descr="Imagen de perfil de reyes Murillo  (Invitado).">
          <a:extLst>
            <a:ext uri="{FF2B5EF4-FFF2-40B4-BE49-F238E27FC236}">
              <a16:creationId xmlns:a16="http://schemas.microsoft.com/office/drawing/2014/main" id="{78A53311-EE6F-4477-BA4E-0A17825C6F2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92" name="AutoShape 86" descr="Imagen de perfil de reyes Murillo  (Invitado).">
          <a:extLst>
            <a:ext uri="{FF2B5EF4-FFF2-40B4-BE49-F238E27FC236}">
              <a16:creationId xmlns:a16="http://schemas.microsoft.com/office/drawing/2014/main" id="{D6D01283-BCF6-4616-A73A-34AB5023285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93" name="AutoShape 86" descr="Imagen de perfil de reyes Murillo  (Invitado).">
          <a:extLst>
            <a:ext uri="{FF2B5EF4-FFF2-40B4-BE49-F238E27FC236}">
              <a16:creationId xmlns:a16="http://schemas.microsoft.com/office/drawing/2014/main" id="{418B036A-EEBE-4CEC-9209-5CAC1F51CCE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94" name="AutoShape 86" descr="Imagen de perfil de reyes Murillo  (Invitado).">
          <a:extLst>
            <a:ext uri="{FF2B5EF4-FFF2-40B4-BE49-F238E27FC236}">
              <a16:creationId xmlns:a16="http://schemas.microsoft.com/office/drawing/2014/main" id="{6BB9F26E-4E32-45E3-B86D-6A60D3AB0BC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95" name="AutoShape 86" descr="Imagen de perfil de reyes Murillo  (Invitado).">
          <a:extLst>
            <a:ext uri="{FF2B5EF4-FFF2-40B4-BE49-F238E27FC236}">
              <a16:creationId xmlns:a16="http://schemas.microsoft.com/office/drawing/2014/main" id="{E948390C-4E65-4A1E-BF05-EA447D49950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96" name="AutoShape 86" descr="Imagen de perfil de reyes Murillo  (Invitado).">
          <a:extLst>
            <a:ext uri="{FF2B5EF4-FFF2-40B4-BE49-F238E27FC236}">
              <a16:creationId xmlns:a16="http://schemas.microsoft.com/office/drawing/2014/main" id="{0963AD5D-6655-44FC-ACAE-C1A8EEF503E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97" name="AutoShape 86" descr="Imagen de perfil de reyes Murillo  (Invitado).">
          <a:extLst>
            <a:ext uri="{FF2B5EF4-FFF2-40B4-BE49-F238E27FC236}">
              <a16:creationId xmlns:a16="http://schemas.microsoft.com/office/drawing/2014/main" id="{573BB171-EEA1-4712-80E4-15109769E44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98" name="AutoShape 86" descr="Imagen de perfil de reyes Murillo  (Invitado).">
          <a:extLst>
            <a:ext uri="{FF2B5EF4-FFF2-40B4-BE49-F238E27FC236}">
              <a16:creationId xmlns:a16="http://schemas.microsoft.com/office/drawing/2014/main" id="{DCDFAEA9-5493-4256-85F1-3518A6A9303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399" name="AutoShape 86" descr="Imagen de perfil de reyes Murillo  (Invitado).">
          <a:extLst>
            <a:ext uri="{FF2B5EF4-FFF2-40B4-BE49-F238E27FC236}">
              <a16:creationId xmlns:a16="http://schemas.microsoft.com/office/drawing/2014/main" id="{595165ED-4EF3-448C-8FCC-30884C9DE30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00" name="AutoShape 86" descr="Imagen de perfil de reyes Murillo  (Invitado).">
          <a:extLst>
            <a:ext uri="{FF2B5EF4-FFF2-40B4-BE49-F238E27FC236}">
              <a16:creationId xmlns:a16="http://schemas.microsoft.com/office/drawing/2014/main" id="{5D1BAAA7-2047-44C9-AC5D-4C6883F9C38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01" name="AutoShape 86" descr="Imagen de perfil de reyes Murillo  (Invitado).">
          <a:extLst>
            <a:ext uri="{FF2B5EF4-FFF2-40B4-BE49-F238E27FC236}">
              <a16:creationId xmlns:a16="http://schemas.microsoft.com/office/drawing/2014/main" id="{8B024E3C-A55A-4212-94E7-683F7AC8425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02" name="AutoShape 86" descr="Imagen de perfil de reyes Murillo  (Invitado).">
          <a:extLst>
            <a:ext uri="{FF2B5EF4-FFF2-40B4-BE49-F238E27FC236}">
              <a16:creationId xmlns:a16="http://schemas.microsoft.com/office/drawing/2014/main" id="{493D7E1A-C51A-48EE-AA38-C6C17613F5F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03" name="AutoShape 86" descr="Imagen de perfil de reyes Murillo  (Invitado).">
          <a:extLst>
            <a:ext uri="{FF2B5EF4-FFF2-40B4-BE49-F238E27FC236}">
              <a16:creationId xmlns:a16="http://schemas.microsoft.com/office/drawing/2014/main" id="{97C711C2-A39F-49DE-B549-103EBB2555B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04" name="AutoShape 86" descr="Imagen de perfil de reyes Murillo  (Invitado).">
          <a:extLst>
            <a:ext uri="{FF2B5EF4-FFF2-40B4-BE49-F238E27FC236}">
              <a16:creationId xmlns:a16="http://schemas.microsoft.com/office/drawing/2014/main" id="{FC99B55C-6BA4-4053-9783-73EFC5B3A99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05" name="AutoShape 86" descr="Imagen de perfil de reyes Murillo  (Invitado).">
          <a:extLst>
            <a:ext uri="{FF2B5EF4-FFF2-40B4-BE49-F238E27FC236}">
              <a16:creationId xmlns:a16="http://schemas.microsoft.com/office/drawing/2014/main" id="{186F20B3-B299-4912-BFB9-C709DA0EB2B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06" name="AutoShape 86" descr="Imagen de perfil de reyes Murillo  (Invitado).">
          <a:extLst>
            <a:ext uri="{FF2B5EF4-FFF2-40B4-BE49-F238E27FC236}">
              <a16:creationId xmlns:a16="http://schemas.microsoft.com/office/drawing/2014/main" id="{8689C59D-4A02-4CC8-8134-D6AB432AC62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07" name="AutoShape 86" descr="Imagen de perfil de reyes Murillo  (Invitado).">
          <a:extLst>
            <a:ext uri="{FF2B5EF4-FFF2-40B4-BE49-F238E27FC236}">
              <a16:creationId xmlns:a16="http://schemas.microsoft.com/office/drawing/2014/main" id="{EF197BCD-8C66-40E1-AFFE-766D39B6898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08" name="AutoShape 86" descr="Imagen de perfil de reyes Murillo  (Invitado).">
          <a:extLst>
            <a:ext uri="{FF2B5EF4-FFF2-40B4-BE49-F238E27FC236}">
              <a16:creationId xmlns:a16="http://schemas.microsoft.com/office/drawing/2014/main" id="{BF34EA57-B8F8-4064-AD79-5CD03AE7416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09" name="AutoShape 86" descr="Imagen de perfil de reyes Murillo  (Invitado).">
          <a:extLst>
            <a:ext uri="{FF2B5EF4-FFF2-40B4-BE49-F238E27FC236}">
              <a16:creationId xmlns:a16="http://schemas.microsoft.com/office/drawing/2014/main" id="{E9312114-4CBA-425C-A6E6-535DF8D5D89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10" name="AutoShape 86" descr="Imagen de perfil de reyes Murillo  (Invitado).">
          <a:extLst>
            <a:ext uri="{FF2B5EF4-FFF2-40B4-BE49-F238E27FC236}">
              <a16:creationId xmlns:a16="http://schemas.microsoft.com/office/drawing/2014/main" id="{69D1B781-FE0F-4CA7-B3E9-3B838A43DAD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11" name="AutoShape 86" descr="Imagen de perfil de reyes Murillo  (Invitado).">
          <a:extLst>
            <a:ext uri="{FF2B5EF4-FFF2-40B4-BE49-F238E27FC236}">
              <a16:creationId xmlns:a16="http://schemas.microsoft.com/office/drawing/2014/main" id="{A6D129B4-F8D8-45D8-9DF6-A1A0ECC82FA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12" name="AutoShape 86" descr="Imagen de perfil de reyes Murillo  (Invitado).">
          <a:extLst>
            <a:ext uri="{FF2B5EF4-FFF2-40B4-BE49-F238E27FC236}">
              <a16:creationId xmlns:a16="http://schemas.microsoft.com/office/drawing/2014/main" id="{2395948B-0227-4F9C-AB80-E0F11718CF5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13" name="AutoShape 86" descr="Imagen de perfil de reyes Murillo  (Invitado).">
          <a:extLst>
            <a:ext uri="{FF2B5EF4-FFF2-40B4-BE49-F238E27FC236}">
              <a16:creationId xmlns:a16="http://schemas.microsoft.com/office/drawing/2014/main" id="{C696D5D3-B146-4B66-A0EC-859B31872EA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14" name="AutoShape 86" descr="Imagen de perfil de reyes Murillo  (Invitado).">
          <a:extLst>
            <a:ext uri="{FF2B5EF4-FFF2-40B4-BE49-F238E27FC236}">
              <a16:creationId xmlns:a16="http://schemas.microsoft.com/office/drawing/2014/main" id="{0EA36C54-51FC-490B-A3A3-1B467CF44B5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15" name="AutoShape 86" descr="Imagen de perfil de reyes Murillo  (Invitado).">
          <a:extLst>
            <a:ext uri="{FF2B5EF4-FFF2-40B4-BE49-F238E27FC236}">
              <a16:creationId xmlns:a16="http://schemas.microsoft.com/office/drawing/2014/main" id="{EBCB188F-BC4E-4B24-AB64-5FCAFEF5950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16" name="AutoShape 86" descr="Imagen de perfil de reyes Murillo  (Invitado).">
          <a:extLst>
            <a:ext uri="{FF2B5EF4-FFF2-40B4-BE49-F238E27FC236}">
              <a16:creationId xmlns:a16="http://schemas.microsoft.com/office/drawing/2014/main" id="{59E0829E-4F34-41B3-90A0-BD8925EA4A5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17" name="AutoShape 86" descr="Imagen de perfil de reyes Murillo  (Invitado).">
          <a:extLst>
            <a:ext uri="{FF2B5EF4-FFF2-40B4-BE49-F238E27FC236}">
              <a16:creationId xmlns:a16="http://schemas.microsoft.com/office/drawing/2014/main" id="{FAC291B6-29B2-4269-8617-539DCA2EB8F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18" name="AutoShape 86" descr="Imagen de perfil de reyes Murillo  (Invitado).">
          <a:extLst>
            <a:ext uri="{FF2B5EF4-FFF2-40B4-BE49-F238E27FC236}">
              <a16:creationId xmlns:a16="http://schemas.microsoft.com/office/drawing/2014/main" id="{B2205A24-AEEE-4241-A3B7-1EA9449028E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19" name="AutoShape 86" descr="Imagen de perfil de reyes Murillo  (Invitado).">
          <a:extLst>
            <a:ext uri="{FF2B5EF4-FFF2-40B4-BE49-F238E27FC236}">
              <a16:creationId xmlns:a16="http://schemas.microsoft.com/office/drawing/2014/main" id="{22769382-214B-4AC5-8AD1-64CF8D9BF2C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20" name="AutoShape 86" descr="Imagen de perfil de reyes Murillo  (Invitado).">
          <a:extLst>
            <a:ext uri="{FF2B5EF4-FFF2-40B4-BE49-F238E27FC236}">
              <a16:creationId xmlns:a16="http://schemas.microsoft.com/office/drawing/2014/main" id="{8FEC3D73-F913-40CE-8858-23BE77E9659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21" name="AutoShape 86" descr="Imagen de perfil de reyes Murillo  (Invitado).">
          <a:extLst>
            <a:ext uri="{FF2B5EF4-FFF2-40B4-BE49-F238E27FC236}">
              <a16:creationId xmlns:a16="http://schemas.microsoft.com/office/drawing/2014/main" id="{6FAC5029-7FA9-4226-A348-7F5ECB02FF1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22" name="AutoShape 86" descr="Imagen de perfil de reyes Murillo  (Invitado).">
          <a:extLst>
            <a:ext uri="{FF2B5EF4-FFF2-40B4-BE49-F238E27FC236}">
              <a16:creationId xmlns:a16="http://schemas.microsoft.com/office/drawing/2014/main" id="{8F695263-DE91-4F73-A869-186C25B08F4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23" name="AutoShape 86" descr="Imagen de perfil de reyes Murillo  (Invitado).">
          <a:extLst>
            <a:ext uri="{FF2B5EF4-FFF2-40B4-BE49-F238E27FC236}">
              <a16:creationId xmlns:a16="http://schemas.microsoft.com/office/drawing/2014/main" id="{9E91B0AA-F1A0-42A2-B25F-8D531D81215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24" name="AutoShape 86" descr="Imagen de perfil de reyes Murillo  (Invitado).">
          <a:extLst>
            <a:ext uri="{FF2B5EF4-FFF2-40B4-BE49-F238E27FC236}">
              <a16:creationId xmlns:a16="http://schemas.microsoft.com/office/drawing/2014/main" id="{30AA1DC2-53FD-4CA0-9DE5-D2B372BCC18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25" name="AutoShape 86" descr="Imagen de perfil de reyes Murillo  (Invitado).">
          <a:extLst>
            <a:ext uri="{FF2B5EF4-FFF2-40B4-BE49-F238E27FC236}">
              <a16:creationId xmlns:a16="http://schemas.microsoft.com/office/drawing/2014/main" id="{75BDCC73-4ECB-4BF0-9C14-FFEE069560C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26" name="AutoShape 86" descr="Imagen de perfil de reyes Murillo  (Invitado).">
          <a:extLst>
            <a:ext uri="{FF2B5EF4-FFF2-40B4-BE49-F238E27FC236}">
              <a16:creationId xmlns:a16="http://schemas.microsoft.com/office/drawing/2014/main" id="{82099898-87C0-41B5-A5D5-5D277725754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27" name="AutoShape 86" descr="Imagen de perfil de reyes Murillo  (Invitado).">
          <a:extLst>
            <a:ext uri="{FF2B5EF4-FFF2-40B4-BE49-F238E27FC236}">
              <a16:creationId xmlns:a16="http://schemas.microsoft.com/office/drawing/2014/main" id="{93048422-AE74-4463-9EDF-680863096B3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28" name="AutoShape 86" descr="Imagen de perfil de reyes Murillo  (Invitado).">
          <a:extLst>
            <a:ext uri="{FF2B5EF4-FFF2-40B4-BE49-F238E27FC236}">
              <a16:creationId xmlns:a16="http://schemas.microsoft.com/office/drawing/2014/main" id="{DCED3231-482F-4D21-92FF-8877C7DE8E3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29" name="AutoShape 86" descr="Imagen de perfil de reyes Murillo  (Invitado).">
          <a:extLst>
            <a:ext uri="{FF2B5EF4-FFF2-40B4-BE49-F238E27FC236}">
              <a16:creationId xmlns:a16="http://schemas.microsoft.com/office/drawing/2014/main" id="{A12D7653-B725-493D-AE6C-3F4E0E17F86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30" name="AutoShape 86" descr="Imagen de perfil de reyes Murillo  (Invitado).">
          <a:extLst>
            <a:ext uri="{FF2B5EF4-FFF2-40B4-BE49-F238E27FC236}">
              <a16:creationId xmlns:a16="http://schemas.microsoft.com/office/drawing/2014/main" id="{99D86055-886A-4F73-A060-4F5879EFB02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31" name="AutoShape 86" descr="Imagen de perfil de reyes Murillo  (Invitado).">
          <a:extLst>
            <a:ext uri="{FF2B5EF4-FFF2-40B4-BE49-F238E27FC236}">
              <a16:creationId xmlns:a16="http://schemas.microsoft.com/office/drawing/2014/main" id="{3EB517C0-AD1A-4DB4-A25F-8EE2F4C1443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32" name="AutoShape 86" descr="Imagen de perfil de reyes Murillo  (Invitado).">
          <a:extLst>
            <a:ext uri="{FF2B5EF4-FFF2-40B4-BE49-F238E27FC236}">
              <a16:creationId xmlns:a16="http://schemas.microsoft.com/office/drawing/2014/main" id="{221FDE5E-A0BB-43B1-AB89-292C52BFEDA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33" name="AutoShape 86" descr="Imagen de perfil de reyes Murillo  (Invitado).">
          <a:extLst>
            <a:ext uri="{FF2B5EF4-FFF2-40B4-BE49-F238E27FC236}">
              <a16:creationId xmlns:a16="http://schemas.microsoft.com/office/drawing/2014/main" id="{E41E2F7E-8DF0-4D73-8F02-1192D0FC926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34" name="AutoShape 86" descr="Imagen de perfil de reyes Murillo  (Invitado).">
          <a:extLst>
            <a:ext uri="{FF2B5EF4-FFF2-40B4-BE49-F238E27FC236}">
              <a16:creationId xmlns:a16="http://schemas.microsoft.com/office/drawing/2014/main" id="{9EF25A14-D04C-451F-9D6E-0C1DE494AE7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35" name="AutoShape 86" descr="Imagen de perfil de reyes Murillo  (Invitado).">
          <a:extLst>
            <a:ext uri="{FF2B5EF4-FFF2-40B4-BE49-F238E27FC236}">
              <a16:creationId xmlns:a16="http://schemas.microsoft.com/office/drawing/2014/main" id="{BB27DCFC-B5B0-4B59-8879-056E9368427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36" name="AutoShape 86" descr="Imagen de perfil de reyes Murillo  (Invitado).">
          <a:extLst>
            <a:ext uri="{FF2B5EF4-FFF2-40B4-BE49-F238E27FC236}">
              <a16:creationId xmlns:a16="http://schemas.microsoft.com/office/drawing/2014/main" id="{52311651-BE9C-47D6-BE42-3479C92AE10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37" name="AutoShape 86" descr="Imagen de perfil de reyes Murillo  (Invitado).">
          <a:extLst>
            <a:ext uri="{FF2B5EF4-FFF2-40B4-BE49-F238E27FC236}">
              <a16:creationId xmlns:a16="http://schemas.microsoft.com/office/drawing/2014/main" id="{8046C067-1059-4402-8DBF-22170D55B0C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38" name="AutoShape 86" descr="Imagen de perfil de reyes Murillo  (Invitado).">
          <a:extLst>
            <a:ext uri="{FF2B5EF4-FFF2-40B4-BE49-F238E27FC236}">
              <a16:creationId xmlns:a16="http://schemas.microsoft.com/office/drawing/2014/main" id="{2E759858-7271-4317-A3A8-1C7162C6D7F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39" name="AutoShape 86" descr="Imagen de perfil de reyes Murillo  (Invitado).">
          <a:extLst>
            <a:ext uri="{FF2B5EF4-FFF2-40B4-BE49-F238E27FC236}">
              <a16:creationId xmlns:a16="http://schemas.microsoft.com/office/drawing/2014/main" id="{22073227-3785-4220-9BE7-A71B3EE8A7A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40" name="AutoShape 86" descr="Imagen de perfil de reyes Murillo  (Invitado).">
          <a:extLst>
            <a:ext uri="{FF2B5EF4-FFF2-40B4-BE49-F238E27FC236}">
              <a16:creationId xmlns:a16="http://schemas.microsoft.com/office/drawing/2014/main" id="{E36F09AC-8B8F-4437-85AE-A5E0B2E8310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41" name="AutoShape 86" descr="Imagen de perfil de reyes Murillo  (Invitado).">
          <a:extLst>
            <a:ext uri="{FF2B5EF4-FFF2-40B4-BE49-F238E27FC236}">
              <a16:creationId xmlns:a16="http://schemas.microsoft.com/office/drawing/2014/main" id="{F2A107B5-8ED6-44C2-BF51-65C924CF6EF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42" name="AutoShape 86" descr="Imagen de perfil de reyes Murillo  (Invitado).">
          <a:extLst>
            <a:ext uri="{FF2B5EF4-FFF2-40B4-BE49-F238E27FC236}">
              <a16:creationId xmlns:a16="http://schemas.microsoft.com/office/drawing/2014/main" id="{F5F7B253-B44D-4193-B0F3-70BD363CC02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43" name="AutoShape 86" descr="Imagen de perfil de reyes Murillo  (Invitado).">
          <a:extLst>
            <a:ext uri="{FF2B5EF4-FFF2-40B4-BE49-F238E27FC236}">
              <a16:creationId xmlns:a16="http://schemas.microsoft.com/office/drawing/2014/main" id="{427BC804-5C8C-4545-B1F0-5E1046EA3FB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44" name="AutoShape 86" descr="Imagen de perfil de reyes Murillo  (Invitado).">
          <a:extLst>
            <a:ext uri="{FF2B5EF4-FFF2-40B4-BE49-F238E27FC236}">
              <a16:creationId xmlns:a16="http://schemas.microsoft.com/office/drawing/2014/main" id="{B1375FBA-900B-4C3B-9EDD-8248B38A62F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45" name="AutoShape 86" descr="Imagen de perfil de reyes Murillo  (Invitado).">
          <a:extLst>
            <a:ext uri="{FF2B5EF4-FFF2-40B4-BE49-F238E27FC236}">
              <a16:creationId xmlns:a16="http://schemas.microsoft.com/office/drawing/2014/main" id="{5B46D74F-2087-4B8A-9D17-C10CFA0E983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46" name="AutoShape 86" descr="Imagen de perfil de reyes Murillo  (Invitado).">
          <a:extLst>
            <a:ext uri="{FF2B5EF4-FFF2-40B4-BE49-F238E27FC236}">
              <a16:creationId xmlns:a16="http://schemas.microsoft.com/office/drawing/2014/main" id="{D226FF60-FE43-4886-AEDB-DC4AE1CC8BC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47" name="AutoShape 86" descr="Imagen de perfil de reyes Murillo  (Invitado).">
          <a:extLst>
            <a:ext uri="{FF2B5EF4-FFF2-40B4-BE49-F238E27FC236}">
              <a16:creationId xmlns:a16="http://schemas.microsoft.com/office/drawing/2014/main" id="{D60D7B3F-B88C-4EDD-9868-9ABAA487D30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48" name="AutoShape 86" descr="Imagen de perfil de reyes Murillo  (Invitado).">
          <a:extLst>
            <a:ext uri="{FF2B5EF4-FFF2-40B4-BE49-F238E27FC236}">
              <a16:creationId xmlns:a16="http://schemas.microsoft.com/office/drawing/2014/main" id="{26B73DEE-FD2F-4CCD-BE3E-7281592CBD4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49" name="AutoShape 86" descr="Imagen de perfil de reyes Murillo  (Invitado).">
          <a:extLst>
            <a:ext uri="{FF2B5EF4-FFF2-40B4-BE49-F238E27FC236}">
              <a16:creationId xmlns:a16="http://schemas.microsoft.com/office/drawing/2014/main" id="{64E13549-295B-475C-A83C-B752762BC0E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50" name="AutoShape 86" descr="Imagen de perfil de reyes Murillo  (Invitado).">
          <a:extLst>
            <a:ext uri="{FF2B5EF4-FFF2-40B4-BE49-F238E27FC236}">
              <a16:creationId xmlns:a16="http://schemas.microsoft.com/office/drawing/2014/main" id="{2750E7A2-B835-4C59-BAB0-0EAE5C1A8A8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51" name="AutoShape 86" descr="Imagen de perfil de reyes Murillo  (Invitado).">
          <a:extLst>
            <a:ext uri="{FF2B5EF4-FFF2-40B4-BE49-F238E27FC236}">
              <a16:creationId xmlns:a16="http://schemas.microsoft.com/office/drawing/2014/main" id="{9A2CC449-8783-4010-BCE9-97943209F50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52" name="AutoShape 86" descr="Imagen de perfil de reyes Murillo  (Invitado).">
          <a:extLst>
            <a:ext uri="{FF2B5EF4-FFF2-40B4-BE49-F238E27FC236}">
              <a16:creationId xmlns:a16="http://schemas.microsoft.com/office/drawing/2014/main" id="{5075A3F5-C4D5-4645-8CCE-D7E87059507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53" name="AutoShape 86" descr="Imagen de perfil de reyes Murillo  (Invitado).">
          <a:extLst>
            <a:ext uri="{FF2B5EF4-FFF2-40B4-BE49-F238E27FC236}">
              <a16:creationId xmlns:a16="http://schemas.microsoft.com/office/drawing/2014/main" id="{9F08F633-2405-4B73-B8D5-093806310D0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54" name="AutoShape 86" descr="Imagen de perfil de reyes Murillo  (Invitado).">
          <a:extLst>
            <a:ext uri="{FF2B5EF4-FFF2-40B4-BE49-F238E27FC236}">
              <a16:creationId xmlns:a16="http://schemas.microsoft.com/office/drawing/2014/main" id="{19DDB9E9-11DE-4A68-AD16-A14E7BC8A98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55" name="AutoShape 86" descr="Imagen de perfil de reyes Murillo  (Invitado).">
          <a:extLst>
            <a:ext uri="{FF2B5EF4-FFF2-40B4-BE49-F238E27FC236}">
              <a16:creationId xmlns:a16="http://schemas.microsoft.com/office/drawing/2014/main" id="{7B5F18D9-B238-4BFA-B684-A8DC5708BB0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56" name="AutoShape 86" descr="Imagen de perfil de reyes Murillo  (Invitado).">
          <a:extLst>
            <a:ext uri="{FF2B5EF4-FFF2-40B4-BE49-F238E27FC236}">
              <a16:creationId xmlns:a16="http://schemas.microsoft.com/office/drawing/2014/main" id="{72815160-7DE3-4A38-AAB6-A2ABF51A6AD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57" name="AutoShape 86" descr="Imagen de perfil de reyes Murillo  (Invitado).">
          <a:extLst>
            <a:ext uri="{FF2B5EF4-FFF2-40B4-BE49-F238E27FC236}">
              <a16:creationId xmlns:a16="http://schemas.microsoft.com/office/drawing/2014/main" id="{E9449317-4369-4A68-9253-4FAEBEA25CE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58" name="AutoShape 86" descr="Imagen de perfil de reyes Murillo  (Invitado).">
          <a:extLst>
            <a:ext uri="{FF2B5EF4-FFF2-40B4-BE49-F238E27FC236}">
              <a16:creationId xmlns:a16="http://schemas.microsoft.com/office/drawing/2014/main" id="{DCAF3D41-2117-4800-96DF-2A2854E8D5A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59" name="AutoShape 86" descr="Imagen de perfil de reyes Murillo  (Invitado).">
          <a:extLst>
            <a:ext uri="{FF2B5EF4-FFF2-40B4-BE49-F238E27FC236}">
              <a16:creationId xmlns:a16="http://schemas.microsoft.com/office/drawing/2014/main" id="{92495130-BD16-4CF4-A70C-CACBCE7AED9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60" name="AutoShape 86" descr="Imagen de perfil de reyes Murillo  (Invitado).">
          <a:extLst>
            <a:ext uri="{FF2B5EF4-FFF2-40B4-BE49-F238E27FC236}">
              <a16:creationId xmlns:a16="http://schemas.microsoft.com/office/drawing/2014/main" id="{2DA6A4D0-FABA-464D-81C7-C8C32851A25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61" name="AutoShape 86" descr="Imagen de perfil de reyes Murillo  (Invitado).">
          <a:extLst>
            <a:ext uri="{FF2B5EF4-FFF2-40B4-BE49-F238E27FC236}">
              <a16:creationId xmlns:a16="http://schemas.microsoft.com/office/drawing/2014/main" id="{AF85050F-6EC9-450A-A589-A9D64B4DF56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62" name="AutoShape 86" descr="Imagen de perfil de reyes Murillo  (Invitado).">
          <a:extLst>
            <a:ext uri="{FF2B5EF4-FFF2-40B4-BE49-F238E27FC236}">
              <a16:creationId xmlns:a16="http://schemas.microsoft.com/office/drawing/2014/main" id="{5CAEB252-18DA-4312-8FF9-8C6240ABA59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63" name="AutoShape 86" descr="Imagen de perfil de reyes Murillo  (Invitado).">
          <a:extLst>
            <a:ext uri="{FF2B5EF4-FFF2-40B4-BE49-F238E27FC236}">
              <a16:creationId xmlns:a16="http://schemas.microsoft.com/office/drawing/2014/main" id="{6B07F5A9-F0AB-4A51-AA1E-BAA6C57CE4E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64" name="AutoShape 86" descr="Imagen de perfil de reyes Murillo  (Invitado).">
          <a:extLst>
            <a:ext uri="{FF2B5EF4-FFF2-40B4-BE49-F238E27FC236}">
              <a16:creationId xmlns:a16="http://schemas.microsoft.com/office/drawing/2014/main" id="{9C0D0A32-672C-4CAA-B904-D5F4E8C7D86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65" name="AutoShape 86" descr="Imagen de perfil de reyes Murillo  (Invitado).">
          <a:extLst>
            <a:ext uri="{FF2B5EF4-FFF2-40B4-BE49-F238E27FC236}">
              <a16:creationId xmlns:a16="http://schemas.microsoft.com/office/drawing/2014/main" id="{1521192F-3989-4D2D-ADED-34AE29359DE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66" name="AutoShape 86" descr="Imagen de perfil de reyes Murillo  (Invitado).">
          <a:extLst>
            <a:ext uri="{FF2B5EF4-FFF2-40B4-BE49-F238E27FC236}">
              <a16:creationId xmlns:a16="http://schemas.microsoft.com/office/drawing/2014/main" id="{9F892118-D6C8-4468-9F3F-B16486BE433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67" name="AutoShape 86" descr="Imagen de perfil de reyes Murillo  (Invitado).">
          <a:extLst>
            <a:ext uri="{FF2B5EF4-FFF2-40B4-BE49-F238E27FC236}">
              <a16:creationId xmlns:a16="http://schemas.microsoft.com/office/drawing/2014/main" id="{462B3909-476F-4D25-B446-E0A670EF80F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68" name="AutoShape 86" descr="Imagen de perfil de reyes Murillo  (Invitado).">
          <a:extLst>
            <a:ext uri="{FF2B5EF4-FFF2-40B4-BE49-F238E27FC236}">
              <a16:creationId xmlns:a16="http://schemas.microsoft.com/office/drawing/2014/main" id="{0D6CFCA5-DA75-4F73-959A-1683A162E0B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69" name="AutoShape 86" descr="Imagen de perfil de reyes Murillo  (Invitado).">
          <a:extLst>
            <a:ext uri="{FF2B5EF4-FFF2-40B4-BE49-F238E27FC236}">
              <a16:creationId xmlns:a16="http://schemas.microsoft.com/office/drawing/2014/main" id="{887BDC10-A9F4-43CE-AC98-6FDA28F7E95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70" name="AutoShape 86" descr="Imagen de perfil de reyes Murillo  (Invitado).">
          <a:extLst>
            <a:ext uri="{FF2B5EF4-FFF2-40B4-BE49-F238E27FC236}">
              <a16:creationId xmlns:a16="http://schemas.microsoft.com/office/drawing/2014/main" id="{869B28A7-2F0B-44BA-9757-549BBC77761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71" name="AutoShape 86" descr="Imagen de perfil de reyes Murillo  (Invitado).">
          <a:extLst>
            <a:ext uri="{FF2B5EF4-FFF2-40B4-BE49-F238E27FC236}">
              <a16:creationId xmlns:a16="http://schemas.microsoft.com/office/drawing/2014/main" id="{36417CCB-B677-4536-8810-CAE010E534E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72" name="AutoShape 86" descr="Imagen de perfil de reyes Murillo  (Invitado).">
          <a:extLst>
            <a:ext uri="{FF2B5EF4-FFF2-40B4-BE49-F238E27FC236}">
              <a16:creationId xmlns:a16="http://schemas.microsoft.com/office/drawing/2014/main" id="{B103D6A8-6282-4BD2-9F6F-8B315A24282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73" name="AutoShape 86" descr="Imagen de perfil de reyes Murillo  (Invitado).">
          <a:extLst>
            <a:ext uri="{FF2B5EF4-FFF2-40B4-BE49-F238E27FC236}">
              <a16:creationId xmlns:a16="http://schemas.microsoft.com/office/drawing/2014/main" id="{240916CB-F18C-4DAE-A499-89251716ED6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74" name="AutoShape 86" descr="Imagen de perfil de reyes Murillo  (Invitado).">
          <a:extLst>
            <a:ext uri="{FF2B5EF4-FFF2-40B4-BE49-F238E27FC236}">
              <a16:creationId xmlns:a16="http://schemas.microsoft.com/office/drawing/2014/main" id="{B9D84E98-6DDC-44F0-9E77-38168BBB521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75" name="AutoShape 86" descr="Imagen de perfil de reyes Murillo  (Invitado).">
          <a:extLst>
            <a:ext uri="{FF2B5EF4-FFF2-40B4-BE49-F238E27FC236}">
              <a16:creationId xmlns:a16="http://schemas.microsoft.com/office/drawing/2014/main" id="{69D6FF43-F907-44FB-BBE6-0130033532C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76" name="AutoShape 86" descr="Imagen de perfil de reyes Murillo  (Invitado).">
          <a:extLst>
            <a:ext uri="{FF2B5EF4-FFF2-40B4-BE49-F238E27FC236}">
              <a16:creationId xmlns:a16="http://schemas.microsoft.com/office/drawing/2014/main" id="{2BFE8666-175B-45FB-A081-0D1052F0766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77" name="AutoShape 86" descr="Imagen de perfil de reyes Murillo  (Invitado).">
          <a:extLst>
            <a:ext uri="{FF2B5EF4-FFF2-40B4-BE49-F238E27FC236}">
              <a16:creationId xmlns:a16="http://schemas.microsoft.com/office/drawing/2014/main" id="{087DF28A-5B4A-4E5B-8D2D-E557F651999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78" name="AutoShape 86" descr="Imagen de perfil de reyes Murillo  (Invitado).">
          <a:extLst>
            <a:ext uri="{FF2B5EF4-FFF2-40B4-BE49-F238E27FC236}">
              <a16:creationId xmlns:a16="http://schemas.microsoft.com/office/drawing/2014/main" id="{2B517C8C-0FA4-4601-9B24-4920ECEA016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79" name="AutoShape 86" descr="Imagen de perfil de reyes Murillo  (Invitado).">
          <a:extLst>
            <a:ext uri="{FF2B5EF4-FFF2-40B4-BE49-F238E27FC236}">
              <a16:creationId xmlns:a16="http://schemas.microsoft.com/office/drawing/2014/main" id="{BC800485-29CC-44B6-A8D3-01F1473DF38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80" name="AutoShape 86" descr="Imagen de perfil de reyes Murillo  (Invitado).">
          <a:extLst>
            <a:ext uri="{FF2B5EF4-FFF2-40B4-BE49-F238E27FC236}">
              <a16:creationId xmlns:a16="http://schemas.microsoft.com/office/drawing/2014/main" id="{532ECED3-14A1-4572-BBA3-32D5AE418A2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81" name="AutoShape 86" descr="Imagen de perfil de reyes Murillo  (Invitado).">
          <a:extLst>
            <a:ext uri="{FF2B5EF4-FFF2-40B4-BE49-F238E27FC236}">
              <a16:creationId xmlns:a16="http://schemas.microsoft.com/office/drawing/2014/main" id="{2423B6D0-0B53-429A-B2A0-BBB45E83786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82" name="AutoShape 86" descr="Imagen de perfil de reyes Murillo  (Invitado).">
          <a:extLst>
            <a:ext uri="{FF2B5EF4-FFF2-40B4-BE49-F238E27FC236}">
              <a16:creationId xmlns:a16="http://schemas.microsoft.com/office/drawing/2014/main" id="{F208FB0E-9294-4DF9-A8A2-6CD1E25B1A4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83" name="AutoShape 86" descr="Imagen de perfil de reyes Murillo  (Invitado).">
          <a:extLst>
            <a:ext uri="{FF2B5EF4-FFF2-40B4-BE49-F238E27FC236}">
              <a16:creationId xmlns:a16="http://schemas.microsoft.com/office/drawing/2014/main" id="{81A197A0-226E-47FC-AF81-DB815E04F5E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84" name="AutoShape 86" descr="Imagen de perfil de reyes Murillo  (Invitado).">
          <a:extLst>
            <a:ext uri="{FF2B5EF4-FFF2-40B4-BE49-F238E27FC236}">
              <a16:creationId xmlns:a16="http://schemas.microsoft.com/office/drawing/2014/main" id="{150D0586-A9BD-4ECC-818A-EFD03B08662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85" name="AutoShape 86" descr="Imagen de perfil de reyes Murillo  (Invitado).">
          <a:extLst>
            <a:ext uri="{FF2B5EF4-FFF2-40B4-BE49-F238E27FC236}">
              <a16:creationId xmlns:a16="http://schemas.microsoft.com/office/drawing/2014/main" id="{2E0054AA-F39A-4BDE-8146-E83A4E2F325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86" name="AutoShape 86" descr="Imagen de perfil de reyes Murillo  (Invitado).">
          <a:extLst>
            <a:ext uri="{FF2B5EF4-FFF2-40B4-BE49-F238E27FC236}">
              <a16:creationId xmlns:a16="http://schemas.microsoft.com/office/drawing/2014/main" id="{B5E3ECF7-CC34-4984-9254-A278D2A88EA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87" name="AutoShape 86" descr="Imagen de perfil de reyes Murillo  (Invitado).">
          <a:extLst>
            <a:ext uri="{FF2B5EF4-FFF2-40B4-BE49-F238E27FC236}">
              <a16:creationId xmlns:a16="http://schemas.microsoft.com/office/drawing/2014/main" id="{C44A2D67-F407-4B1A-952D-5C024C1BB1C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88" name="AutoShape 86" descr="Imagen de perfil de reyes Murillo  (Invitado).">
          <a:extLst>
            <a:ext uri="{FF2B5EF4-FFF2-40B4-BE49-F238E27FC236}">
              <a16:creationId xmlns:a16="http://schemas.microsoft.com/office/drawing/2014/main" id="{5AE1EA96-281E-406B-8569-78A9C0EA33E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89" name="AutoShape 86" descr="Imagen de perfil de reyes Murillo  (Invitado).">
          <a:extLst>
            <a:ext uri="{FF2B5EF4-FFF2-40B4-BE49-F238E27FC236}">
              <a16:creationId xmlns:a16="http://schemas.microsoft.com/office/drawing/2014/main" id="{3BEEF844-DD43-44EA-AF0C-0D54EF42800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90" name="AutoShape 86" descr="Imagen de perfil de reyes Murillo  (Invitado).">
          <a:extLst>
            <a:ext uri="{FF2B5EF4-FFF2-40B4-BE49-F238E27FC236}">
              <a16:creationId xmlns:a16="http://schemas.microsoft.com/office/drawing/2014/main" id="{C2D107FD-3C88-46BA-8875-EF47D02DB0B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91" name="AutoShape 86" descr="Imagen de perfil de reyes Murillo  (Invitado).">
          <a:extLst>
            <a:ext uri="{FF2B5EF4-FFF2-40B4-BE49-F238E27FC236}">
              <a16:creationId xmlns:a16="http://schemas.microsoft.com/office/drawing/2014/main" id="{F53537C8-EDFF-47C1-96F5-33CF5DA3D9A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92" name="AutoShape 86" descr="Imagen de perfil de reyes Murillo  (Invitado).">
          <a:extLst>
            <a:ext uri="{FF2B5EF4-FFF2-40B4-BE49-F238E27FC236}">
              <a16:creationId xmlns:a16="http://schemas.microsoft.com/office/drawing/2014/main" id="{07B298D8-38B0-4419-9EB7-05F4955DAC5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93" name="AutoShape 86" descr="Imagen de perfil de reyes Murillo  (Invitado).">
          <a:extLst>
            <a:ext uri="{FF2B5EF4-FFF2-40B4-BE49-F238E27FC236}">
              <a16:creationId xmlns:a16="http://schemas.microsoft.com/office/drawing/2014/main" id="{007ADACC-4673-437F-BBAE-737028A1367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94" name="AutoShape 86" descr="Imagen de perfil de reyes Murillo  (Invitado).">
          <a:extLst>
            <a:ext uri="{FF2B5EF4-FFF2-40B4-BE49-F238E27FC236}">
              <a16:creationId xmlns:a16="http://schemas.microsoft.com/office/drawing/2014/main" id="{FDC8129F-1207-46DC-B44B-F6C503A24A3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95" name="AutoShape 86" descr="Imagen de perfil de reyes Murillo  (Invitado).">
          <a:extLst>
            <a:ext uri="{FF2B5EF4-FFF2-40B4-BE49-F238E27FC236}">
              <a16:creationId xmlns:a16="http://schemas.microsoft.com/office/drawing/2014/main" id="{5DC25277-4D72-4B19-BF1D-B31ADBDBF06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96" name="AutoShape 86" descr="Imagen de perfil de reyes Murillo  (Invitado).">
          <a:extLst>
            <a:ext uri="{FF2B5EF4-FFF2-40B4-BE49-F238E27FC236}">
              <a16:creationId xmlns:a16="http://schemas.microsoft.com/office/drawing/2014/main" id="{1F03E465-C877-452F-A3DE-EF9DBC1F3E9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97" name="AutoShape 86" descr="Imagen de perfil de reyes Murillo  (Invitado).">
          <a:extLst>
            <a:ext uri="{FF2B5EF4-FFF2-40B4-BE49-F238E27FC236}">
              <a16:creationId xmlns:a16="http://schemas.microsoft.com/office/drawing/2014/main" id="{B3227933-7E83-464E-BD3A-0848D84A2A1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98" name="AutoShape 86" descr="Imagen de perfil de reyes Murillo  (Invitado).">
          <a:extLst>
            <a:ext uri="{FF2B5EF4-FFF2-40B4-BE49-F238E27FC236}">
              <a16:creationId xmlns:a16="http://schemas.microsoft.com/office/drawing/2014/main" id="{0F32CF78-D249-432B-93AD-793AC8CBEC6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499" name="AutoShape 86" descr="Imagen de perfil de reyes Murillo  (Invitado).">
          <a:extLst>
            <a:ext uri="{FF2B5EF4-FFF2-40B4-BE49-F238E27FC236}">
              <a16:creationId xmlns:a16="http://schemas.microsoft.com/office/drawing/2014/main" id="{DD7901CD-337A-4D01-A606-D0CAAC867DA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00" name="AutoShape 86" descr="Imagen de perfil de reyes Murillo  (Invitado).">
          <a:extLst>
            <a:ext uri="{FF2B5EF4-FFF2-40B4-BE49-F238E27FC236}">
              <a16:creationId xmlns:a16="http://schemas.microsoft.com/office/drawing/2014/main" id="{8236E02E-4655-4BB0-9DE0-63D84C676A1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01" name="AutoShape 86" descr="Imagen de perfil de reyes Murillo  (Invitado).">
          <a:extLst>
            <a:ext uri="{FF2B5EF4-FFF2-40B4-BE49-F238E27FC236}">
              <a16:creationId xmlns:a16="http://schemas.microsoft.com/office/drawing/2014/main" id="{734974D4-04BE-4209-A1EF-731E8668AE8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02" name="AutoShape 86" descr="Imagen de perfil de reyes Murillo  (Invitado).">
          <a:extLst>
            <a:ext uri="{FF2B5EF4-FFF2-40B4-BE49-F238E27FC236}">
              <a16:creationId xmlns:a16="http://schemas.microsoft.com/office/drawing/2014/main" id="{57E0C90D-6034-45E5-8B01-7100C6287D2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03" name="AutoShape 86" descr="Imagen de perfil de reyes Murillo  (Invitado).">
          <a:extLst>
            <a:ext uri="{FF2B5EF4-FFF2-40B4-BE49-F238E27FC236}">
              <a16:creationId xmlns:a16="http://schemas.microsoft.com/office/drawing/2014/main" id="{AD1D27BE-F867-49C9-BE1B-ECA6FA95576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04" name="AutoShape 86" descr="Imagen de perfil de reyes Murillo  (Invitado).">
          <a:extLst>
            <a:ext uri="{FF2B5EF4-FFF2-40B4-BE49-F238E27FC236}">
              <a16:creationId xmlns:a16="http://schemas.microsoft.com/office/drawing/2014/main" id="{02E11A5C-4856-44BC-980E-F7559CE6A32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05" name="AutoShape 86" descr="Imagen de perfil de reyes Murillo  (Invitado).">
          <a:extLst>
            <a:ext uri="{FF2B5EF4-FFF2-40B4-BE49-F238E27FC236}">
              <a16:creationId xmlns:a16="http://schemas.microsoft.com/office/drawing/2014/main" id="{C672D451-CAB8-47F5-B9C3-2BF6B77B2AB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06" name="AutoShape 86" descr="Imagen de perfil de reyes Murillo  (Invitado).">
          <a:extLst>
            <a:ext uri="{FF2B5EF4-FFF2-40B4-BE49-F238E27FC236}">
              <a16:creationId xmlns:a16="http://schemas.microsoft.com/office/drawing/2014/main" id="{6F121D0E-6389-431F-9BAE-B9A6ED280E4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07" name="AutoShape 86" descr="Imagen de perfil de reyes Murillo  (Invitado).">
          <a:extLst>
            <a:ext uri="{FF2B5EF4-FFF2-40B4-BE49-F238E27FC236}">
              <a16:creationId xmlns:a16="http://schemas.microsoft.com/office/drawing/2014/main" id="{56A38471-4BBE-413D-B7CA-8ED47988E77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08" name="AutoShape 86" descr="Imagen de perfil de reyes Murillo  (Invitado).">
          <a:extLst>
            <a:ext uri="{FF2B5EF4-FFF2-40B4-BE49-F238E27FC236}">
              <a16:creationId xmlns:a16="http://schemas.microsoft.com/office/drawing/2014/main" id="{66E68639-8538-4257-94A6-ACDFFF4C80B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09" name="AutoShape 86" descr="Imagen de perfil de reyes Murillo  (Invitado).">
          <a:extLst>
            <a:ext uri="{FF2B5EF4-FFF2-40B4-BE49-F238E27FC236}">
              <a16:creationId xmlns:a16="http://schemas.microsoft.com/office/drawing/2014/main" id="{B3029BE4-BF92-4EBB-926E-E9375FCDB24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10" name="AutoShape 86" descr="Imagen de perfil de reyes Murillo  (Invitado).">
          <a:extLst>
            <a:ext uri="{FF2B5EF4-FFF2-40B4-BE49-F238E27FC236}">
              <a16:creationId xmlns:a16="http://schemas.microsoft.com/office/drawing/2014/main" id="{EBDBE34F-C510-4E0F-89C3-6D49B9063C0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11" name="AutoShape 86" descr="Imagen de perfil de reyes Murillo  (Invitado).">
          <a:extLst>
            <a:ext uri="{FF2B5EF4-FFF2-40B4-BE49-F238E27FC236}">
              <a16:creationId xmlns:a16="http://schemas.microsoft.com/office/drawing/2014/main" id="{3EAEDF89-6B0F-4775-87B9-A15ACF4E3C1B}"/>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12" name="AutoShape 86" descr="Imagen de perfil de reyes Murillo  (Invitado).">
          <a:extLst>
            <a:ext uri="{FF2B5EF4-FFF2-40B4-BE49-F238E27FC236}">
              <a16:creationId xmlns:a16="http://schemas.microsoft.com/office/drawing/2014/main" id="{415A4EDC-3D16-4A94-9829-1C53816F499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13" name="AutoShape 86" descr="Imagen de perfil de reyes Murillo  (Invitado).">
          <a:extLst>
            <a:ext uri="{FF2B5EF4-FFF2-40B4-BE49-F238E27FC236}">
              <a16:creationId xmlns:a16="http://schemas.microsoft.com/office/drawing/2014/main" id="{4391B7BE-CF4B-421C-9261-48BA8F79D87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14" name="AutoShape 86" descr="Imagen de perfil de reyes Murillo  (Invitado).">
          <a:extLst>
            <a:ext uri="{FF2B5EF4-FFF2-40B4-BE49-F238E27FC236}">
              <a16:creationId xmlns:a16="http://schemas.microsoft.com/office/drawing/2014/main" id="{664D605F-A5E4-47DD-815B-14A54605BA0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15" name="AutoShape 86" descr="Imagen de perfil de reyes Murillo  (Invitado).">
          <a:extLst>
            <a:ext uri="{FF2B5EF4-FFF2-40B4-BE49-F238E27FC236}">
              <a16:creationId xmlns:a16="http://schemas.microsoft.com/office/drawing/2014/main" id="{A96A99B6-1665-444E-A3A1-9D57933B3D3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16" name="AutoShape 86" descr="Imagen de perfil de reyes Murillo  (Invitado).">
          <a:extLst>
            <a:ext uri="{FF2B5EF4-FFF2-40B4-BE49-F238E27FC236}">
              <a16:creationId xmlns:a16="http://schemas.microsoft.com/office/drawing/2014/main" id="{9E286903-330B-42BB-AB4F-016A8E2070E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17" name="AutoShape 86" descr="Imagen de perfil de reyes Murillo  (Invitado).">
          <a:extLst>
            <a:ext uri="{FF2B5EF4-FFF2-40B4-BE49-F238E27FC236}">
              <a16:creationId xmlns:a16="http://schemas.microsoft.com/office/drawing/2014/main" id="{FA2FBD04-79F2-420D-957E-EF9B2232421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18" name="AutoShape 86" descr="Imagen de perfil de reyes Murillo  (Invitado).">
          <a:extLst>
            <a:ext uri="{FF2B5EF4-FFF2-40B4-BE49-F238E27FC236}">
              <a16:creationId xmlns:a16="http://schemas.microsoft.com/office/drawing/2014/main" id="{57D5CC83-A411-4757-9150-23476DD6CEE9}"/>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19" name="AutoShape 86" descr="Imagen de perfil de reyes Murillo  (Invitado).">
          <a:extLst>
            <a:ext uri="{FF2B5EF4-FFF2-40B4-BE49-F238E27FC236}">
              <a16:creationId xmlns:a16="http://schemas.microsoft.com/office/drawing/2014/main" id="{AF579372-5875-499B-A10E-11B2E9E5B05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20" name="AutoShape 86" descr="Imagen de perfil de reyes Murillo  (Invitado).">
          <a:extLst>
            <a:ext uri="{FF2B5EF4-FFF2-40B4-BE49-F238E27FC236}">
              <a16:creationId xmlns:a16="http://schemas.microsoft.com/office/drawing/2014/main" id="{3CE8BFEA-CFE7-4CD9-8079-4D9D1BEF61D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21" name="AutoShape 86" descr="Imagen de perfil de reyes Murillo  (Invitado).">
          <a:extLst>
            <a:ext uri="{FF2B5EF4-FFF2-40B4-BE49-F238E27FC236}">
              <a16:creationId xmlns:a16="http://schemas.microsoft.com/office/drawing/2014/main" id="{B4AC9F05-426C-4E7A-B167-257E6D857668}"/>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22" name="AutoShape 86" descr="Imagen de perfil de reyes Murillo  (Invitado).">
          <a:extLst>
            <a:ext uri="{FF2B5EF4-FFF2-40B4-BE49-F238E27FC236}">
              <a16:creationId xmlns:a16="http://schemas.microsoft.com/office/drawing/2014/main" id="{334F85F8-A111-433B-89E9-FCE7E9EB4BD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23" name="AutoShape 86" descr="Imagen de perfil de reyes Murillo  (Invitado).">
          <a:extLst>
            <a:ext uri="{FF2B5EF4-FFF2-40B4-BE49-F238E27FC236}">
              <a16:creationId xmlns:a16="http://schemas.microsoft.com/office/drawing/2014/main" id="{8DE4A283-76BF-493B-8D4E-C399CD1D768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24" name="AutoShape 86" descr="Imagen de perfil de reyes Murillo  (Invitado).">
          <a:extLst>
            <a:ext uri="{FF2B5EF4-FFF2-40B4-BE49-F238E27FC236}">
              <a16:creationId xmlns:a16="http://schemas.microsoft.com/office/drawing/2014/main" id="{F6F1FB63-D31F-4462-B0B5-9EFA7024082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25" name="AutoShape 86" descr="Imagen de perfil de reyes Murillo  (Invitado).">
          <a:extLst>
            <a:ext uri="{FF2B5EF4-FFF2-40B4-BE49-F238E27FC236}">
              <a16:creationId xmlns:a16="http://schemas.microsoft.com/office/drawing/2014/main" id="{D6EE3436-499B-4223-9784-A0D54DA75A2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26" name="AutoShape 86" descr="Imagen de perfil de reyes Murillo  (Invitado).">
          <a:extLst>
            <a:ext uri="{FF2B5EF4-FFF2-40B4-BE49-F238E27FC236}">
              <a16:creationId xmlns:a16="http://schemas.microsoft.com/office/drawing/2014/main" id="{C5655043-D1EF-4973-89ED-8BD47D154C2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27" name="AutoShape 86" descr="Imagen de perfil de reyes Murillo  (Invitado).">
          <a:extLst>
            <a:ext uri="{FF2B5EF4-FFF2-40B4-BE49-F238E27FC236}">
              <a16:creationId xmlns:a16="http://schemas.microsoft.com/office/drawing/2014/main" id="{F43148FE-826C-457B-BAA2-F64F0358290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28" name="AutoShape 86" descr="Imagen de perfil de reyes Murillo  (Invitado).">
          <a:extLst>
            <a:ext uri="{FF2B5EF4-FFF2-40B4-BE49-F238E27FC236}">
              <a16:creationId xmlns:a16="http://schemas.microsoft.com/office/drawing/2014/main" id="{53553BB4-0FFF-47B1-B452-69A0112544D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29" name="AutoShape 86" descr="Imagen de perfil de reyes Murillo  (Invitado).">
          <a:extLst>
            <a:ext uri="{FF2B5EF4-FFF2-40B4-BE49-F238E27FC236}">
              <a16:creationId xmlns:a16="http://schemas.microsoft.com/office/drawing/2014/main" id="{DEF8AE26-827F-4F29-BF9D-9A20BE4928F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30" name="AutoShape 86" descr="Imagen de perfil de reyes Murillo  (Invitado).">
          <a:extLst>
            <a:ext uri="{FF2B5EF4-FFF2-40B4-BE49-F238E27FC236}">
              <a16:creationId xmlns:a16="http://schemas.microsoft.com/office/drawing/2014/main" id="{8628BC68-D996-4994-8DB7-A20AA62A263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31" name="AutoShape 86" descr="Imagen de perfil de reyes Murillo  (Invitado).">
          <a:extLst>
            <a:ext uri="{FF2B5EF4-FFF2-40B4-BE49-F238E27FC236}">
              <a16:creationId xmlns:a16="http://schemas.microsoft.com/office/drawing/2014/main" id="{DE198398-6CC1-4CEF-BE75-D2995B99F83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32" name="AutoShape 86" descr="Imagen de perfil de reyes Murillo  (Invitado).">
          <a:extLst>
            <a:ext uri="{FF2B5EF4-FFF2-40B4-BE49-F238E27FC236}">
              <a16:creationId xmlns:a16="http://schemas.microsoft.com/office/drawing/2014/main" id="{856CCACA-FA03-426F-95A7-D09438F753B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33" name="AutoShape 86" descr="Imagen de perfil de reyes Murillo  (Invitado).">
          <a:extLst>
            <a:ext uri="{FF2B5EF4-FFF2-40B4-BE49-F238E27FC236}">
              <a16:creationId xmlns:a16="http://schemas.microsoft.com/office/drawing/2014/main" id="{91D2C7FB-133F-4558-87A0-A675956A53C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34" name="AutoShape 86" descr="Imagen de perfil de reyes Murillo  (Invitado).">
          <a:extLst>
            <a:ext uri="{FF2B5EF4-FFF2-40B4-BE49-F238E27FC236}">
              <a16:creationId xmlns:a16="http://schemas.microsoft.com/office/drawing/2014/main" id="{2A2A1DAE-7126-4780-8859-DA3AA72B69A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35" name="AutoShape 86" descr="Imagen de perfil de reyes Murillo  (Invitado).">
          <a:extLst>
            <a:ext uri="{FF2B5EF4-FFF2-40B4-BE49-F238E27FC236}">
              <a16:creationId xmlns:a16="http://schemas.microsoft.com/office/drawing/2014/main" id="{1FF77942-9498-4180-90AE-4FB22AC823E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36" name="AutoShape 86" descr="Imagen de perfil de reyes Murillo  (Invitado).">
          <a:extLst>
            <a:ext uri="{FF2B5EF4-FFF2-40B4-BE49-F238E27FC236}">
              <a16:creationId xmlns:a16="http://schemas.microsoft.com/office/drawing/2014/main" id="{2198D32C-440E-4EDE-91D4-5ADE1C53058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37" name="AutoShape 86" descr="Imagen de perfil de reyes Murillo  (Invitado).">
          <a:extLst>
            <a:ext uri="{FF2B5EF4-FFF2-40B4-BE49-F238E27FC236}">
              <a16:creationId xmlns:a16="http://schemas.microsoft.com/office/drawing/2014/main" id="{74F59576-7C3A-4973-9D65-A58F80CBB81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38" name="AutoShape 86" descr="Imagen de perfil de reyes Murillo  (Invitado).">
          <a:extLst>
            <a:ext uri="{FF2B5EF4-FFF2-40B4-BE49-F238E27FC236}">
              <a16:creationId xmlns:a16="http://schemas.microsoft.com/office/drawing/2014/main" id="{4B857D4B-D454-4E2B-A739-A9926F06EB2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39" name="AutoShape 86" descr="Imagen de perfil de reyes Murillo  (Invitado).">
          <a:extLst>
            <a:ext uri="{FF2B5EF4-FFF2-40B4-BE49-F238E27FC236}">
              <a16:creationId xmlns:a16="http://schemas.microsoft.com/office/drawing/2014/main" id="{F0AF87F9-B3B7-4651-9DA9-A680B2D6455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40" name="AutoShape 86" descr="Imagen de perfil de reyes Murillo  (Invitado).">
          <a:extLst>
            <a:ext uri="{FF2B5EF4-FFF2-40B4-BE49-F238E27FC236}">
              <a16:creationId xmlns:a16="http://schemas.microsoft.com/office/drawing/2014/main" id="{98712EC7-4559-4CE3-8FDF-D29CC421196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41" name="AutoShape 86" descr="Imagen de perfil de reyes Murillo  (Invitado).">
          <a:extLst>
            <a:ext uri="{FF2B5EF4-FFF2-40B4-BE49-F238E27FC236}">
              <a16:creationId xmlns:a16="http://schemas.microsoft.com/office/drawing/2014/main" id="{928E9A3A-4CAF-4884-AF05-284763DBD2D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42" name="AutoShape 86" descr="Imagen de perfil de reyes Murillo  (Invitado).">
          <a:extLst>
            <a:ext uri="{FF2B5EF4-FFF2-40B4-BE49-F238E27FC236}">
              <a16:creationId xmlns:a16="http://schemas.microsoft.com/office/drawing/2014/main" id="{C59A2177-09BA-4178-AB3A-6BF8234EB0BF}"/>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43" name="AutoShape 86" descr="Imagen de perfil de reyes Murillo  (Invitado).">
          <a:extLst>
            <a:ext uri="{FF2B5EF4-FFF2-40B4-BE49-F238E27FC236}">
              <a16:creationId xmlns:a16="http://schemas.microsoft.com/office/drawing/2014/main" id="{AC255B06-ED9C-4A16-80C3-A6E845A36075}"/>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44" name="AutoShape 86" descr="Imagen de perfil de reyes Murillo  (Invitado).">
          <a:extLst>
            <a:ext uri="{FF2B5EF4-FFF2-40B4-BE49-F238E27FC236}">
              <a16:creationId xmlns:a16="http://schemas.microsoft.com/office/drawing/2014/main" id="{E37D5E49-ACEA-4E4E-BCC4-6BEA50409C2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45" name="AutoShape 86" descr="Imagen de perfil de reyes Murillo  (Invitado).">
          <a:extLst>
            <a:ext uri="{FF2B5EF4-FFF2-40B4-BE49-F238E27FC236}">
              <a16:creationId xmlns:a16="http://schemas.microsoft.com/office/drawing/2014/main" id="{11FEEC73-58C8-4942-AC79-C62E362B7D2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46" name="AutoShape 86" descr="Imagen de perfil de reyes Murillo  (Invitado).">
          <a:extLst>
            <a:ext uri="{FF2B5EF4-FFF2-40B4-BE49-F238E27FC236}">
              <a16:creationId xmlns:a16="http://schemas.microsoft.com/office/drawing/2014/main" id="{88B7DE07-9F89-4E6F-A1E7-114E400A235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47" name="AutoShape 86" descr="Imagen de perfil de reyes Murillo  (Invitado).">
          <a:extLst>
            <a:ext uri="{FF2B5EF4-FFF2-40B4-BE49-F238E27FC236}">
              <a16:creationId xmlns:a16="http://schemas.microsoft.com/office/drawing/2014/main" id="{8768E6EF-E628-4025-B68A-4660654FD42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48" name="AutoShape 86" descr="Imagen de perfil de reyes Murillo  (Invitado).">
          <a:extLst>
            <a:ext uri="{FF2B5EF4-FFF2-40B4-BE49-F238E27FC236}">
              <a16:creationId xmlns:a16="http://schemas.microsoft.com/office/drawing/2014/main" id="{19451E9C-5679-4B5A-8480-D8611A68C4AA}"/>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49" name="AutoShape 86" descr="Imagen de perfil de reyes Murillo  (Invitado).">
          <a:extLst>
            <a:ext uri="{FF2B5EF4-FFF2-40B4-BE49-F238E27FC236}">
              <a16:creationId xmlns:a16="http://schemas.microsoft.com/office/drawing/2014/main" id="{E51DE8E7-0F0A-490D-AAC8-D4F3FD224041}"/>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50" name="AutoShape 86" descr="Imagen de perfil de reyes Murillo  (Invitado).">
          <a:extLst>
            <a:ext uri="{FF2B5EF4-FFF2-40B4-BE49-F238E27FC236}">
              <a16:creationId xmlns:a16="http://schemas.microsoft.com/office/drawing/2014/main" id="{69F27362-AB4E-4E5F-8368-DC89CA0E5E1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51" name="AutoShape 86" descr="Imagen de perfil de reyes Murillo  (Invitado).">
          <a:extLst>
            <a:ext uri="{FF2B5EF4-FFF2-40B4-BE49-F238E27FC236}">
              <a16:creationId xmlns:a16="http://schemas.microsoft.com/office/drawing/2014/main" id="{4AC527DA-D808-4F95-87D6-B75DC786CD5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52" name="AutoShape 86" descr="Imagen de perfil de reyes Murillo  (Invitado).">
          <a:extLst>
            <a:ext uri="{FF2B5EF4-FFF2-40B4-BE49-F238E27FC236}">
              <a16:creationId xmlns:a16="http://schemas.microsoft.com/office/drawing/2014/main" id="{0CDCC60F-F69E-43D5-8894-64D3E7BBB1F0}"/>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53" name="AutoShape 86" descr="Imagen de perfil de reyes Murillo  (Invitado).">
          <a:extLst>
            <a:ext uri="{FF2B5EF4-FFF2-40B4-BE49-F238E27FC236}">
              <a16:creationId xmlns:a16="http://schemas.microsoft.com/office/drawing/2014/main" id="{3A5563A0-FE76-4BF6-9426-760EBD8AD4E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54" name="AutoShape 86" descr="Imagen de perfil de reyes Murillo  (Invitado).">
          <a:extLst>
            <a:ext uri="{FF2B5EF4-FFF2-40B4-BE49-F238E27FC236}">
              <a16:creationId xmlns:a16="http://schemas.microsoft.com/office/drawing/2014/main" id="{4D8609FD-8EB2-44DA-806F-47B0347E0C53}"/>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55" name="AutoShape 86" descr="Imagen de perfil de reyes Murillo  (Invitado).">
          <a:extLst>
            <a:ext uri="{FF2B5EF4-FFF2-40B4-BE49-F238E27FC236}">
              <a16:creationId xmlns:a16="http://schemas.microsoft.com/office/drawing/2014/main" id="{6209CA80-274B-4056-BE8D-79A135DA2824}"/>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56" name="AutoShape 86" descr="Imagen de perfil de reyes Murillo  (Invitado).">
          <a:extLst>
            <a:ext uri="{FF2B5EF4-FFF2-40B4-BE49-F238E27FC236}">
              <a16:creationId xmlns:a16="http://schemas.microsoft.com/office/drawing/2014/main" id="{2A268227-3F27-4AAD-BDE5-B8D28B9207ED}"/>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57" name="AutoShape 86" descr="Imagen de perfil de reyes Murillo  (Invitado).">
          <a:extLst>
            <a:ext uri="{FF2B5EF4-FFF2-40B4-BE49-F238E27FC236}">
              <a16:creationId xmlns:a16="http://schemas.microsoft.com/office/drawing/2014/main" id="{E9DB22DE-706E-4D4F-895F-699A2E488EDE}"/>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58" name="AutoShape 86" descr="Imagen de perfil de reyes Murillo  (Invitado).">
          <a:extLst>
            <a:ext uri="{FF2B5EF4-FFF2-40B4-BE49-F238E27FC236}">
              <a16:creationId xmlns:a16="http://schemas.microsoft.com/office/drawing/2014/main" id="{03BDE78E-6AF1-4A99-91A3-A075203CF9A2}"/>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59" name="AutoShape 86" descr="Imagen de perfil de reyes Murillo  (Invitado).">
          <a:extLst>
            <a:ext uri="{FF2B5EF4-FFF2-40B4-BE49-F238E27FC236}">
              <a16:creationId xmlns:a16="http://schemas.microsoft.com/office/drawing/2014/main" id="{A3ACE394-456F-46F1-A463-66FE45F862B6}"/>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60" name="AutoShape 86" descr="Imagen de perfil de reyes Murillo  (Invitado).">
          <a:extLst>
            <a:ext uri="{FF2B5EF4-FFF2-40B4-BE49-F238E27FC236}">
              <a16:creationId xmlns:a16="http://schemas.microsoft.com/office/drawing/2014/main" id="{D57C0C20-B36B-4707-B4ED-F12EF668DB5C}"/>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72</xdr:row>
      <xdr:rowOff>0</xdr:rowOff>
    </xdr:from>
    <xdr:ext cx="304800" cy="309562"/>
    <xdr:sp macro="" textlink="">
      <xdr:nvSpPr>
        <xdr:cNvPr id="2561" name="AutoShape 86" descr="Imagen de perfil de reyes Murillo  (Invitado).">
          <a:extLst>
            <a:ext uri="{FF2B5EF4-FFF2-40B4-BE49-F238E27FC236}">
              <a16:creationId xmlns:a16="http://schemas.microsoft.com/office/drawing/2014/main" id="{73FE53E6-D586-465E-8CD5-B40AD2758EA7}"/>
            </a:ext>
          </a:extLst>
        </xdr:cNvPr>
        <xdr:cNvSpPr>
          <a:spLocks noChangeAspect="1" noChangeArrowheads="1"/>
        </xdr:cNvSpPr>
      </xdr:nvSpPr>
      <xdr:spPr bwMode="auto">
        <a:xfrm>
          <a:off x="26565225" y="708945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727262</xdr:colOff>
      <xdr:row>0</xdr:row>
      <xdr:rowOff>50426</xdr:rowOff>
    </xdr:from>
    <xdr:ext cx="2580575" cy="644338"/>
    <xdr:pic>
      <xdr:nvPicPr>
        <xdr:cNvPr id="2562" name="Imagen 2561">
          <a:extLst>
            <a:ext uri="{FF2B5EF4-FFF2-40B4-BE49-F238E27FC236}">
              <a16:creationId xmlns:a16="http://schemas.microsoft.com/office/drawing/2014/main" id="{4ED2F7E5-50EB-415C-8D24-734A39A072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262" y="317126"/>
          <a:ext cx="2580575"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590550</xdr:colOff>
      <xdr:row>0</xdr:row>
      <xdr:rowOff>266700</xdr:rowOff>
    </xdr:from>
    <xdr:ext cx="304800" cy="309562"/>
    <xdr:sp macro="" textlink="">
      <xdr:nvSpPr>
        <xdr:cNvPr id="2563" name="AutoShape 86" descr="Imagen de perfil de reyes Murillo  (Invitado).">
          <a:extLst>
            <a:ext uri="{FF2B5EF4-FFF2-40B4-BE49-F238E27FC236}">
              <a16:creationId xmlns:a16="http://schemas.microsoft.com/office/drawing/2014/main" id="{9417561F-394E-4F21-BE8C-6814A557BD79}"/>
            </a:ext>
          </a:extLst>
        </xdr:cNvPr>
        <xdr:cNvSpPr>
          <a:spLocks noChangeAspect="1" noChangeArrowheads="1"/>
        </xdr:cNvSpPr>
      </xdr:nvSpPr>
      <xdr:spPr bwMode="auto">
        <a:xfrm>
          <a:off x="32261175" y="533400"/>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gestionambiental@subredsur.gov.co" TargetMode="External"/><Relationship Id="rId21" Type="http://schemas.openxmlformats.org/officeDocument/2006/relationships/hyperlink" Target="mailto:dir.talentohumano@subredsur.gov.co" TargetMode="External"/><Relationship Id="rId42" Type="http://schemas.openxmlformats.org/officeDocument/2006/relationships/hyperlink" Target="mailto:jefe.desarrolloinstitucional@subredsur.gov.co" TargetMode="External"/><Relationship Id="rId47" Type="http://schemas.openxmlformats.org/officeDocument/2006/relationships/hyperlink" Target="mailto:jefe.sistemastics@subredsur.gov.co" TargetMode="External"/><Relationship Id="rId63" Type="http://schemas.openxmlformats.org/officeDocument/2006/relationships/hyperlink" Target="mailto:jefe.sistemastics@subredsur.gov.co" TargetMode="External"/><Relationship Id="rId68" Type="http://schemas.openxmlformats.org/officeDocument/2006/relationships/hyperlink" Target="mailto:comprasmedicoquirurgicos@subredsur.gov.co" TargetMode="External"/><Relationship Id="rId84" Type="http://schemas.openxmlformats.org/officeDocument/2006/relationships/comments" Target="../comments1.xml"/><Relationship Id="rId16" Type="http://schemas.openxmlformats.org/officeDocument/2006/relationships/hyperlink" Target="mailto:dir.talentohumano@subredsur.gov.co" TargetMode="External"/><Relationship Id="rId11" Type="http://schemas.openxmlformats.org/officeDocument/2006/relationships/hyperlink" Target="mailto:dir.talentohumano@subredsur.gov.co" TargetMode="External"/><Relationship Id="rId32" Type="http://schemas.openxmlformats.org/officeDocument/2006/relationships/hyperlink" Target="mailto:gestionambiental@subredsur.gov.co" TargetMode="External"/><Relationship Id="rId37" Type="http://schemas.openxmlformats.org/officeDocument/2006/relationships/hyperlink" Target="mailto:jefe.desarrolloinstitucional@subredsur.gov.co" TargetMode="External"/><Relationship Id="rId53" Type="http://schemas.openxmlformats.org/officeDocument/2006/relationships/hyperlink" Target="mailto:jefe.sistemastics@subredsur.gov.co" TargetMode="External"/><Relationship Id="rId58" Type="http://schemas.openxmlformats.org/officeDocument/2006/relationships/hyperlink" Target="mailto:jefe.sistemastics@subredsur.gov.co" TargetMode="External"/><Relationship Id="rId74" Type="http://schemas.openxmlformats.org/officeDocument/2006/relationships/hyperlink" Target="mailto:lider.biomedico.administrativo@subredsur.gov.co" TargetMode="External"/><Relationship Id="rId79" Type="http://schemas.openxmlformats.org/officeDocument/2006/relationships/hyperlink" Target="mailto:activos.fijos.lider@subredsur.gov.co" TargetMode="External"/><Relationship Id="rId5" Type="http://schemas.openxmlformats.org/officeDocument/2006/relationships/hyperlink" Target="mailto:dir.hospitalarios@subredsur.gov.co" TargetMode="External"/><Relationship Id="rId61" Type="http://schemas.openxmlformats.org/officeDocument/2006/relationships/hyperlink" Target="mailto:jefe.sistemastics@subredsur.gov.co" TargetMode="External"/><Relationship Id="rId82" Type="http://schemas.openxmlformats.org/officeDocument/2006/relationships/drawing" Target="../drawings/drawing1.xml"/><Relationship Id="rId19" Type="http://schemas.openxmlformats.org/officeDocument/2006/relationships/hyperlink" Target="mailto:dir.talentohumano@subredsur.gov.co" TargetMode="External"/><Relationship Id="rId14" Type="http://schemas.openxmlformats.org/officeDocument/2006/relationships/hyperlink" Target="mailto:dir.talentohumano@subredsur.gov.co" TargetMode="External"/><Relationship Id="rId22" Type="http://schemas.openxmlformats.org/officeDocument/2006/relationships/hyperlink" Target="mailto:dir.talentohumano@subredsur.gov.co" TargetMode="External"/><Relationship Id="rId27" Type="http://schemas.openxmlformats.org/officeDocument/2006/relationships/hyperlink" Target="mailto:gestionambiental@subredsur.gov.co" TargetMode="External"/><Relationship Id="rId30" Type="http://schemas.openxmlformats.org/officeDocument/2006/relationships/hyperlink" Target="mailto:gestionambiental@subredsur.gov.co" TargetMode="External"/><Relationship Id="rId35" Type="http://schemas.openxmlformats.org/officeDocument/2006/relationships/hyperlink" Target="mailto:dir.contratacion@subredsur.gov.co" TargetMode="External"/><Relationship Id="rId43" Type="http://schemas.openxmlformats.org/officeDocument/2006/relationships/hyperlink" Target="mailto:jefe.desarrolloinstitucional@subredsur.gov.co" TargetMode="External"/><Relationship Id="rId48" Type="http://schemas.openxmlformats.org/officeDocument/2006/relationships/hyperlink" Target="mailto:jefe.sistemastics@subredsur.gov.co" TargetMode="External"/><Relationship Id="rId56" Type="http://schemas.openxmlformats.org/officeDocument/2006/relationships/hyperlink" Target="mailto:jefe.sistemastics@subredsur.gov.co" TargetMode="External"/><Relationship Id="rId64" Type="http://schemas.openxmlformats.org/officeDocument/2006/relationships/hyperlink" Target="mailto:jefe.sistemastics@subredsur.gov.co" TargetMode="External"/><Relationship Id="rId69" Type="http://schemas.openxmlformats.org/officeDocument/2006/relationships/hyperlink" Target="mailto:gestionsuministros@subredsur.gov.co" TargetMode="External"/><Relationship Id="rId77" Type="http://schemas.openxmlformats.org/officeDocument/2006/relationships/hyperlink" Target="mailto:servicios.basicos@subredsur.gov.co" TargetMode="External"/><Relationship Id="rId8" Type="http://schemas.openxmlformats.org/officeDocument/2006/relationships/hyperlink" Target="mailto:dir.ambulatorios@subredsur.gov.co" TargetMode="External"/><Relationship Id="rId51" Type="http://schemas.openxmlformats.org/officeDocument/2006/relationships/hyperlink" Target="mailto:jefe.sistemastics@subredsur.gov.co" TargetMode="External"/><Relationship Id="rId72" Type="http://schemas.openxmlformats.org/officeDocument/2006/relationships/hyperlink" Target="mailto:supervision.recursosfisicos@subredsur.gov.co" TargetMode="External"/><Relationship Id="rId80" Type="http://schemas.openxmlformats.org/officeDocument/2006/relationships/hyperlink" Target="mailto:jefe.sistemastics@subredsur.gov.co" TargetMode="External"/><Relationship Id="rId3" Type="http://schemas.openxmlformats.org/officeDocument/2006/relationships/hyperlink" Target="mailto:dir.hospitalarios@subredsur.gov.co" TargetMode="External"/><Relationship Id="rId12" Type="http://schemas.openxmlformats.org/officeDocument/2006/relationships/hyperlink" Target="mailto:dir.talentohumano@subredsur.gov.co" TargetMode="External"/><Relationship Id="rId17" Type="http://schemas.openxmlformats.org/officeDocument/2006/relationships/hyperlink" Target="mailto:dir.talentohumano@subredsur.gov.co" TargetMode="External"/><Relationship Id="rId25" Type="http://schemas.openxmlformats.org/officeDocument/2006/relationships/hyperlink" Target="mailto:gestionambiental@subredsur.gov.co" TargetMode="External"/><Relationship Id="rId33" Type="http://schemas.openxmlformats.org/officeDocument/2006/relationships/hyperlink" Target="mailto:gestionambiental@subredsur.gov.co" TargetMode="External"/><Relationship Id="rId38" Type="http://schemas.openxmlformats.org/officeDocument/2006/relationships/hyperlink" Target="mailto:jefe.desarrolloinstitucional@subredsur.gov.co" TargetMode="External"/><Relationship Id="rId46" Type="http://schemas.openxmlformats.org/officeDocument/2006/relationships/hyperlink" Target="mailto:jefe.sistemastics@subredsur.gov.co" TargetMode="External"/><Relationship Id="rId59" Type="http://schemas.openxmlformats.org/officeDocument/2006/relationships/hyperlink" Target="mailto:jefe.sistemastics@subredsur.gov.co" TargetMode="External"/><Relationship Id="rId67" Type="http://schemas.openxmlformats.org/officeDocument/2006/relationships/hyperlink" Target="mailto:asesor.gerencia1@subredsur.gov.co" TargetMode="External"/><Relationship Id="rId20" Type="http://schemas.openxmlformats.org/officeDocument/2006/relationships/hyperlink" Target="mailto:dir.talentohumano@subredsur.gov.co" TargetMode="External"/><Relationship Id="rId41" Type="http://schemas.openxmlformats.org/officeDocument/2006/relationships/hyperlink" Target="mailto:jefe.desarrolloinstitucional@subredsur.gov.co" TargetMode="External"/><Relationship Id="rId54" Type="http://schemas.openxmlformats.org/officeDocument/2006/relationships/hyperlink" Target="mailto:jefe.sistemastics@subredsur.gov.co" TargetMode="External"/><Relationship Id="rId62" Type="http://schemas.openxmlformats.org/officeDocument/2006/relationships/hyperlink" Target="mailto:jefe.sistemastics@subredsur.gov.co" TargetMode="External"/><Relationship Id="rId70" Type="http://schemas.openxmlformats.org/officeDocument/2006/relationships/hyperlink" Target="mailto:transporte@subredsur.gov.co" TargetMode="External"/><Relationship Id="rId75" Type="http://schemas.openxmlformats.org/officeDocument/2006/relationships/hyperlink" Target="mailto:lider.biomedico.administrativo@subredsur.gov.co" TargetMode="External"/><Relationship Id="rId83" Type="http://schemas.openxmlformats.org/officeDocument/2006/relationships/vmlDrawing" Target="../drawings/vmlDrawing1.vml"/><Relationship Id="rId1" Type="http://schemas.openxmlformats.org/officeDocument/2006/relationships/hyperlink" Target="mailto:dir.hospitalarios@subredsur.gov.co" TargetMode="External"/><Relationship Id="rId6" Type="http://schemas.openxmlformats.org/officeDocument/2006/relationships/hyperlink" Target="mailto:dir.hospitalarios@subredsur.gov.co" TargetMode="External"/><Relationship Id="rId15" Type="http://schemas.openxmlformats.org/officeDocument/2006/relationships/hyperlink" Target="mailto:dir.talentohumano@subredsur.gov.co" TargetMode="External"/><Relationship Id="rId23" Type="http://schemas.openxmlformats.org/officeDocument/2006/relationships/hyperlink" Target="mailto:gestionambiental@subredsur.gov.co" TargetMode="External"/><Relationship Id="rId28" Type="http://schemas.openxmlformats.org/officeDocument/2006/relationships/hyperlink" Target="mailto:gestionambiental@subredsur.gov.co" TargetMode="External"/><Relationship Id="rId36" Type="http://schemas.openxmlformats.org/officeDocument/2006/relationships/hyperlink" Target="mailto:jefe.desarrolloinstitucional@subredsur.gov.co" TargetMode="External"/><Relationship Id="rId49" Type="http://schemas.openxmlformats.org/officeDocument/2006/relationships/hyperlink" Target="mailto:jefe.sistemastics@subredsur.gov.co" TargetMode="External"/><Relationship Id="rId57" Type="http://schemas.openxmlformats.org/officeDocument/2006/relationships/hyperlink" Target="mailto:jefe.sistemastics@subredsur.gov.co" TargetMode="External"/><Relationship Id="rId10" Type="http://schemas.openxmlformats.org/officeDocument/2006/relationships/hyperlink" Target="mailto:jefe.calidad@subredsur.gov.co" TargetMode="External"/><Relationship Id="rId31" Type="http://schemas.openxmlformats.org/officeDocument/2006/relationships/hyperlink" Target="mailto:gestionambiental@subredsur.gov.co" TargetMode="External"/><Relationship Id="rId44" Type="http://schemas.openxmlformats.org/officeDocument/2006/relationships/hyperlink" Target="mailto:jefe.desarrolloinstitucional@subredsur.gov.co" TargetMode="External"/><Relationship Id="rId52" Type="http://schemas.openxmlformats.org/officeDocument/2006/relationships/hyperlink" Target="mailto:jefe.sistemastics@subredsur.gov.co" TargetMode="External"/><Relationship Id="rId60" Type="http://schemas.openxmlformats.org/officeDocument/2006/relationships/hyperlink" Target="mailto:jefe.sistemastics@subredsur.gov.co" TargetMode="External"/><Relationship Id="rId65" Type="http://schemas.openxmlformats.org/officeDocument/2006/relationships/hyperlink" Target="mailto:jefe.sistemastics@subredsur.gov.co" TargetMode="External"/><Relationship Id="rId73" Type="http://schemas.openxmlformats.org/officeDocument/2006/relationships/hyperlink" Target="mailto:responsabilidadsocial.eje@subredsur.gov.co" TargetMode="External"/><Relationship Id="rId78" Type="http://schemas.openxmlformats.org/officeDocument/2006/relationships/hyperlink" Target="mailto:lider.biomedico.administrativo@subredsur.gov.co" TargetMode="External"/><Relationship Id="rId81" Type="http://schemas.openxmlformats.org/officeDocument/2006/relationships/printerSettings" Target="../printerSettings/printerSettings1.bin"/><Relationship Id="rId4" Type="http://schemas.openxmlformats.org/officeDocument/2006/relationships/hyperlink" Target="mailto:dir.hospitalarios@subredsur.gov.co" TargetMode="External"/><Relationship Id="rId9" Type="http://schemas.openxmlformats.org/officeDocument/2006/relationships/hyperlink" Target="mailto:jefe.calidad@subredsur.gov.co" TargetMode="External"/><Relationship Id="rId13" Type="http://schemas.openxmlformats.org/officeDocument/2006/relationships/hyperlink" Target="mailto:dir.talentohumano@subredsur.gov.co" TargetMode="External"/><Relationship Id="rId18" Type="http://schemas.openxmlformats.org/officeDocument/2006/relationships/hyperlink" Target="mailto:dir.talentohumano@subredsur.gov.co" TargetMode="External"/><Relationship Id="rId39" Type="http://schemas.openxmlformats.org/officeDocument/2006/relationships/hyperlink" Target="mailto:jefe.desarrolloinstitucional@subredsur.gov.co" TargetMode="External"/><Relationship Id="rId34" Type="http://schemas.openxmlformats.org/officeDocument/2006/relationships/hyperlink" Target="mailto:dir.contratacion@subredsur.gov.co" TargetMode="External"/><Relationship Id="rId50" Type="http://schemas.openxmlformats.org/officeDocument/2006/relationships/hyperlink" Target="mailto:jefe.sistemastics@subredsur.gov.co" TargetMode="External"/><Relationship Id="rId55" Type="http://schemas.openxmlformats.org/officeDocument/2006/relationships/hyperlink" Target="mailto:jefe.sistemastics@subredsur.gov.co" TargetMode="External"/><Relationship Id="rId76" Type="http://schemas.openxmlformats.org/officeDocument/2006/relationships/hyperlink" Target="mailto:lider.biomedico.administrativo@subredsur.gov.co" TargetMode="External"/><Relationship Id="rId7" Type="http://schemas.openxmlformats.org/officeDocument/2006/relationships/hyperlink" Target="mailto:dir.ambulatorios@subredsur.gov.co" TargetMode="External"/><Relationship Id="rId71" Type="http://schemas.openxmlformats.org/officeDocument/2006/relationships/hyperlink" Target="mailto:referentes.mantenimiento@subredsur.gov.co" TargetMode="External"/><Relationship Id="rId2" Type="http://schemas.openxmlformats.org/officeDocument/2006/relationships/hyperlink" Target="mailto:dir.hospitalarios@subredsur.gov.co" TargetMode="External"/><Relationship Id="rId29" Type="http://schemas.openxmlformats.org/officeDocument/2006/relationships/hyperlink" Target="mailto:gestionambiental@subredsur.gov.co" TargetMode="External"/><Relationship Id="rId24" Type="http://schemas.openxmlformats.org/officeDocument/2006/relationships/hyperlink" Target="mailto:gestionambiental@subredsur.gov.co" TargetMode="External"/><Relationship Id="rId40" Type="http://schemas.openxmlformats.org/officeDocument/2006/relationships/hyperlink" Target="mailto:jefe.desarrolloinstitucional@subredsur.gov.co" TargetMode="External"/><Relationship Id="rId45" Type="http://schemas.openxmlformats.org/officeDocument/2006/relationships/hyperlink" Target="mailto:jefe.desarrolloinstitucional@subredsur.gov.co" TargetMode="External"/><Relationship Id="rId66" Type="http://schemas.openxmlformats.org/officeDocument/2006/relationships/hyperlink" Target="mailto:jefe.desarrolloinstitucional@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4063B-194C-4BCB-BA3E-2F26A98B7F33}">
  <sheetPr>
    <pageSetUpPr fitToPage="1"/>
  </sheetPr>
  <dimension ref="A1:U177"/>
  <sheetViews>
    <sheetView tabSelected="1" topLeftCell="A39" zoomScale="80" zoomScaleNormal="80" workbookViewId="0">
      <selection activeCell="A176" sqref="A176"/>
    </sheetView>
  </sheetViews>
  <sheetFormatPr baseColWidth="10" defaultRowHeight="15.75" x14ac:dyDescent="0.25"/>
  <cols>
    <col min="1" max="1" width="7" style="28" customWidth="1"/>
    <col min="2" max="2" width="20.140625" style="28" customWidth="1"/>
    <col min="3" max="3" width="59.7109375" style="28" customWidth="1"/>
    <col min="4" max="4" width="29.28515625" style="28" customWidth="1"/>
    <col min="5" max="5" width="18.42578125" style="28" customWidth="1"/>
    <col min="6" max="6" width="23.7109375" style="28" customWidth="1"/>
    <col min="7" max="7" width="22" style="28" customWidth="1"/>
    <col min="8" max="8" width="11.42578125" style="28" customWidth="1"/>
    <col min="9" max="9" width="29.5703125" style="28" customWidth="1"/>
    <col min="10" max="10" width="30.28515625" style="28" customWidth="1"/>
    <col min="11" max="12" width="11.42578125" style="28" customWidth="1"/>
    <col min="13" max="13" width="24.140625" style="28" customWidth="1"/>
    <col min="14" max="14" width="18.5703125" style="28" customWidth="1"/>
    <col min="15" max="15" width="34.85546875" style="28" customWidth="1"/>
    <col min="16" max="16" width="20.28515625" style="28" customWidth="1"/>
    <col min="17" max="17" width="50.42578125" style="28" customWidth="1"/>
    <col min="18" max="18" width="11.42578125" style="28" customWidth="1"/>
    <col min="19" max="16384" width="11.42578125" style="28"/>
  </cols>
  <sheetData>
    <row r="1" spans="1:19" customFormat="1" ht="57" customHeight="1" thickBot="1" x14ac:dyDescent="0.35">
      <c r="A1" s="33"/>
      <c r="B1" s="50" t="s">
        <v>330</v>
      </c>
      <c r="C1" s="51"/>
      <c r="D1" s="51"/>
      <c r="E1" s="51"/>
      <c r="F1" s="52"/>
      <c r="G1" s="51"/>
      <c r="H1" s="51"/>
      <c r="I1" s="50"/>
      <c r="J1" s="52"/>
      <c r="K1" s="51"/>
      <c r="L1" s="51"/>
      <c r="M1" s="51"/>
      <c r="N1" s="51"/>
      <c r="O1" s="50"/>
      <c r="P1" s="51"/>
      <c r="Q1" s="52"/>
      <c r="S1" s="34"/>
    </row>
    <row r="2" spans="1:19" customFormat="1" ht="12.75" customHeight="1" x14ac:dyDescent="0.3">
      <c r="A2" s="35"/>
      <c r="B2" s="53" t="s">
        <v>329</v>
      </c>
      <c r="C2" s="54"/>
      <c r="D2" s="54"/>
      <c r="E2" s="54"/>
      <c r="F2" s="55"/>
      <c r="G2" s="54"/>
      <c r="H2" s="54"/>
      <c r="I2" s="53"/>
      <c r="J2" s="55"/>
      <c r="K2" s="54"/>
      <c r="L2" s="54"/>
      <c r="M2" s="54"/>
      <c r="N2" s="54"/>
      <c r="O2" s="53"/>
      <c r="P2" s="54"/>
      <c r="Q2" s="54"/>
      <c r="S2" s="34"/>
    </row>
    <row r="3" spans="1:19" customFormat="1" ht="21" customHeight="1" x14ac:dyDescent="0.3">
      <c r="A3" s="36"/>
      <c r="B3" s="56"/>
      <c r="C3" s="57"/>
      <c r="D3" s="57"/>
      <c r="E3" s="57"/>
      <c r="F3" s="58"/>
      <c r="G3" s="57"/>
      <c r="H3" s="57"/>
      <c r="I3" s="56"/>
      <c r="J3" s="58"/>
      <c r="K3" s="57"/>
      <c r="L3" s="57"/>
      <c r="M3" s="57"/>
      <c r="N3" s="57"/>
      <c r="O3" s="56"/>
      <c r="P3" s="57"/>
      <c r="Q3" s="57"/>
      <c r="S3" s="34"/>
    </row>
    <row r="4" spans="1:19" customFormat="1" ht="15" customHeight="1" x14ac:dyDescent="0.3">
      <c r="A4" s="36"/>
      <c r="B4" s="56"/>
      <c r="C4" s="57"/>
      <c r="D4" s="57"/>
      <c r="E4" s="57"/>
      <c r="F4" s="58"/>
      <c r="G4" s="57"/>
      <c r="H4" s="57"/>
      <c r="I4" s="56"/>
      <c r="J4" s="58"/>
      <c r="K4" s="57"/>
      <c r="L4" s="57"/>
      <c r="M4" s="57"/>
      <c r="N4" s="57"/>
      <c r="O4" s="56"/>
      <c r="P4" s="57"/>
      <c r="Q4" s="57"/>
      <c r="S4" s="34"/>
    </row>
    <row r="5" spans="1:19" ht="78.75" x14ac:dyDescent="0.25">
      <c r="B5" s="25" t="s">
        <v>115</v>
      </c>
      <c r="C5" s="26" t="s">
        <v>100</v>
      </c>
      <c r="D5" s="27" t="s">
        <v>102</v>
      </c>
      <c r="E5" s="27" t="s">
        <v>101</v>
      </c>
      <c r="F5" s="27" t="s">
        <v>103</v>
      </c>
      <c r="G5" s="27" t="s">
        <v>104</v>
      </c>
      <c r="H5" s="27" t="s">
        <v>105</v>
      </c>
      <c r="I5" s="27" t="s">
        <v>106</v>
      </c>
      <c r="J5" s="27" t="s">
        <v>107</v>
      </c>
      <c r="K5" s="27" t="s">
        <v>108</v>
      </c>
      <c r="L5" s="27" t="s">
        <v>109</v>
      </c>
      <c r="M5" s="27" t="s">
        <v>110</v>
      </c>
      <c r="N5" s="27" t="s">
        <v>111</v>
      </c>
      <c r="O5" s="27" t="s">
        <v>112</v>
      </c>
      <c r="P5" s="27" t="s">
        <v>113</v>
      </c>
      <c r="Q5" s="27" t="s">
        <v>114</v>
      </c>
    </row>
    <row r="6" spans="1:19" ht="135" x14ac:dyDescent="0.25">
      <c r="B6" s="5">
        <v>41123100</v>
      </c>
      <c r="C6" s="1" t="s">
        <v>0</v>
      </c>
      <c r="D6" s="5">
        <v>1</v>
      </c>
      <c r="E6" s="5">
        <v>1</v>
      </c>
      <c r="F6" s="5">
        <v>3</v>
      </c>
      <c r="G6" s="2">
        <v>1</v>
      </c>
      <c r="H6" s="5">
        <v>0</v>
      </c>
      <c r="I6" s="32">
        <v>1200000000</v>
      </c>
      <c r="J6" s="32">
        <f>+I6</f>
        <v>1200000000</v>
      </c>
      <c r="K6" s="25">
        <v>0</v>
      </c>
      <c r="L6" s="25">
        <v>0</v>
      </c>
      <c r="M6" s="27" t="s">
        <v>149</v>
      </c>
      <c r="N6" s="25" t="s">
        <v>150</v>
      </c>
      <c r="O6" s="4" t="s">
        <v>151</v>
      </c>
      <c r="P6" s="5">
        <v>3012903861</v>
      </c>
      <c r="Q6" s="6" t="s">
        <v>152</v>
      </c>
    </row>
    <row r="7" spans="1:19" ht="207" customHeight="1" x14ac:dyDescent="0.25">
      <c r="B7" s="5">
        <v>93131607</v>
      </c>
      <c r="C7" s="4" t="s">
        <v>331</v>
      </c>
      <c r="D7" s="5">
        <v>1</v>
      </c>
      <c r="E7" s="2">
        <v>1</v>
      </c>
      <c r="F7" s="5">
        <v>4</v>
      </c>
      <c r="G7" s="5">
        <v>1</v>
      </c>
      <c r="H7" s="5">
        <v>0</v>
      </c>
      <c r="I7" s="32">
        <f>840000000*4</f>
        <v>3360000000</v>
      </c>
      <c r="J7" s="32">
        <f t="shared" ref="J7:J70" si="0">+I7</f>
        <v>3360000000</v>
      </c>
      <c r="K7" s="25">
        <v>0</v>
      </c>
      <c r="L7" s="25">
        <v>0</v>
      </c>
      <c r="M7" s="27" t="s">
        <v>149</v>
      </c>
      <c r="N7" s="25" t="s">
        <v>150</v>
      </c>
      <c r="O7" s="4" t="s">
        <v>151</v>
      </c>
      <c r="P7" s="5">
        <v>3012903861</v>
      </c>
      <c r="Q7" s="6" t="s">
        <v>152</v>
      </c>
    </row>
    <row r="8" spans="1:19" ht="135" x14ac:dyDescent="0.25">
      <c r="B8" s="5">
        <v>85121610</v>
      </c>
      <c r="C8" s="1" t="s">
        <v>1</v>
      </c>
      <c r="D8" s="5">
        <v>1</v>
      </c>
      <c r="E8" s="5">
        <v>1</v>
      </c>
      <c r="F8" s="5">
        <v>3</v>
      </c>
      <c r="G8" s="2">
        <v>1</v>
      </c>
      <c r="H8" s="5">
        <v>0</v>
      </c>
      <c r="I8" s="32">
        <f>+J8</f>
        <v>554921964</v>
      </c>
      <c r="J8" s="32">
        <f>184973988*3</f>
        <v>554921964</v>
      </c>
      <c r="K8" s="25">
        <v>0</v>
      </c>
      <c r="L8" s="25">
        <v>0</v>
      </c>
      <c r="M8" s="27" t="s">
        <v>149</v>
      </c>
      <c r="N8" s="25" t="s">
        <v>150</v>
      </c>
      <c r="O8" s="4" t="s">
        <v>151</v>
      </c>
      <c r="P8" s="5">
        <v>3012903861</v>
      </c>
      <c r="Q8" s="6" t="s">
        <v>152</v>
      </c>
    </row>
    <row r="9" spans="1:19" ht="60" x14ac:dyDescent="0.25">
      <c r="B9" s="5">
        <v>42295502</v>
      </c>
      <c r="C9" s="1" t="s">
        <v>2</v>
      </c>
      <c r="D9" s="5">
        <v>3</v>
      </c>
      <c r="E9" s="5">
        <v>4</v>
      </c>
      <c r="F9" s="5">
        <v>8</v>
      </c>
      <c r="G9" s="5">
        <v>8</v>
      </c>
      <c r="H9" s="5">
        <v>0</v>
      </c>
      <c r="I9" s="32">
        <f>6000000*8</f>
        <v>48000000</v>
      </c>
      <c r="J9" s="32">
        <f t="shared" si="0"/>
        <v>48000000</v>
      </c>
      <c r="K9" s="25">
        <v>0</v>
      </c>
      <c r="L9" s="25">
        <v>0</v>
      </c>
      <c r="M9" s="27" t="s">
        <v>149</v>
      </c>
      <c r="N9" s="25" t="s">
        <v>150</v>
      </c>
      <c r="O9" s="4" t="s">
        <v>151</v>
      </c>
      <c r="P9" s="5">
        <v>3012903861</v>
      </c>
      <c r="Q9" s="6" t="s">
        <v>152</v>
      </c>
    </row>
    <row r="10" spans="1:19" ht="60" x14ac:dyDescent="0.25">
      <c r="B10" s="5">
        <v>42281522</v>
      </c>
      <c r="C10" s="1" t="s">
        <v>3</v>
      </c>
      <c r="D10" s="5">
        <v>2</v>
      </c>
      <c r="E10" s="5">
        <v>3</v>
      </c>
      <c r="F10" s="2">
        <v>10</v>
      </c>
      <c r="G10" s="5">
        <v>10</v>
      </c>
      <c r="H10" s="5">
        <v>0</v>
      </c>
      <c r="I10" s="32">
        <f>10000000*10</f>
        <v>100000000</v>
      </c>
      <c r="J10" s="32">
        <f t="shared" si="0"/>
        <v>100000000</v>
      </c>
      <c r="K10" s="25">
        <v>0</v>
      </c>
      <c r="L10" s="25">
        <v>0</v>
      </c>
      <c r="M10" s="27" t="s">
        <v>149</v>
      </c>
      <c r="N10" s="25" t="s">
        <v>150</v>
      </c>
      <c r="O10" s="4" t="s">
        <v>151</v>
      </c>
      <c r="P10" s="5">
        <v>3012903861</v>
      </c>
      <c r="Q10" s="6" t="s">
        <v>152</v>
      </c>
    </row>
    <row r="11" spans="1:19" ht="60" x14ac:dyDescent="0.25">
      <c r="B11" s="25">
        <v>42321500</v>
      </c>
      <c r="C11" s="1" t="s">
        <v>179</v>
      </c>
      <c r="D11" s="5">
        <v>3</v>
      </c>
      <c r="E11" s="5">
        <v>4</v>
      </c>
      <c r="F11" s="2">
        <v>4</v>
      </c>
      <c r="G11" s="5">
        <v>4</v>
      </c>
      <c r="H11" s="5">
        <v>0</v>
      </c>
      <c r="I11" s="32">
        <v>2000000000</v>
      </c>
      <c r="J11" s="32">
        <f t="shared" si="0"/>
        <v>2000000000</v>
      </c>
      <c r="K11" s="25">
        <v>0</v>
      </c>
      <c r="L11" s="25">
        <v>0</v>
      </c>
      <c r="M11" s="27" t="s">
        <v>149</v>
      </c>
      <c r="N11" s="25" t="s">
        <v>150</v>
      </c>
      <c r="O11" s="4" t="s">
        <v>151</v>
      </c>
      <c r="P11" s="5">
        <v>3012903861</v>
      </c>
      <c r="Q11" s="6" t="s">
        <v>152</v>
      </c>
    </row>
    <row r="12" spans="1:19" ht="60" x14ac:dyDescent="0.25">
      <c r="B12" s="7">
        <v>41116111</v>
      </c>
      <c r="C12" s="8" t="s">
        <v>4</v>
      </c>
      <c r="D12" s="9">
        <v>2</v>
      </c>
      <c r="E12" s="9">
        <v>3</v>
      </c>
      <c r="F12" s="9">
        <v>9</v>
      </c>
      <c r="G12" s="9">
        <v>9</v>
      </c>
      <c r="H12" s="8">
        <v>0</v>
      </c>
      <c r="I12" s="32">
        <v>240000000</v>
      </c>
      <c r="J12" s="32">
        <f t="shared" si="0"/>
        <v>240000000</v>
      </c>
      <c r="K12" s="25">
        <v>0</v>
      </c>
      <c r="L12" s="25">
        <v>0</v>
      </c>
      <c r="M12" s="27" t="s">
        <v>149</v>
      </c>
      <c r="N12" s="25" t="s">
        <v>150</v>
      </c>
      <c r="O12" s="10" t="s">
        <v>153</v>
      </c>
      <c r="P12" s="10" t="s">
        <v>154</v>
      </c>
      <c r="Q12" s="11" t="s">
        <v>155</v>
      </c>
    </row>
    <row r="13" spans="1:19" ht="75" x14ac:dyDescent="0.25">
      <c r="B13" s="12">
        <v>42152400</v>
      </c>
      <c r="C13" s="13" t="s">
        <v>5</v>
      </c>
      <c r="D13" s="10">
        <v>1</v>
      </c>
      <c r="E13" s="7">
        <v>2</v>
      </c>
      <c r="F13" s="7">
        <v>6</v>
      </c>
      <c r="G13" s="7">
        <v>6</v>
      </c>
      <c r="H13" s="7">
        <v>0</v>
      </c>
      <c r="I13" s="32">
        <v>600000000</v>
      </c>
      <c r="J13" s="32">
        <f t="shared" si="0"/>
        <v>600000000</v>
      </c>
      <c r="K13" s="25">
        <v>0</v>
      </c>
      <c r="L13" s="25">
        <v>0</v>
      </c>
      <c r="M13" s="27" t="s">
        <v>149</v>
      </c>
      <c r="N13" s="25" t="s">
        <v>150</v>
      </c>
      <c r="O13" s="10" t="s">
        <v>153</v>
      </c>
      <c r="P13" s="10" t="s">
        <v>154</v>
      </c>
      <c r="Q13" s="11" t="s">
        <v>155</v>
      </c>
    </row>
    <row r="14" spans="1:19" ht="75" x14ac:dyDescent="0.25">
      <c r="B14" s="14" t="s">
        <v>116</v>
      </c>
      <c r="C14" s="4" t="s">
        <v>6</v>
      </c>
      <c r="D14" s="5">
        <v>5</v>
      </c>
      <c r="E14" s="5">
        <v>6</v>
      </c>
      <c r="F14" s="5">
        <v>3</v>
      </c>
      <c r="G14" s="5">
        <v>1</v>
      </c>
      <c r="H14" s="5">
        <v>0</v>
      </c>
      <c r="I14" s="32">
        <f>80000000*3</f>
        <v>240000000</v>
      </c>
      <c r="J14" s="32">
        <f t="shared" si="0"/>
        <v>240000000</v>
      </c>
      <c r="K14" s="25">
        <v>0</v>
      </c>
      <c r="L14" s="25">
        <v>0</v>
      </c>
      <c r="M14" s="27" t="s">
        <v>149</v>
      </c>
      <c r="N14" s="25" t="s">
        <v>150</v>
      </c>
      <c r="O14" s="4" t="s">
        <v>156</v>
      </c>
      <c r="P14" s="5">
        <v>3132628447</v>
      </c>
      <c r="Q14" s="15" t="s">
        <v>157</v>
      </c>
    </row>
    <row r="15" spans="1:19" ht="105" x14ac:dyDescent="0.25">
      <c r="B15" s="14" t="s">
        <v>117</v>
      </c>
      <c r="C15" s="4" t="s">
        <v>7</v>
      </c>
      <c r="D15" s="5">
        <v>5</v>
      </c>
      <c r="E15" s="5">
        <v>6</v>
      </c>
      <c r="F15" s="5">
        <v>1</v>
      </c>
      <c r="G15" s="5">
        <v>1</v>
      </c>
      <c r="H15" s="5">
        <v>0</v>
      </c>
      <c r="I15" s="32">
        <v>15000000</v>
      </c>
      <c r="J15" s="32">
        <f t="shared" si="0"/>
        <v>15000000</v>
      </c>
      <c r="K15" s="25">
        <v>0</v>
      </c>
      <c r="L15" s="25">
        <v>0</v>
      </c>
      <c r="M15" s="27" t="s">
        <v>149</v>
      </c>
      <c r="N15" s="25" t="s">
        <v>150</v>
      </c>
      <c r="O15" s="4" t="s">
        <v>156</v>
      </c>
      <c r="P15" s="5">
        <v>3132628447</v>
      </c>
      <c r="Q15" s="15" t="s">
        <v>157</v>
      </c>
    </row>
    <row r="16" spans="1:19" ht="60" x14ac:dyDescent="0.25">
      <c r="B16" s="14" t="s">
        <v>117</v>
      </c>
      <c r="C16" s="4" t="s">
        <v>8</v>
      </c>
      <c r="D16" s="5">
        <v>5</v>
      </c>
      <c r="E16" s="5">
        <v>6</v>
      </c>
      <c r="F16" s="5">
        <v>1</v>
      </c>
      <c r="G16" s="5">
        <v>1</v>
      </c>
      <c r="H16" s="5">
        <v>0</v>
      </c>
      <c r="I16" s="32">
        <v>5000000</v>
      </c>
      <c r="J16" s="32">
        <f t="shared" si="0"/>
        <v>5000000</v>
      </c>
      <c r="K16" s="25">
        <v>0</v>
      </c>
      <c r="L16" s="25">
        <v>0</v>
      </c>
      <c r="M16" s="27" t="s">
        <v>149</v>
      </c>
      <c r="N16" s="25" t="s">
        <v>150</v>
      </c>
      <c r="O16" s="4" t="s">
        <v>156</v>
      </c>
      <c r="P16" s="5">
        <v>3132628447</v>
      </c>
      <c r="Q16" s="15" t="s">
        <v>157</v>
      </c>
    </row>
    <row r="17" spans="2:17" ht="75" x14ac:dyDescent="0.25">
      <c r="B17" s="5">
        <v>41115318</v>
      </c>
      <c r="C17" s="4" t="s">
        <v>9</v>
      </c>
      <c r="D17" s="5">
        <v>3</v>
      </c>
      <c r="E17" s="5">
        <v>4</v>
      </c>
      <c r="F17" s="5">
        <v>3</v>
      </c>
      <c r="G17" s="5">
        <v>1</v>
      </c>
      <c r="H17" s="5">
        <v>0</v>
      </c>
      <c r="I17" s="32">
        <f>8000000*3</f>
        <v>24000000</v>
      </c>
      <c r="J17" s="32">
        <f t="shared" si="0"/>
        <v>24000000</v>
      </c>
      <c r="K17" s="25">
        <v>0</v>
      </c>
      <c r="L17" s="25">
        <v>0</v>
      </c>
      <c r="M17" s="27" t="s">
        <v>149</v>
      </c>
      <c r="N17" s="25" t="s">
        <v>150</v>
      </c>
      <c r="O17" s="4" t="s">
        <v>156</v>
      </c>
      <c r="P17" s="5">
        <v>3132628447</v>
      </c>
      <c r="Q17" s="15" t="s">
        <v>157</v>
      </c>
    </row>
    <row r="18" spans="2:17" ht="120" x14ac:dyDescent="0.25">
      <c r="B18" s="5">
        <v>42293138</v>
      </c>
      <c r="C18" s="4" t="s">
        <v>10</v>
      </c>
      <c r="D18" s="5">
        <v>1</v>
      </c>
      <c r="E18" s="5">
        <v>2</v>
      </c>
      <c r="F18" s="5">
        <v>3</v>
      </c>
      <c r="G18" s="5">
        <v>1</v>
      </c>
      <c r="H18" s="5">
        <v>0</v>
      </c>
      <c r="I18" s="32">
        <f>120000000*3</f>
        <v>360000000</v>
      </c>
      <c r="J18" s="32">
        <f t="shared" si="0"/>
        <v>360000000</v>
      </c>
      <c r="K18" s="25">
        <v>0</v>
      </c>
      <c r="L18" s="25">
        <v>0</v>
      </c>
      <c r="M18" s="27" t="s">
        <v>149</v>
      </c>
      <c r="N18" s="25" t="s">
        <v>150</v>
      </c>
      <c r="O18" s="4" t="s">
        <v>156</v>
      </c>
      <c r="P18" s="5">
        <v>3132628447</v>
      </c>
      <c r="Q18" s="15" t="s">
        <v>157</v>
      </c>
    </row>
    <row r="19" spans="2:17" ht="120" x14ac:dyDescent="0.25">
      <c r="B19" s="5">
        <v>85121605</v>
      </c>
      <c r="C19" s="1" t="s">
        <v>11</v>
      </c>
      <c r="D19" s="2">
        <v>1</v>
      </c>
      <c r="E19" s="2">
        <v>1</v>
      </c>
      <c r="F19" s="2">
        <v>3</v>
      </c>
      <c r="G19" s="2">
        <v>1</v>
      </c>
      <c r="H19" s="2">
        <v>0</v>
      </c>
      <c r="I19" s="32">
        <f>330000000*3</f>
        <v>990000000</v>
      </c>
      <c r="J19" s="32">
        <f t="shared" si="0"/>
        <v>990000000</v>
      </c>
      <c r="K19" s="25">
        <v>0</v>
      </c>
      <c r="L19" s="25">
        <v>0</v>
      </c>
      <c r="M19" s="27" t="s">
        <v>149</v>
      </c>
      <c r="N19" s="25" t="s">
        <v>150</v>
      </c>
      <c r="O19" s="4" t="s">
        <v>156</v>
      </c>
      <c r="P19" s="5">
        <v>3132628447</v>
      </c>
      <c r="Q19" s="15" t="s">
        <v>157</v>
      </c>
    </row>
    <row r="20" spans="2:17" ht="165" x14ac:dyDescent="0.25">
      <c r="B20" s="5">
        <v>85121603</v>
      </c>
      <c r="C20" s="4" t="s">
        <v>12</v>
      </c>
      <c r="D20" s="5">
        <v>1</v>
      </c>
      <c r="E20" s="5">
        <v>2</v>
      </c>
      <c r="F20" s="5">
        <v>3</v>
      </c>
      <c r="G20" s="5">
        <v>1</v>
      </c>
      <c r="H20" s="5">
        <v>0</v>
      </c>
      <c r="I20" s="32">
        <f>450000000*3</f>
        <v>1350000000</v>
      </c>
      <c r="J20" s="32">
        <f t="shared" si="0"/>
        <v>1350000000</v>
      </c>
      <c r="K20" s="25">
        <v>0</v>
      </c>
      <c r="L20" s="25">
        <v>0</v>
      </c>
      <c r="M20" s="27" t="s">
        <v>149</v>
      </c>
      <c r="N20" s="25" t="s">
        <v>150</v>
      </c>
      <c r="O20" s="4" t="s">
        <v>156</v>
      </c>
      <c r="P20" s="5">
        <v>3132628447</v>
      </c>
      <c r="Q20" s="15" t="s">
        <v>157</v>
      </c>
    </row>
    <row r="21" spans="2:17" ht="90" x14ac:dyDescent="0.25">
      <c r="B21" s="5">
        <v>42192602</v>
      </c>
      <c r="C21" s="4" t="s">
        <v>13</v>
      </c>
      <c r="D21" s="5">
        <v>2</v>
      </c>
      <c r="E21" s="5">
        <v>3</v>
      </c>
      <c r="F21" s="5">
        <v>3</v>
      </c>
      <c r="G21" s="5">
        <v>1</v>
      </c>
      <c r="H21" s="5">
        <v>0</v>
      </c>
      <c r="I21" s="32">
        <f>20000000*3</f>
        <v>60000000</v>
      </c>
      <c r="J21" s="32">
        <f t="shared" si="0"/>
        <v>60000000</v>
      </c>
      <c r="K21" s="25">
        <v>0</v>
      </c>
      <c r="L21" s="25">
        <v>0</v>
      </c>
      <c r="M21" s="27" t="s">
        <v>149</v>
      </c>
      <c r="N21" s="25" t="s">
        <v>150</v>
      </c>
      <c r="O21" s="4" t="s">
        <v>156</v>
      </c>
      <c r="P21" s="5">
        <v>3132628447</v>
      </c>
      <c r="Q21" s="15" t="s">
        <v>157</v>
      </c>
    </row>
    <row r="22" spans="2:17" ht="60" x14ac:dyDescent="0.25">
      <c r="B22" s="5">
        <v>42231500</v>
      </c>
      <c r="C22" s="4" t="s">
        <v>14</v>
      </c>
      <c r="D22" s="5">
        <v>1</v>
      </c>
      <c r="E22" s="5">
        <v>1</v>
      </c>
      <c r="F22" s="5">
        <v>3</v>
      </c>
      <c r="G22" s="5">
        <v>1</v>
      </c>
      <c r="H22" s="5">
        <v>0</v>
      </c>
      <c r="I22" s="32">
        <f>120000000*3</f>
        <v>360000000</v>
      </c>
      <c r="J22" s="32">
        <f t="shared" si="0"/>
        <v>360000000</v>
      </c>
      <c r="K22" s="25">
        <v>0</v>
      </c>
      <c r="L22" s="25">
        <v>0</v>
      </c>
      <c r="M22" s="27" t="s">
        <v>149</v>
      </c>
      <c r="N22" s="25" t="s">
        <v>150</v>
      </c>
      <c r="O22" s="4" t="s">
        <v>156</v>
      </c>
      <c r="P22" s="5">
        <v>3132628447</v>
      </c>
      <c r="Q22" s="15" t="s">
        <v>157</v>
      </c>
    </row>
    <row r="23" spans="2:17" ht="90" x14ac:dyDescent="0.25">
      <c r="B23" s="5" t="s">
        <v>118</v>
      </c>
      <c r="C23" s="10" t="s">
        <v>15</v>
      </c>
      <c r="D23" s="5">
        <v>1</v>
      </c>
      <c r="E23" s="5">
        <v>2</v>
      </c>
      <c r="F23" s="5">
        <v>3</v>
      </c>
      <c r="G23" s="5">
        <v>1</v>
      </c>
      <c r="H23" s="5">
        <v>0</v>
      </c>
      <c r="I23" s="32">
        <f>60000000*3</f>
        <v>180000000</v>
      </c>
      <c r="J23" s="32">
        <f t="shared" si="0"/>
        <v>180000000</v>
      </c>
      <c r="K23" s="25">
        <v>0</v>
      </c>
      <c r="L23" s="25">
        <v>0</v>
      </c>
      <c r="M23" s="27" t="s">
        <v>149</v>
      </c>
      <c r="N23" s="25" t="s">
        <v>150</v>
      </c>
      <c r="O23" s="4" t="s">
        <v>156</v>
      </c>
      <c r="P23" s="5">
        <v>3132628447</v>
      </c>
      <c r="Q23" s="15" t="s">
        <v>157</v>
      </c>
    </row>
    <row r="24" spans="2:17" ht="90" x14ac:dyDescent="0.25">
      <c r="B24" s="4" t="s">
        <v>119</v>
      </c>
      <c r="C24" s="4" t="s">
        <v>16</v>
      </c>
      <c r="D24" s="5">
        <v>1</v>
      </c>
      <c r="E24" s="5">
        <v>2</v>
      </c>
      <c r="F24" s="5">
        <v>3</v>
      </c>
      <c r="G24" s="5">
        <v>1</v>
      </c>
      <c r="H24" s="5">
        <v>0</v>
      </c>
      <c r="I24" s="32">
        <f>850000000*3</f>
        <v>2550000000</v>
      </c>
      <c r="J24" s="32">
        <f t="shared" si="0"/>
        <v>2550000000</v>
      </c>
      <c r="K24" s="25">
        <v>0</v>
      </c>
      <c r="L24" s="25">
        <v>0</v>
      </c>
      <c r="M24" s="27" t="s">
        <v>149</v>
      </c>
      <c r="N24" s="25" t="s">
        <v>150</v>
      </c>
      <c r="O24" s="4" t="s">
        <v>156</v>
      </c>
      <c r="P24" s="5">
        <v>3132628447</v>
      </c>
      <c r="Q24" s="15" t="s">
        <v>157</v>
      </c>
    </row>
    <row r="25" spans="2:17" ht="120" x14ac:dyDescent="0.25">
      <c r="B25" s="4" t="s">
        <v>120</v>
      </c>
      <c r="C25" s="16" t="s">
        <v>17</v>
      </c>
      <c r="D25" s="5">
        <v>1</v>
      </c>
      <c r="E25" s="5">
        <v>2</v>
      </c>
      <c r="F25" s="5">
        <v>3</v>
      </c>
      <c r="G25" s="5">
        <v>1</v>
      </c>
      <c r="H25" s="5">
        <v>0</v>
      </c>
      <c r="I25" s="32">
        <f>160000000*3</f>
        <v>480000000</v>
      </c>
      <c r="J25" s="32">
        <f t="shared" si="0"/>
        <v>480000000</v>
      </c>
      <c r="K25" s="25">
        <v>0</v>
      </c>
      <c r="L25" s="25">
        <v>0</v>
      </c>
      <c r="M25" s="27" t="s">
        <v>149</v>
      </c>
      <c r="N25" s="25" t="s">
        <v>150</v>
      </c>
      <c r="O25" s="4" t="s">
        <v>156</v>
      </c>
      <c r="P25" s="5">
        <v>3132628447</v>
      </c>
      <c r="Q25" s="15" t="s">
        <v>157</v>
      </c>
    </row>
    <row r="26" spans="2:17" ht="75" x14ac:dyDescent="0.25">
      <c r="B26" s="4">
        <v>85121800</v>
      </c>
      <c r="C26" s="4" t="s">
        <v>18</v>
      </c>
      <c r="D26" s="5">
        <v>4</v>
      </c>
      <c r="E26" s="5">
        <v>5</v>
      </c>
      <c r="F26" s="5">
        <v>3</v>
      </c>
      <c r="G26" s="5">
        <v>1</v>
      </c>
      <c r="H26" s="5">
        <v>0</v>
      </c>
      <c r="I26" s="32">
        <f>45000000*3</f>
        <v>135000000</v>
      </c>
      <c r="J26" s="32">
        <f t="shared" si="0"/>
        <v>135000000</v>
      </c>
      <c r="K26" s="25">
        <v>0</v>
      </c>
      <c r="L26" s="25">
        <v>0</v>
      </c>
      <c r="M26" s="27" t="s">
        <v>149</v>
      </c>
      <c r="N26" s="25" t="s">
        <v>150</v>
      </c>
      <c r="O26" s="4" t="s">
        <v>156</v>
      </c>
      <c r="P26" s="5">
        <v>3132628447</v>
      </c>
      <c r="Q26" s="15" t="s">
        <v>157</v>
      </c>
    </row>
    <row r="27" spans="2:17" ht="60" x14ac:dyDescent="0.25">
      <c r="B27" s="4">
        <v>41116000</v>
      </c>
      <c r="C27" s="4" t="s">
        <v>19</v>
      </c>
      <c r="D27" s="5">
        <v>6</v>
      </c>
      <c r="E27" s="5">
        <v>7</v>
      </c>
      <c r="F27" s="5">
        <v>3</v>
      </c>
      <c r="G27" s="5">
        <v>1</v>
      </c>
      <c r="H27" s="5">
        <v>0</v>
      </c>
      <c r="I27" s="32">
        <f>25000000*3</f>
        <v>75000000</v>
      </c>
      <c r="J27" s="32">
        <f t="shared" si="0"/>
        <v>75000000</v>
      </c>
      <c r="K27" s="25">
        <v>0</v>
      </c>
      <c r="L27" s="25">
        <v>0</v>
      </c>
      <c r="M27" s="27" t="s">
        <v>149</v>
      </c>
      <c r="N27" s="25" t="s">
        <v>150</v>
      </c>
      <c r="O27" s="4" t="s">
        <v>156</v>
      </c>
      <c r="P27" s="5">
        <v>3132628447</v>
      </c>
      <c r="Q27" s="15" t="s">
        <v>157</v>
      </c>
    </row>
    <row r="28" spans="2:17" ht="60" x14ac:dyDescent="0.25">
      <c r="B28" s="14" t="s">
        <v>121</v>
      </c>
      <c r="C28" s="1" t="s">
        <v>20</v>
      </c>
      <c r="D28" s="2">
        <v>5</v>
      </c>
      <c r="E28" s="2">
        <v>6</v>
      </c>
      <c r="F28" s="2">
        <v>6</v>
      </c>
      <c r="G28" s="2">
        <v>2</v>
      </c>
      <c r="H28" s="2">
        <v>0</v>
      </c>
      <c r="I28" s="32">
        <f>150000000</f>
        <v>150000000</v>
      </c>
      <c r="J28" s="32">
        <f t="shared" si="0"/>
        <v>150000000</v>
      </c>
      <c r="K28" s="25">
        <v>0</v>
      </c>
      <c r="L28" s="25">
        <v>0</v>
      </c>
      <c r="M28" s="27" t="s">
        <v>149</v>
      </c>
      <c r="N28" s="25" t="s">
        <v>150</v>
      </c>
      <c r="O28" s="4" t="s">
        <v>156</v>
      </c>
      <c r="P28" s="5">
        <v>3132628447</v>
      </c>
      <c r="Q28" s="15" t="s">
        <v>157</v>
      </c>
    </row>
    <row r="29" spans="2:17" ht="60" x14ac:dyDescent="0.25">
      <c r="B29" s="1">
        <v>84111600</v>
      </c>
      <c r="C29" s="1" t="s">
        <v>21</v>
      </c>
      <c r="D29" s="2">
        <v>6</v>
      </c>
      <c r="E29" s="2">
        <v>7</v>
      </c>
      <c r="F29" s="2">
        <v>3</v>
      </c>
      <c r="G29" s="2">
        <v>1</v>
      </c>
      <c r="H29" s="2"/>
      <c r="I29" s="32">
        <v>20000000</v>
      </c>
      <c r="J29" s="32">
        <f t="shared" si="0"/>
        <v>20000000</v>
      </c>
      <c r="K29" s="25">
        <v>0</v>
      </c>
      <c r="L29" s="25">
        <v>0</v>
      </c>
      <c r="M29" s="27" t="s">
        <v>149</v>
      </c>
      <c r="N29" s="25" t="s">
        <v>150</v>
      </c>
      <c r="O29" s="4" t="s">
        <v>156</v>
      </c>
      <c r="P29" s="5">
        <v>3132628447</v>
      </c>
      <c r="Q29" s="15" t="s">
        <v>157</v>
      </c>
    </row>
    <row r="30" spans="2:17" ht="75" x14ac:dyDescent="0.25">
      <c r="B30" s="14" t="s">
        <v>122</v>
      </c>
      <c r="C30" s="1" t="s">
        <v>22</v>
      </c>
      <c r="D30" s="2">
        <v>1</v>
      </c>
      <c r="E30" s="2">
        <v>2</v>
      </c>
      <c r="F30" s="2">
        <v>12</v>
      </c>
      <c r="G30" s="2">
        <v>1</v>
      </c>
      <c r="H30" s="2"/>
      <c r="I30" s="32">
        <v>50000000</v>
      </c>
      <c r="J30" s="32">
        <f t="shared" si="0"/>
        <v>50000000</v>
      </c>
      <c r="K30" s="25">
        <v>0</v>
      </c>
      <c r="L30" s="25">
        <v>0</v>
      </c>
      <c r="M30" s="27" t="s">
        <v>149</v>
      </c>
      <c r="N30" s="25" t="s">
        <v>150</v>
      </c>
      <c r="O30" s="27" t="s">
        <v>175</v>
      </c>
      <c r="P30" s="25">
        <v>3228159899</v>
      </c>
      <c r="Q30" s="46" t="s">
        <v>176</v>
      </c>
    </row>
    <row r="31" spans="2:17" ht="135" x14ac:dyDescent="0.25">
      <c r="B31" s="4" t="s">
        <v>123</v>
      </c>
      <c r="C31" s="1" t="s">
        <v>180</v>
      </c>
      <c r="D31" s="2">
        <v>2</v>
      </c>
      <c r="E31" s="2">
        <v>3</v>
      </c>
      <c r="F31" s="2">
        <v>4</v>
      </c>
      <c r="G31" s="2">
        <v>1</v>
      </c>
      <c r="H31" s="2">
        <v>0</v>
      </c>
      <c r="I31" s="32">
        <f>1900000000*4</f>
        <v>7600000000</v>
      </c>
      <c r="J31" s="32">
        <f t="shared" si="0"/>
        <v>7600000000</v>
      </c>
      <c r="K31" s="25">
        <v>0</v>
      </c>
      <c r="L31" s="25">
        <v>0</v>
      </c>
      <c r="M31" s="27" t="s">
        <v>149</v>
      </c>
      <c r="N31" s="25" t="s">
        <v>150</v>
      </c>
      <c r="O31" s="4" t="s">
        <v>156</v>
      </c>
      <c r="P31" s="5">
        <v>3132628447</v>
      </c>
      <c r="Q31" s="15" t="s">
        <v>157</v>
      </c>
    </row>
    <row r="32" spans="2:17" ht="45" x14ac:dyDescent="0.25">
      <c r="B32" s="2">
        <v>82101500</v>
      </c>
      <c r="C32" s="13" t="s">
        <v>23</v>
      </c>
      <c r="D32" s="2">
        <v>2</v>
      </c>
      <c r="E32" s="2">
        <v>3</v>
      </c>
      <c r="F32" s="2">
        <v>3</v>
      </c>
      <c r="G32" s="2">
        <v>1</v>
      </c>
      <c r="H32" s="2">
        <v>0</v>
      </c>
      <c r="I32" s="32">
        <v>100000000</v>
      </c>
      <c r="J32" s="32">
        <f t="shared" si="0"/>
        <v>100000000</v>
      </c>
      <c r="K32" s="25">
        <v>0</v>
      </c>
      <c r="L32" s="25">
        <v>0</v>
      </c>
      <c r="M32" s="27" t="s">
        <v>149</v>
      </c>
      <c r="N32" s="25" t="s">
        <v>150</v>
      </c>
      <c r="O32" s="1" t="s">
        <v>158</v>
      </c>
      <c r="P32" s="2">
        <v>3107543877</v>
      </c>
      <c r="Q32" s="47" t="s">
        <v>159</v>
      </c>
    </row>
    <row r="33" spans="2:17" ht="75" x14ac:dyDescent="0.25">
      <c r="B33" s="2">
        <v>55121900</v>
      </c>
      <c r="C33" s="13" t="s">
        <v>24</v>
      </c>
      <c r="D33" s="2">
        <v>2</v>
      </c>
      <c r="E33" s="2">
        <v>3</v>
      </c>
      <c r="F33" s="2">
        <v>3</v>
      </c>
      <c r="G33" s="2">
        <v>1</v>
      </c>
      <c r="H33" s="2">
        <v>0</v>
      </c>
      <c r="I33" s="32">
        <v>100000000</v>
      </c>
      <c r="J33" s="32">
        <f t="shared" si="0"/>
        <v>100000000</v>
      </c>
      <c r="K33" s="25">
        <v>0</v>
      </c>
      <c r="L33" s="25">
        <v>0</v>
      </c>
      <c r="M33" s="27" t="s">
        <v>149</v>
      </c>
      <c r="N33" s="25" t="s">
        <v>150</v>
      </c>
      <c r="O33" s="1" t="s">
        <v>158</v>
      </c>
      <c r="P33" s="2">
        <v>3107543877</v>
      </c>
      <c r="Q33" s="47" t="s">
        <v>159</v>
      </c>
    </row>
    <row r="34" spans="2:17" ht="90" x14ac:dyDescent="0.25">
      <c r="B34" s="14" t="s">
        <v>124</v>
      </c>
      <c r="C34" s="4" t="s">
        <v>25</v>
      </c>
      <c r="D34" s="5">
        <v>5</v>
      </c>
      <c r="E34" s="5">
        <v>5</v>
      </c>
      <c r="F34" s="5">
        <v>12</v>
      </c>
      <c r="G34" s="5">
        <v>1</v>
      </c>
      <c r="H34" s="2">
        <v>0</v>
      </c>
      <c r="I34" s="32">
        <v>30730019.948999997</v>
      </c>
      <c r="J34" s="32">
        <f t="shared" si="0"/>
        <v>30730019.948999997</v>
      </c>
      <c r="K34" s="25">
        <v>0</v>
      </c>
      <c r="L34" s="25">
        <v>0</v>
      </c>
      <c r="M34" s="27" t="s">
        <v>149</v>
      </c>
      <c r="N34" s="25" t="s">
        <v>150</v>
      </c>
      <c r="O34" s="4" t="s">
        <v>160</v>
      </c>
      <c r="P34" s="5">
        <v>3105376662</v>
      </c>
      <c r="Q34" s="17" t="s">
        <v>161</v>
      </c>
    </row>
    <row r="35" spans="2:17" ht="60" x14ac:dyDescent="0.25">
      <c r="B35" s="25">
        <v>81161801</v>
      </c>
      <c r="C35" s="1" t="s">
        <v>26</v>
      </c>
      <c r="D35" s="2">
        <v>1</v>
      </c>
      <c r="E35" s="2">
        <v>2</v>
      </c>
      <c r="F35" s="2">
        <v>6</v>
      </c>
      <c r="G35" s="2">
        <v>1</v>
      </c>
      <c r="H35" s="2">
        <v>0</v>
      </c>
      <c r="I35" s="32">
        <v>174174000</v>
      </c>
      <c r="J35" s="32">
        <f t="shared" si="0"/>
        <v>174174000</v>
      </c>
      <c r="K35" s="25">
        <v>0</v>
      </c>
      <c r="L35" s="25">
        <v>0</v>
      </c>
      <c r="M35" s="27" t="s">
        <v>149</v>
      </c>
      <c r="N35" s="25" t="s">
        <v>150</v>
      </c>
      <c r="O35" s="4" t="s">
        <v>162</v>
      </c>
      <c r="P35" s="2">
        <v>3022430132</v>
      </c>
      <c r="Q35" s="18" t="s">
        <v>163</v>
      </c>
    </row>
    <row r="36" spans="2:17" ht="60" x14ac:dyDescent="0.25">
      <c r="B36" s="25">
        <v>84111600</v>
      </c>
      <c r="C36" s="1" t="s">
        <v>27</v>
      </c>
      <c r="D36" s="2">
        <v>5</v>
      </c>
      <c r="E36" s="2">
        <v>6</v>
      </c>
      <c r="F36" s="2">
        <v>6</v>
      </c>
      <c r="G36" s="2">
        <v>1</v>
      </c>
      <c r="H36" s="2">
        <v>0</v>
      </c>
      <c r="I36" s="32">
        <v>150000000</v>
      </c>
      <c r="J36" s="32">
        <f t="shared" si="0"/>
        <v>150000000</v>
      </c>
      <c r="K36" s="25">
        <v>0</v>
      </c>
      <c r="L36" s="25">
        <v>0</v>
      </c>
      <c r="M36" s="27" t="s">
        <v>149</v>
      </c>
      <c r="N36" s="25" t="s">
        <v>150</v>
      </c>
      <c r="O36" s="4" t="s">
        <v>162</v>
      </c>
      <c r="P36" s="2">
        <v>3022430132</v>
      </c>
      <c r="Q36" s="18" t="s">
        <v>163</v>
      </c>
    </row>
    <row r="37" spans="2:17" ht="90" x14ac:dyDescent="0.25">
      <c r="B37" s="25">
        <v>85111700</v>
      </c>
      <c r="C37" s="10" t="s">
        <v>28</v>
      </c>
      <c r="D37" s="5">
        <v>2</v>
      </c>
      <c r="E37" s="5">
        <v>3</v>
      </c>
      <c r="F37" s="5">
        <v>6</v>
      </c>
      <c r="G37" s="5">
        <v>6</v>
      </c>
      <c r="H37" s="2">
        <v>0</v>
      </c>
      <c r="I37" s="32">
        <v>30000000</v>
      </c>
      <c r="J37" s="32">
        <f t="shared" si="0"/>
        <v>30000000</v>
      </c>
      <c r="K37" s="25">
        <v>0</v>
      </c>
      <c r="L37" s="25">
        <v>0</v>
      </c>
      <c r="M37" s="27" t="s">
        <v>149</v>
      </c>
      <c r="N37" s="25" t="s">
        <v>150</v>
      </c>
      <c r="O37" s="4" t="s">
        <v>164</v>
      </c>
      <c r="P37" s="5" t="s">
        <v>165</v>
      </c>
      <c r="Q37" s="48" t="s">
        <v>166</v>
      </c>
    </row>
    <row r="38" spans="2:17" ht="105" x14ac:dyDescent="0.25">
      <c r="B38" s="25">
        <v>76122406</v>
      </c>
      <c r="C38" s="10" t="s">
        <v>29</v>
      </c>
      <c r="D38" s="5">
        <v>1</v>
      </c>
      <c r="E38" s="5">
        <v>2</v>
      </c>
      <c r="F38" s="5">
        <v>3</v>
      </c>
      <c r="G38" s="5">
        <v>3</v>
      </c>
      <c r="H38" s="2">
        <v>0</v>
      </c>
      <c r="I38" s="32">
        <v>25000000</v>
      </c>
      <c r="J38" s="32">
        <f t="shared" si="0"/>
        <v>25000000</v>
      </c>
      <c r="K38" s="25">
        <v>0</v>
      </c>
      <c r="L38" s="25">
        <v>0</v>
      </c>
      <c r="M38" s="27" t="s">
        <v>149</v>
      </c>
      <c r="N38" s="25" t="s">
        <v>150</v>
      </c>
      <c r="O38" s="4" t="s">
        <v>164</v>
      </c>
      <c r="P38" s="5" t="s">
        <v>165</v>
      </c>
      <c r="Q38" s="48" t="s">
        <v>166</v>
      </c>
    </row>
    <row r="39" spans="2:17" ht="135" x14ac:dyDescent="0.25">
      <c r="B39" s="10" t="s">
        <v>340</v>
      </c>
      <c r="C39" s="10" t="s">
        <v>30</v>
      </c>
      <c r="D39" s="5">
        <v>2</v>
      </c>
      <c r="E39" s="5">
        <v>3</v>
      </c>
      <c r="F39" s="5">
        <v>3</v>
      </c>
      <c r="G39" s="5">
        <v>3</v>
      </c>
      <c r="H39" s="2">
        <v>0</v>
      </c>
      <c r="I39" s="32">
        <v>45000000</v>
      </c>
      <c r="J39" s="32">
        <f t="shared" si="0"/>
        <v>45000000</v>
      </c>
      <c r="K39" s="25">
        <v>0</v>
      </c>
      <c r="L39" s="25">
        <v>0</v>
      </c>
      <c r="M39" s="27" t="s">
        <v>149</v>
      </c>
      <c r="N39" s="25" t="s">
        <v>150</v>
      </c>
      <c r="O39" s="4" t="s">
        <v>164</v>
      </c>
      <c r="P39" s="5" t="s">
        <v>165</v>
      </c>
      <c r="Q39" s="48" t="s">
        <v>166</v>
      </c>
    </row>
    <row r="40" spans="2:17" ht="120" x14ac:dyDescent="0.25">
      <c r="B40" s="10" t="s">
        <v>341</v>
      </c>
      <c r="C40" s="4" t="s">
        <v>31</v>
      </c>
      <c r="D40" s="5">
        <v>4</v>
      </c>
      <c r="E40" s="5">
        <v>5</v>
      </c>
      <c r="F40" s="5">
        <v>5</v>
      </c>
      <c r="G40" s="5">
        <v>5</v>
      </c>
      <c r="H40" s="2">
        <v>0</v>
      </c>
      <c r="I40" s="32">
        <v>50000000</v>
      </c>
      <c r="J40" s="32">
        <f t="shared" si="0"/>
        <v>50000000</v>
      </c>
      <c r="K40" s="25">
        <v>0</v>
      </c>
      <c r="L40" s="25">
        <v>0</v>
      </c>
      <c r="M40" s="27" t="s">
        <v>149</v>
      </c>
      <c r="N40" s="25" t="s">
        <v>150</v>
      </c>
      <c r="O40" s="4" t="s">
        <v>164</v>
      </c>
      <c r="P40" s="5" t="s">
        <v>165</v>
      </c>
      <c r="Q40" s="48" t="s">
        <v>166</v>
      </c>
    </row>
    <row r="41" spans="2:17" ht="135" x14ac:dyDescent="0.25">
      <c r="B41" s="10" t="s">
        <v>340</v>
      </c>
      <c r="C41" s="4" t="s">
        <v>32</v>
      </c>
      <c r="D41" s="5">
        <v>5</v>
      </c>
      <c r="E41" s="5">
        <v>6</v>
      </c>
      <c r="F41" s="5">
        <v>6</v>
      </c>
      <c r="G41" s="5">
        <v>6</v>
      </c>
      <c r="H41" s="2">
        <v>0</v>
      </c>
      <c r="I41" s="32">
        <v>69000000</v>
      </c>
      <c r="J41" s="32">
        <f t="shared" si="0"/>
        <v>69000000</v>
      </c>
      <c r="K41" s="25">
        <v>0</v>
      </c>
      <c r="L41" s="25">
        <v>0</v>
      </c>
      <c r="M41" s="27" t="s">
        <v>149</v>
      </c>
      <c r="N41" s="25" t="s">
        <v>150</v>
      </c>
      <c r="O41" s="4" t="s">
        <v>164</v>
      </c>
      <c r="P41" s="5" t="s">
        <v>165</v>
      </c>
      <c r="Q41" s="48" t="s">
        <v>166</v>
      </c>
    </row>
    <row r="42" spans="2:17" ht="75" x14ac:dyDescent="0.25">
      <c r="B42" s="10">
        <v>10151500</v>
      </c>
      <c r="C42" s="4" t="s">
        <v>33</v>
      </c>
      <c r="D42" s="5">
        <v>2</v>
      </c>
      <c r="E42" s="5">
        <v>3</v>
      </c>
      <c r="F42" s="5">
        <v>3</v>
      </c>
      <c r="G42" s="5">
        <v>3</v>
      </c>
      <c r="H42" s="2">
        <v>0</v>
      </c>
      <c r="I42" s="32">
        <v>25700000</v>
      </c>
      <c r="J42" s="32">
        <f t="shared" si="0"/>
        <v>25700000</v>
      </c>
      <c r="K42" s="25">
        <v>0</v>
      </c>
      <c r="L42" s="25">
        <v>0</v>
      </c>
      <c r="M42" s="27" t="s">
        <v>149</v>
      </c>
      <c r="N42" s="25" t="s">
        <v>150</v>
      </c>
      <c r="O42" s="4" t="s">
        <v>164</v>
      </c>
      <c r="P42" s="5" t="s">
        <v>165</v>
      </c>
      <c r="Q42" s="48" t="s">
        <v>166</v>
      </c>
    </row>
    <row r="43" spans="2:17" ht="120" x14ac:dyDescent="0.25">
      <c r="B43" s="10">
        <v>24131600</v>
      </c>
      <c r="C43" s="4" t="s">
        <v>34</v>
      </c>
      <c r="D43" s="5">
        <v>2</v>
      </c>
      <c r="E43" s="5">
        <v>3</v>
      </c>
      <c r="F43" s="5">
        <v>6</v>
      </c>
      <c r="G43" s="5">
        <v>6</v>
      </c>
      <c r="H43" s="2">
        <v>0</v>
      </c>
      <c r="I43" s="32">
        <v>10600000</v>
      </c>
      <c r="J43" s="32">
        <f t="shared" si="0"/>
        <v>10600000</v>
      </c>
      <c r="K43" s="25">
        <v>0</v>
      </c>
      <c r="L43" s="25">
        <v>0</v>
      </c>
      <c r="M43" s="27" t="s">
        <v>149</v>
      </c>
      <c r="N43" s="25" t="s">
        <v>150</v>
      </c>
      <c r="O43" s="4" t="s">
        <v>164</v>
      </c>
      <c r="P43" s="5" t="s">
        <v>165</v>
      </c>
      <c r="Q43" s="48" t="s">
        <v>166</v>
      </c>
    </row>
    <row r="44" spans="2:17" ht="90" x14ac:dyDescent="0.25">
      <c r="B44" s="10">
        <v>82121500</v>
      </c>
      <c r="C44" s="4" t="s">
        <v>35</v>
      </c>
      <c r="D44" s="5">
        <v>4</v>
      </c>
      <c r="E44" s="5">
        <v>5</v>
      </c>
      <c r="F44" s="5">
        <v>6</v>
      </c>
      <c r="G44" s="5">
        <v>6</v>
      </c>
      <c r="H44" s="2">
        <v>0</v>
      </c>
      <c r="I44" s="32">
        <v>50000000</v>
      </c>
      <c r="J44" s="32">
        <f t="shared" si="0"/>
        <v>50000000</v>
      </c>
      <c r="K44" s="25">
        <v>0</v>
      </c>
      <c r="L44" s="25">
        <v>0</v>
      </c>
      <c r="M44" s="27" t="s">
        <v>149</v>
      </c>
      <c r="N44" s="25" t="s">
        <v>150</v>
      </c>
      <c r="O44" s="4" t="s">
        <v>164</v>
      </c>
      <c r="P44" s="5" t="s">
        <v>165</v>
      </c>
      <c r="Q44" s="48" t="s">
        <v>166</v>
      </c>
    </row>
    <row r="45" spans="2:17" ht="150" x14ac:dyDescent="0.25">
      <c r="B45" s="10">
        <v>91111603</v>
      </c>
      <c r="C45" s="4" t="s">
        <v>36</v>
      </c>
      <c r="D45" s="5">
        <v>2</v>
      </c>
      <c r="E45" s="5">
        <v>3</v>
      </c>
      <c r="F45" s="5">
        <v>6</v>
      </c>
      <c r="G45" s="5">
        <v>6</v>
      </c>
      <c r="H45" s="2">
        <v>0</v>
      </c>
      <c r="I45" s="32">
        <v>15000000</v>
      </c>
      <c r="J45" s="32">
        <f t="shared" si="0"/>
        <v>15000000</v>
      </c>
      <c r="K45" s="25">
        <v>0</v>
      </c>
      <c r="L45" s="25">
        <v>0</v>
      </c>
      <c r="M45" s="27" t="s">
        <v>149</v>
      </c>
      <c r="N45" s="25" t="s">
        <v>150</v>
      </c>
      <c r="O45" s="4" t="s">
        <v>164</v>
      </c>
      <c r="P45" s="5" t="s">
        <v>165</v>
      </c>
      <c r="Q45" s="48" t="s">
        <v>166</v>
      </c>
    </row>
    <row r="46" spans="2:17" ht="120" x14ac:dyDescent="0.25">
      <c r="B46" s="10" t="s">
        <v>342</v>
      </c>
      <c r="C46" s="4" t="s">
        <v>37</v>
      </c>
      <c r="D46" s="5">
        <v>2</v>
      </c>
      <c r="E46" s="5">
        <v>3</v>
      </c>
      <c r="F46" s="5">
        <v>6</v>
      </c>
      <c r="G46" s="5">
        <v>6</v>
      </c>
      <c r="H46" s="2">
        <v>0</v>
      </c>
      <c r="I46" s="32">
        <v>100000000</v>
      </c>
      <c r="J46" s="32">
        <f t="shared" si="0"/>
        <v>100000000</v>
      </c>
      <c r="K46" s="25">
        <v>0</v>
      </c>
      <c r="L46" s="25">
        <v>0</v>
      </c>
      <c r="M46" s="27" t="s">
        <v>149</v>
      </c>
      <c r="N46" s="25" t="s">
        <v>150</v>
      </c>
      <c r="O46" s="4" t="s">
        <v>164</v>
      </c>
      <c r="P46" s="5" t="s">
        <v>165</v>
      </c>
      <c r="Q46" s="48" t="s">
        <v>166</v>
      </c>
    </row>
    <row r="47" spans="2:17" ht="60" x14ac:dyDescent="0.25">
      <c r="B47" s="10">
        <v>24131600</v>
      </c>
      <c r="C47" s="19" t="s">
        <v>38</v>
      </c>
      <c r="D47" s="5">
        <v>3</v>
      </c>
      <c r="E47" s="5">
        <v>4</v>
      </c>
      <c r="F47" s="5">
        <v>6</v>
      </c>
      <c r="G47" s="5">
        <v>6</v>
      </c>
      <c r="H47" s="2">
        <v>0</v>
      </c>
      <c r="I47" s="32">
        <v>8000000</v>
      </c>
      <c r="J47" s="32">
        <f t="shared" si="0"/>
        <v>8000000</v>
      </c>
      <c r="K47" s="25">
        <v>0</v>
      </c>
      <c r="L47" s="25">
        <v>0</v>
      </c>
      <c r="M47" s="27" t="s">
        <v>149</v>
      </c>
      <c r="N47" s="25" t="s">
        <v>150</v>
      </c>
      <c r="O47" s="4" t="s">
        <v>164</v>
      </c>
      <c r="P47" s="5" t="s">
        <v>165</v>
      </c>
      <c r="Q47" s="48" t="s">
        <v>166</v>
      </c>
    </row>
    <row r="48" spans="2:17" ht="75" x14ac:dyDescent="0.25">
      <c r="B48" s="10" t="s">
        <v>343</v>
      </c>
      <c r="C48" s="10" t="s">
        <v>39</v>
      </c>
      <c r="D48" s="5">
        <v>3</v>
      </c>
      <c r="E48" s="5">
        <v>4</v>
      </c>
      <c r="F48" s="5">
        <v>6</v>
      </c>
      <c r="G48" s="5">
        <v>6</v>
      </c>
      <c r="H48" s="2">
        <v>0</v>
      </c>
      <c r="I48" s="32">
        <v>170000000</v>
      </c>
      <c r="J48" s="32">
        <f t="shared" si="0"/>
        <v>170000000</v>
      </c>
      <c r="K48" s="25">
        <v>0</v>
      </c>
      <c r="L48" s="25">
        <v>0</v>
      </c>
      <c r="M48" s="27" t="s">
        <v>149</v>
      </c>
      <c r="N48" s="25" t="s">
        <v>150</v>
      </c>
      <c r="O48" s="4" t="s">
        <v>164</v>
      </c>
      <c r="P48" s="5" t="s">
        <v>165</v>
      </c>
      <c r="Q48" s="48" t="s">
        <v>166</v>
      </c>
    </row>
    <row r="49" spans="2:17" ht="60" x14ac:dyDescent="0.25">
      <c r="B49" s="10">
        <v>56112104</v>
      </c>
      <c r="C49" s="13" t="s">
        <v>40</v>
      </c>
      <c r="D49" s="12">
        <v>5</v>
      </c>
      <c r="E49" s="12">
        <v>6</v>
      </c>
      <c r="F49" s="20">
        <v>2</v>
      </c>
      <c r="G49" s="20">
        <v>2</v>
      </c>
      <c r="H49" s="2">
        <v>0</v>
      </c>
      <c r="I49" s="32">
        <v>160000000</v>
      </c>
      <c r="J49" s="32">
        <f t="shared" si="0"/>
        <v>160000000</v>
      </c>
      <c r="K49" s="25">
        <v>0</v>
      </c>
      <c r="L49" s="25">
        <v>0</v>
      </c>
      <c r="M49" s="27" t="s">
        <v>149</v>
      </c>
      <c r="N49" s="25" t="s">
        <v>150</v>
      </c>
      <c r="O49" s="4" t="s">
        <v>167</v>
      </c>
      <c r="P49" s="5" t="s">
        <v>165</v>
      </c>
      <c r="Q49" s="48" t="s">
        <v>166</v>
      </c>
    </row>
    <row r="50" spans="2:17" ht="60" x14ac:dyDescent="0.25">
      <c r="B50" s="10">
        <v>46191506</v>
      </c>
      <c r="C50" s="13" t="s">
        <v>41</v>
      </c>
      <c r="D50" s="2">
        <v>1</v>
      </c>
      <c r="E50" s="2">
        <v>1</v>
      </c>
      <c r="F50" s="21">
        <v>4</v>
      </c>
      <c r="G50" s="21">
        <v>4</v>
      </c>
      <c r="H50" s="2">
        <v>0</v>
      </c>
      <c r="I50" s="32">
        <v>25000000</v>
      </c>
      <c r="J50" s="32">
        <f t="shared" si="0"/>
        <v>25000000</v>
      </c>
      <c r="K50" s="25">
        <v>0</v>
      </c>
      <c r="L50" s="25">
        <v>0</v>
      </c>
      <c r="M50" s="27" t="s">
        <v>149</v>
      </c>
      <c r="N50" s="25" t="s">
        <v>150</v>
      </c>
      <c r="O50" s="4" t="s">
        <v>167</v>
      </c>
      <c r="P50" s="2">
        <v>3145787583</v>
      </c>
      <c r="Q50" s="49" t="s">
        <v>168</v>
      </c>
    </row>
    <row r="51" spans="2:17" ht="60" x14ac:dyDescent="0.25">
      <c r="B51" s="10">
        <v>41116000</v>
      </c>
      <c r="C51" s="13" t="s">
        <v>42</v>
      </c>
      <c r="D51" s="2"/>
      <c r="E51" s="2"/>
      <c r="F51" s="21">
        <v>2</v>
      </c>
      <c r="G51" s="21">
        <v>2</v>
      </c>
      <c r="H51" s="2">
        <v>0</v>
      </c>
      <c r="I51" s="32">
        <v>15000000</v>
      </c>
      <c r="J51" s="32">
        <f t="shared" si="0"/>
        <v>15000000</v>
      </c>
      <c r="K51" s="25">
        <v>0</v>
      </c>
      <c r="L51" s="25">
        <v>0</v>
      </c>
      <c r="M51" s="27" t="s">
        <v>149</v>
      </c>
      <c r="N51" s="25" t="s">
        <v>150</v>
      </c>
      <c r="O51" s="4" t="s">
        <v>167</v>
      </c>
      <c r="P51" s="2">
        <v>3145787583</v>
      </c>
      <c r="Q51" s="49" t="s">
        <v>168</v>
      </c>
    </row>
    <row r="52" spans="2:17" ht="60" x14ac:dyDescent="0.25">
      <c r="B52" s="10">
        <v>46182005</v>
      </c>
      <c r="C52" s="13" t="s">
        <v>43</v>
      </c>
      <c r="D52" s="2"/>
      <c r="E52" s="2"/>
      <c r="F52" s="21">
        <v>2</v>
      </c>
      <c r="G52" s="21">
        <v>2</v>
      </c>
      <c r="H52" s="2">
        <v>0</v>
      </c>
      <c r="I52" s="32">
        <v>50000000</v>
      </c>
      <c r="J52" s="32">
        <f t="shared" si="0"/>
        <v>50000000</v>
      </c>
      <c r="K52" s="25">
        <v>0</v>
      </c>
      <c r="L52" s="25">
        <v>0</v>
      </c>
      <c r="M52" s="27" t="s">
        <v>149</v>
      </c>
      <c r="N52" s="25" t="s">
        <v>150</v>
      </c>
      <c r="O52" s="4" t="s">
        <v>167</v>
      </c>
      <c r="P52" s="2">
        <v>3145787583</v>
      </c>
      <c r="Q52" s="49" t="s">
        <v>168</v>
      </c>
    </row>
    <row r="53" spans="2:17" ht="60" x14ac:dyDescent="0.25">
      <c r="B53" s="10">
        <v>80141629</v>
      </c>
      <c r="C53" s="13" t="s">
        <v>44</v>
      </c>
      <c r="D53" s="2">
        <v>9</v>
      </c>
      <c r="E53" s="2">
        <v>10</v>
      </c>
      <c r="F53" s="21">
        <v>2</v>
      </c>
      <c r="G53" s="21">
        <v>2</v>
      </c>
      <c r="H53" s="2">
        <v>0</v>
      </c>
      <c r="I53" s="32">
        <v>15500000</v>
      </c>
      <c r="J53" s="32">
        <f t="shared" si="0"/>
        <v>15500000</v>
      </c>
      <c r="K53" s="25">
        <v>0</v>
      </c>
      <c r="L53" s="25">
        <v>0</v>
      </c>
      <c r="M53" s="27" t="s">
        <v>149</v>
      </c>
      <c r="N53" s="25" t="s">
        <v>150</v>
      </c>
      <c r="O53" s="4" t="s">
        <v>167</v>
      </c>
      <c r="P53" s="2">
        <v>3145787583</v>
      </c>
      <c r="Q53" s="49" t="s">
        <v>168</v>
      </c>
    </row>
    <row r="54" spans="2:17" ht="60" x14ac:dyDescent="0.25">
      <c r="B54" s="10">
        <v>80111701</v>
      </c>
      <c r="C54" s="13" t="s">
        <v>45</v>
      </c>
      <c r="D54" s="2">
        <v>5</v>
      </c>
      <c r="E54" s="2">
        <v>6</v>
      </c>
      <c r="F54" s="21">
        <v>2</v>
      </c>
      <c r="G54" s="21">
        <v>2</v>
      </c>
      <c r="H54" s="2">
        <v>0</v>
      </c>
      <c r="I54" s="32">
        <v>10000000</v>
      </c>
      <c r="J54" s="32">
        <f t="shared" si="0"/>
        <v>10000000</v>
      </c>
      <c r="K54" s="25">
        <v>0</v>
      </c>
      <c r="L54" s="25">
        <v>0</v>
      </c>
      <c r="M54" s="27" t="s">
        <v>149</v>
      </c>
      <c r="N54" s="25" t="s">
        <v>150</v>
      </c>
      <c r="O54" s="4" t="s">
        <v>167</v>
      </c>
      <c r="P54" s="2">
        <v>3145787583</v>
      </c>
      <c r="Q54" s="49" t="s">
        <v>168</v>
      </c>
    </row>
    <row r="55" spans="2:17" ht="60" x14ac:dyDescent="0.25">
      <c r="B55" s="10">
        <v>42131613</v>
      </c>
      <c r="C55" s="13" t="s">
        <v>46</v>
      </c>
      <c r="D55" s="2">
        <v>5</v>
      </c>
      <c r="E55" s="2">
        <v>6</v>
      </c>
      <c r="F55" s="21">
        <v>2</v>
      </c>
      <c r="G55" s="21">
        <v>2</v>
      </c>
      <c r="H55" s="2">
        <v>0</v>
      </c>
      <c r="I55" s="32">
        <v>6000000</v>
      </c>
      <c r="J55" s="32">
        <f t="shared" si="0"/>
        <v>6000000</v>
      </c>
      <c r="K55" s="25">
        <v>0</v>
      </c>
      <c r="L55" s="25">
        <v>0</v>
      </c>
      <c r="M55" s="27" t="s">
        <v>149</v>
      </c>
      <c r="N55" s="25" t="s">
        <v>150</v>
      </c>
      <c r="O55" s="4" t="s">
        <v>167</v>
      </c>
      <c r="P55" s="2">
        <v>3145787583</v>
      </c>
      <c r="Q55" s="49" t="s">
        <v>168</v>
      </c>
    </row>
    <row r="56" spans="2:17" ht="60" x14ac:dyDescent="0.25">
      <c r="B56" s="10">
        <v>42171500</v>
      </c>
      <c r="C56" s="13" t="s">
        <v>47</v>
      </c>
      <c r="D56" s="2">
        <v>5</v>
      </c>
      <c r="E56" s="2">
        <v>6</v>
      </c>
      <c r="F56" s="21">
        <v>2</v>
      </c>
      <c r="G56" s="21">
        <v>2</v>
      </c>
      <c r="H56" s="2">
        <v>0</v>
      </c>
      <c r="I56" s="32">
        <v>12000000</v>
      </c>
      <c r="J56" s="32">
        <f t="shared" si="0"/>
        <v>12000000</v>
      </c>
      <c r="K56" s="25">
        <v>0</v>
      </c>
      <c r="L56" s="25">
        <v>0</v>
      </c>
      <c r="M56" s="27" t="s">
        <v>149</v>
      </c>
      <c r="N56" s="25" t="s">
        <v>150</v>
      </c>
      <c r="O56" s="4" t="s">
        <v>167</v>
      </c>
      <c r="P56" s="2">
        <v>3145787583</v>
      </c>
      <c r="Q56" s="49" t="s">
        <v>168</v>
      </c>
    </row>
    <row r="57" spans="2:17" ht="60" x14ac:dyDescent="0.25">
      <c r="B57" s="10">
        <v>80141625</v>
      </c>
      <c r="C57" s="13" t="s">
        <v>48</v>
      </c>
      <c r="D57" s="2">
        <v>4</v>
      </c>
      <c r="E57" s="2">
        <v>5</v>
      </c>
      <c r="F57" s="21">
        <v>8</v>
      </c>
      <c r="G57" s="21">
        <v>8</v>
      </c>
      <c r="H57" s="2">
        <v>0</v>
      </c>
      <c r="I57" s="32">
        <v>198000000</v>
      </c>
      <c r="J57" s="32">
        <f t="shared" si="0"/>
        <v>198000000</v>
      </c>
      <c r="K57" s="25">
        <v>0</v>
      </c>
      <c r="L57" s="25">
        <v>0</v>
      </c>
      <c r="M57" s="27" t="s">
        <v>149</v>
      </c>
      <c r="N57" s="25" t="s">
        <v>150</v>
      </c>
      <c r="O57" s="4" t="s">
        <v>167</v>
      </c>
      <c r="P57" s="2">
        <v>3145787583</v>
      </c>
      <c r="Q57" s="49" t="s">
        <v>168</v>
      </c>
    </row>
    <row r="58" spans="2:17" ht="75" x14ac:dyDescent="0.25">
      <c r="B58" s="10">
        <v>53102700</v>
      </c>
      <c r="C58" s="13" t="s">
        <v>49</v>
      </c>
      <c r="D58" s="2">
        <v>5</v>
      </c>
      <c r="E58" s="2">
        <v>6</v>
      </c>
      <c r="F58" s="21">
        <v>8</v>
      </c>
      <c r="G58" s="21">
        <v>8</v>
      </c>
      <c r="H58" s="2">
        <v>0</v>
      </c>
      <c r="I58" s="32">
        <v>260578000</v>
      </c>
      <c r="J58" s="32">
        <f t="shared" si="0"/>
        <v>260578000</v>
      </c>
      <c r="K58" s="25">
        <v>0</v>
      </c>
      <c r="L58" s="25">
        <v>0</v>
      </c>
      <c r="M58" s="27" t="s">
        <v>149</v>
      </c>
      <c r="N58" s="25" t="s">
        <v>150</v>
      </c>
      <c r="O58" s="4" t="s">
        <v>167</v>
      </c>
      <c r="P58" s="2">
        <v>3145787583</v>
      </c>
      <c r="Q58" s="49" t="s">
        <v>168</v>
      </c>
    </row>
    <row r="59" spans="2:17" ht="60" x14ac:dyDescent="0.25">
      <c r="B59" s="10">
        <v>86101705</v>
      </c>
      <c r="C59" s="13" t="s">
        <v>50</v>
      </c>
      <c r="D59" s="2">
        <v>5</v>
      </c>
      <c r="E59" s="2">
        <v>6</v>
      </c>
      <c r="F59" s="21">
        <v>8</v>
      </c>
      <c r="G59" s="21">
        <v>8</v>
      </c>
      <c r="H59" s="2">
        <v>0</v>
      </c>
      <c r="I59" s="32">
        <v>74000000</v>
      </c>
      <c r="J59" s="32">
        <f t="shared" si="0"/>
        <v>74000000</v>
      </c>
      <c r="K59" s="25">
        <v>0</v>
      </c>
      <c r="L59" s="25">
        <v>0</v>
      </c>
      <c r="M59" s="27" t="s">
        <v>149</v>
      </c>
      <c r="N59" s="25" t="s">
        <v>150</v>
      </c>
      <c r="O59" s="4" t="s">
        <v>167</v>
      </c>
      <c r="P59" s="2">
        <v>3145787583</v>
      </c>
      <c r="Q59" s="49" t="s">
        <v>168</v>
      </c>
    </row>
    <row r="60" spans="2:17" ht="60" x14ac:dyDescent="0.25">
      <c r="B60" s="10">
        <v>26141702</v>
      </c>
      <c r="C60" s="13" t="s">
        <v>51</v>
      </c>
      <c r="D60" s="2">
        <v>5</v>
      </c>
      <c r="E60" s="2">
        <v>5</v>
      </c>
      <c r="F60" s="21">
        <v>5</v>
      </c>
      <c r="G60" s="21">
        <v>5</v>
      </c>
      <c r="H60" s="2">
        <v>0</v>
      </c>
      <c r="I60" s="32">
        <v>5000000</v>
      </c>
      <c r="J60" s="32">
        <f t="shared" si="0"/>
        <v>5000000</v>
      </c>
      <c r="K60" s="25">
        <v>0</v>
      </c>
      <c r="L60" s="25">
        <v>0</v>
      </c>
      <c r="M60" s="27" t="s">
        <v>149</v>
      </c>
      <c r="N60" s="25" t="s">
        <v>150</v>
      </c>
      <c r="O60" s="4" t="s">
        <v>167</v>
      </c>
      <c r="P60" s="2">
        <v>3145787583</v>
      </c>
      <c r="Q60" s="49" t="s">
        <v>168</v>
      </c>
    </row>
    <row r="61" spans="2:17" ht="60" x14ac:dyDescent="0.25">
      <c r="B61" s="10">
        <v>55121900</v>
      </c>
      <c r="C61" s="13" t="s">
        <v>52</v>
      </c>
      <c r="D61" s="2">
        <v>5</v>
      </c>
      <c r="E61" s="2">
        <v>6</v>
      </c>
      <c r="F61" s="21">
        <v>5</v>
      </c>
      <c r="G61" s="21">
        <v>5</v>
      </c>
      <c r="H61" s="2">
        <v>0</v>
      </c>
      <c r="I61" s="32">
        <v>15000000</v>
      </c>
      <c r="J61" s="32">
        <f t="shared" si="0"/>
        <v>15000000</v>
      </c>
      <c r="K61" s="25">
        <v>0</v>
      </c>
      <c r="L61" s="25">
        <v>0</v>
      </c>
      <c r="M61" s="27" t="s">
        <v>149</v>
      </c>
      <c r="N61" s="25" t="s">
        <v>150</v>
      </c>
      <c r="O61" s="4" t="s">
        <v>167</v>
      </c>
      <c r="P61" s="2">
        <v>3145787583</v>
      </c>
      <c r="Q61" s="49" t="s">
        <v>168</v>
      </c>
    </row>
    <row r="62" spans="2:17" ht="90" x14ac:dyDescent="0.25">
      <c r="B62" s="10">
        <v>41104100</v>
      </c>
      <c r="C62" s="1" t="s">
        <v>53</v>
      </c>
      <c r="D62" s="2">
        <v>3</v>
      </c>
      <c r="E62" s="2">
        <v>4</v>
      </c>
      <c r="F62" s="2">
        <v>3</v>
      </c>
      <c r="G62" s="2">
        <v>1</v>
      </c>
      <c r="H62" s="2">
        <v>0</v>
      </c>
      <c r="I62" s="32">
        <v>39000000</v>
      </c>
      <c r="J62" s="32">
        <f t="shared" si="0"/>
        <v>39000000</v>
      </c>
      <c r="K62" s="25">
        <v>0</v>
      </c>
      <c r="L62" s="25">
        <v>0</v>
      </c>
      <c r="M62" s="27" t="s">
        <v>149</v>
      </c>
      <c r="N62" s="25" t="s">
        <v>150</v>
      </c>
      <c r="O62" s="27" t="s">
        <v>169</v>
      </c>
      <c r="P62" s="25">
        <v>3212151095</v>
      </c>
      <c r="Q62" s="29" t="s">
        <v>170</v>
      </c>
    </row>
    <row r="63" spans="2:17" ht="75" x14ac:dyDescent="0.25">
      <c r="B63" s="10">
        <v>73161606</v>
      </c>
      <c r="C63" s="1" t="s">
        <v>54</v>
      </c>
      <c r="D63" s="2">
        <v>4</v>
      </c>
      <c r="E63" s="2">
        <v>5</v>
      </c>
      <c r="F63" s="2">
        <v>3</v>
      </c>
      <c r="G63" s="2">
        <v>1</v>
      </c>
      <c r="H63" s="2">
        <v>0</v>
      </c>
      <c r="I63" s="32">
        <v>6000000</v>
      </c>
      <c r="J63" s="32">
        <f t="shared" si="0"/>
        <v>6000000</v>
      </c>
      <c r="K63" s="25">
        <v>0</v>
      </c>
      <c r="L63" s="25">
        <v>0</v>
      </c>
      <c r="M63" s="27" t="s">
        <v>149</v>
      </c>
      <c r="N63" s="25" t="s">
        <v>150</v>
      </c>
      <c r="O63" s="27" t="s">
        <v>169</v>
      </c>
      <c r="P63" s="25">
        <v>3212151095</v>
      </c>
      <c r="Q63" s="29" t="s">
        <v>170</v>
      </c>
    </row>
    <row r="64" spans="2:17" ht="60" x14ac:dyDescent="0.25">
      <c r="B64" s="10">
        <v>41104200</v>
      </c>
      <c r="C64" s="1" t="s">
        <v>55</v>
      </c>
      <c r="D64" s="2">
        <v>9</v>
      </c>
      <c r="E64" s="2">
        <v>10</v>
      </c>
      <c r="F64" s="2">
        <v>2</v>
      </c>
      <c r="G64" s="2">
        <v>1</v>
      </c>
      <c r="H64" s="2">
        <v>0</v>
      </c>
      <c r="I64" s="32">
        <v>20000000</v>
      </c>
      <c r="J64" s="32">
        <f t="shared" si="0"/>
        <v>20000000</v>
      </c>
      <c r="K64" s="25">
        <v>0</v>
      </c>
      <c r="L64" s="25">
        <v>0</v>
      </c>
      <c r="M64" s="27" t="s">
        <v>149</v>
      </c>
      <c r="N64" s="25" t="s">
        <v>150</v>
      </c>
      <c r="O64" s="27" t="s">
        <v>169</v>
      </c>
      <c r="P64" s="25">
        <v>3212151095</v>
      </c>
      <c r="Q64" s="29" t="s">
        <v>170</v>
      </c>
    </row>
    <row r="65" spans="2:17" ht="120" x14ac:dyDescent="0.25">
      <c r="B65" s="10">
        <v>70111503</v>
      </c>
      <c r="C65" s="1" t="s">
        <v>56</v>
      </c>
      <c r="D65" s="2">
        <v>6</v>
      </c>
      <c r="E65" s="2">
        <v>7</v>
      </c>
      <c r="F65" s="2">
        <v>3</v>
      </c>
      <c r="G65" s="2">
        <v>1</v>
      </c>
      <c r="H65" s="2">
        <v>0</v>
      </c>
      <c r="I65" s="32">
        <v>50000000</v>
      </c>
      <c r="J65" s="32">
        <f t="shared" si="0"/>
        <v>50000000</v>
      </c>
      <c r="K65" s="25">
        <v>0</v>
      </c>
      <c r="L65" s="25">
        <v>0</v>
      </c>
      <c r="M65" s="27" t="s">
        <v>149</v>
      </c>
      <c r="N65" s="25" t="s">
        <v>150</v>
      </c>
      <c r="O65" s="27" t="s">
        <v>169</v>
      </c>
      <c r="P65" s="25">
        <v>3212151095</v>
      </c>
      <c r="Q65" s="29" t="s">
        <v>170</v>
      </c>
    </row>
    <row r="66" spans="2:17" ht="135" x14ac:dyDescent="0.25">
      <c r="B66" s="10" t="s">
        <v>125</v>
      </c>
      <c r="C66" s="1" t="s">
        <v>57</v>
      </c>
      <c r="D66" s="2">
        <v>7</v>
      </c>
      <c r="E66" s="2">
        <v>8</v>
      </c>
      <c r="F66" s="2">
        <v>3</v>
      </c>
      <c r="G66" s="2">
        <v>1</v>
      </c>
      <c r="H66" s="2">
        <v>0</v>
      </c>
      <c r="I66" s="32">
        <v>105000000</v>
      </c>
      <c r="J66" s="32">
        <f t="shared" si="0"/>
        <v>105000000</v>
      </c>
      <c r="K66" s="25">
        <v>0</v>
      </c>
      <c r="L66" s="25">
        <v>0</v>
      </c>
      <c r="M66" s="27" t="s">
        <v>149</v>
      </c>
      <c r="N66" s="25" t="s">
        <v>150</v>
      </c>
      <c r="O66" s="27" t="s">
        <v>169</v>
      </c>
      <c r="P66" s="25">
        <v>3212151095</v>
      </c>
      <c r="Q66" s="29" t="s">
        <v>170</v>
      </c>
    </row>
    <row r="67" spans="2:17" ht="75" x14ac:dyDescent="0.25">
      <c r="B67" s="10">
        <v>76121500</v>
      </c>
      <c r="C67" s="1" t="s">
        <v>58</v>
      </c>
      <c r="D67" s="2">
        <v>2</v>
      </c>
      <c r="E67" s="2">
        <v>3</v>
      </c>
      <c r="F67" s="2">
        <v>3</v>
      </c>
      <c r="G67" s="2">
        <v>1</v>
      </c>
      <c r="H67" s="2">
        <v>0</v>
      </c>
      <c r="I67" s="32">
        <v>60000000</v>
      </c>
      <c r="J67" s="32">
        <f t="shared" si="0"/>
        <v>60000000</v>
      </c>
      <c r="K67" s="25">
        <v>0</v>
      </c>
      <c r="L67" s="25">
        <v>0</v>
      </c>
      <c r="M67" s="27" t="s">
        <v>149</v>
      </c>
      <c r="N67" s="25" t="s">
        <v>150</v>
      </c>
      <c r="O67" s="27" t="s">
        <v>169</v>
      </c>
      <c r="P67" s="25">
        <v>3212151095</v>
      </c>
      <c r="Q67" s="29" t="s">
        <v>170</v>
      </c>
    </row>
    <row r="68" spans="2:17" ht="120" x14ac:dyDescent="0.25">
      <c r="B68" s="10">
        <v>76121501</v>
      </c>
      <c r="C68" s="1" t="s">
        <v>59</v>
      </c>
      <c r="D68" s="2">
        <v>3</v>
      </c>
      <c r="E68" s="2">
        <v>4</v>
      </c>
      <c r="F68" s="2">
        <v>3</v>
      </c>
      <c r="G68" s="2">
        <v>1</v>
      </c>
      <c r="H68" s="2">
        <v>0</v>
      </c>
      <c r="I68" s="32">
        <v>210000000</v>
      </c>
      <c r="J68" s="32">
        <f t="shared" si="0"/>
        <v>210000000</v>
      </c>
      <c r="K68" s="25">
        <v>0</v>
      </c>
      <c r="L68" s="25">
        <v>0</v>
      </c>
      <c r="M68" s="27" t="s">
        <v>149</v>
      </c>
      <c r="N68" s="25" t="s">
        <v>150</v>
      </c>
      <c r="O68" s="27" t="s">
        <v>169</v>
      </c>
      <c r="P68" s="25">
        <v>3212151095</v>
      </c>
      <c r="Q68" s="29" t="s">
        <v>170</v>
      </c>
    </row>
    <row r="69" spans="2:17" ht="90" x14ac:dyDescent="0.25">
      <c r="B69" s="10">
        <v>76121501</v>
      </c>
      <c r="C69" s="1" t="s">
        <v>60</v>
      </c>
      <c r="D69" s="2">
        <v>5</v>
      </c>
      <c r="E69" s="2">
        <v>6</v>
      </c>
      <c r="F69" s="2">
        <v>6</v>
      </c>
      <c r="G69" s="2">
        <v>1</v>
      </c>
      <c r="H69" s="2">
        <v>0</v>
      </c>
      <c r="I69" s="32">
        <v>280000000</v>
      </c>
      <c r="J69" s="32">
        <f t="shared" si="0"/>
        <v>280000000</v>
      </c>
      <c r="K69" s="25">
        <v>0</v>
      </c>
      <c r="L69" s="25">
        <v>0</v>
      </c>
      <c r="M69" s="27" t="s">
        <v>149</v>
      </c>
      <c r="N69" s="25" t="s">
        <v>150</v>
      </c>
      <c r="O69" s="27" t="s">
        <v>169</v>
      </c>
      <c r="P69" s="25">
        <v>3212151095</v>
      </c>
      <c r="Q69" s="29" t="s">
        <v>170</v>
      </c>
    </row>
    <row r="70" spans="2:17" ht="90" x14ac:dyDescent="0.25">
      <c r="B70" s="10" t="s">
        <v>126</v>
      </c>
      <c r="C70" s="1" t="s">
        <v>61</v>
      </c>
      <c r="D70" s="2">
        <v>2</v>
      </c>
      <c r="E70" s="2">
        <v>3</v>
      </c>
      <c r="F70" s="2">
        <v>3</v>
      </c>
      <c r="G70" s="2">
        <v>1</v>
      </c>
      <c r="H70" s="2">
        <v>0</v>
      </c>
      <c r="I70" s="32">
        <v>36000000</v>
      </c>
      <c r="J70" s="32">
        <f t="shared" si="0"/>
        <v>36000000</v>
      </c>
      <c r="K70" s="25">
        <v>0</v>
      </c>
      <c r="L70" s="25">
        <v>0</v>
      </c>
      <c r="M70" s="27" t="s">
        <v>149</v>
      </c>
      <c r="N70" s="25" t="s">
        <v>150</v>
      </c>
      <c r="O70" s="27" t="s">
        <v>169</v>
      </c>
      <c r="P70" s="25">
        <v>3212151095</v>
      </c>
      <c r="Q70" s="29" t="s">
        <v>170</v>
      </c>
    </row>
    <row r="71" spans="2:17" ht="75" x14ac:dyDescent="0.25">
      <c r="B71" s="10" t="s">
        <v>127</v>
      </c>
      <c r="C71" s="1" t="s">
        <v>62</v>
      </c>
      <c r="D71" s="2">
        <v>4</v>
      </c>
      <c r="E71" s="2">
        <v>5</v>
      </c>
      <c r="F71" s="2">
        <v>3</v>
      </c>
      <c r="G71" s="2">
        <v>1</v>
      </c>
      <c r="H71" s="2">
        <v>0</v>
      </c>
      <c r="I71" s="32">
        <v>50000000</v>
      </c>
      <c r="J71" s="32">
        <f t="shared" ref="J71:J109" si="1">+I71</f>
        <v>50000000</v>
      </c>
      <c r="K71" s="25">
        <v>0</v>
      </c>
      <c r="L71" s="25">
        <v>0</v>
      </c>
      <c r="M71" s="27" t="s">
        <v>149</v>
      </c>
      <c r="N71" s="25" t="s">
        <v>150</v>
      </c>
      <c r="O71" s="27" t="s">
        <v>169</v>
      </c>
      <c r="P71" s="25">
        <v>3212151095</v>
      </c>
      <c r="Q71" s="29" t="s">
        <v>170</v>
      </c>
    </row>
    <row r="72" spans="2:17" ht="105" x14ac:dyDescent="0.25">
      <c r="B72" s="10">
        <v>76121500</v>
      </c>
      <c r="C72" s="1" t="s">
        <v>63</v>
      </c>
      <c r="D72" s="2">
        <v>4</v>
      </c>
      <c r="E72" s="2">
        <v>5</v>
      </c>
      <c r="F72" s="2">
        <v>7</v>
      </c>
      <c r="G72" s="2">
        <v>1</v>
      </c>
      <c r="H72" s="2">
        <v>0</v>
      </c>
      <c r="I72" s="32">
        <v>0</v>
      </c>
      <c r="J72" s="32">
        <f t="shared" si="1"/>
        <v>0</v>
      </c>
      <c r="K72" s="25">
        <v>0</v>
      </c>
      <c r="L72" s="25">
        <v>0</v>
      </c>
      <c r="M72" s="27" t="s">
        <v>149</v>
      </c>
      <c r="N72" s="25" t="s">
        <v>150</v>
      </c>
      <c r="O72" s="27" t="s">
        <v>169</v>
      </c>
      <c r="P72" s="25">
        <v>3212151095</v>
      </c>
      <c r="Q72" s="29" t="s">
        <v>170</v>
      </c>
    </row>
    <row r="73" spans="2:17" ht="31.5" x14ac:dyDescent="0.25">
      <c r="B73" s="10">
        <v>80111701</v>
      </c>
      <c r="C73" s="26" t="s">
        <v>64</v>
      </c>
      <c r="D73" s="3">
        <v>1</v>
      </c>
      <c r="E73" s="3">
        <v>1</v>
      </c>
      <c r="F73" s="3">
        <v>1</v>
      </c>
      <c r="G73" s="3">
        <v>1</v>
      </c>
      <c r="H73" s="3">
        <v>0</v>
      </c>
      <c r="I73" s="32">
        <v>5883294049</v>
      </c>
      <c r="J73" s="32">
        <f t="shared" si="1"/>
        <v>5883294049</v>
      </c>
      <c r="K73" s="25">
        <v>0</v>
      </c>
      <c r="L73" s="25">
        <v>0</v>
      </c>
      <c r="M73" s="27" t="s">
        <v>149</v>
      </c>
      <c r="N73" s="25" t="s">
        <v>150</v>
      </c>
      <c r="O73" s="25" t="s">
        <v>171</v>
      </c>
      <c r="P73" s="25">
        <v>3102466420</v>
      </c>
      <c r="Q73" s="29" t="s">
        <v>172</v>
      </c>
    </row>
    <row r="74" spans="2:17" ht="31.5" x14ac:dyDescent="0.25">
      <c r="B74" s="10">
        <v>80111701</v>
      </c>
      <c r="C74" s="26" t="s">
        <v>65</v>
      </c>
      <c r="D74" s="3">
        <v>1</v>
      </c>
      <c r="E74" s="3">
        <v>1</v>
      </c>
      <c r="F74" s="3">
        <v>1</v>
      </c>
      <c r="G74" s="3">
        <v>1</v>
      </c>
      <c r="H74" s="3">
        <v>0</v>
      </c>
      <c r="I74" s="32">
        <v>152356333538</v>
      </c>
      <c r="J74" s="32">
        <f t="shared" si="1"/>
        <v>152356333538</v>
      </c>
      <c r="K74" s="25">
        <v>0</v>
      </c>
      <c r="L74" s="25">
        <v>0</v>
      </c>
      <c r="M74" s="27" t="s">
        <v>149</v>
      </c>
      <c r="N74" s="25" t="s">
        <v>150</v>
      </c>
      <c r="O74" s="25" t="s">
        <v>171</v>
      </c>
      <c r="P74" s="25">
        <v>3102466420</v>
      </c>
      <c r="Q74" s="29" t="s">
        <v>172</v>
      </c>
    </row>
    <row r="75" spans="2:17" ht="31.5" x14ac:dyDescent="0.25">
      <c r="B75" s="10">
        <v>80111701</v>
      </c>
      <c r="C75" s="26" t="s">
        <v>66</v>
      </c>
      <c r="D75" s="3">
        <v>1</v>
      </c>
      <c r="E75" s="3">
        <v>1</v>
      </c>
      <c r="F75" s="3">
        <v>1</v>
      </c>
      <c r="G75" s="3">
        <v>1</v>
      </c>
      <c r="H75" s="3">
        <v>0</v>
      </c>
      <c r="I75" s="32">
        <v>12076347598.35</v>
      </c>
      <c r="J75" s="32">
        <f t="shared" si="1"/>
        <v>12076347598.35</v>
      </c>
      <c r="K75" s="25">
        <v>0</v>
      </c>
      <c r="L75" s="25">
        <v>0</v>
      </c>
      <c r="M75" s="27" t="s">
        <v>149</v>
      </c>
      <c r="N75" s="25" t="s">
        <v>150</v>
      </c>
      <c r="O75" s="25" t="s">
        <v>171</v>
      </c>
      <c r="P75" s="25">
        <v>3102466420</v>
      </c>
      <c r="Q75" s="29" t="s">
        <v>172</v>
      </c>
    </row>
    <row r="76" spans="2:17" ht="31.5" x14ac:dyDescent="0.25">
      <c r="B76" s="10">
        <v>80111701</v>
      </c>
      <c r="C76" s="26" t="s">
        <v>67</v>
      </c>
      <c r="D76" s="3">
        <v>1</v>
      </c>
      <c r="E76" s="3">
        <v>1</v>
      </c>
      <c r="F76" s="3">
        <v>1</v>
      </c>
      <c r="G76" s="3">
        <v>1</v>
      </c>
      <c r="H76" s="3">
        <v>0</v>
      </c>
      <c r="I76" s="32">
        <v>52249441921</v>
      </c>
      <c r="J76" s="32">
        <f t="shared" si="1"/>
        <v>52249441921</v>
      </c>
      <c r="K76" s="25">
        <v>0</v>
      </c>
      <c r="L76" s="25">
        <v>0</v>
      </c>
      <c r="M76" s="27" t="s">
        <v>149</v>
      </c>
      <c r="N76" s="25" t="s">
        <v>150</v>
      </c>
      <c r="O76" s="25" t="s">
        <v>171</v>
      </c>
      <c r="P76" s="25">
        <v>3102466420</v>
      </c>
      <c r="Q76" s="29" t="s">
        <v>172</v>
      </c>
    </row>
    <row r="77" spans="2:17" ht="31.5" x14ac:dyDescent="0.25">
      <c r="B77" s="10">
        <v>80111701</v>
      </c>
      <c r="C77" s="26" t="s">
        <v>68</v>
      </c>
      <c r="D77" s="3">
        <v>1</v>
      </c>
      <c r="E77" s="3">
        <v>1</v>
      </c>
      <c r="F77" s="3">
        <v>1</v>
      </c>
      <c r="G77" s="3">
        <v>1</v>
      </c>
      <c r="H77" s="3">
        <v>0</v>
      </c>
      <c r="I77" s="32">
        <v>20904421362.549999</v>
      </c>
      <c r="J77" s="32">
        <f t="shared" si="1"/>
        <v>20904421362.549999</v>
      </c>
      <c r="K77" s="25">
        <v>0</v>
      </c>
      <c r="L77" s="25">
        <v>0</v>
      </c>
      <c r="M77" s="27" t="s">
        <v>149</v>
      </c>
      <c r="N77" s="25" t="s">
        <v>150</v>
      </c>
      <c r="O77" s="25" t="s">
        <v>171</v>
      </c>
      <c r="P77" s="25">
        <v>3102466420</v>
      </c>
      <c r="Q77" s="29" t="s">
        <v>172</v>
      </c>
    </row>
    <row r="78" spans="2:17" ht="75" x14ac:dyDescent="0.25">
      <c r="B78" s="10" t="s">
        <v>345</v>
      </c>
      <c r="C78" s="4" t="s">
        <v>69</v>
      </c>
      <c r="D78" s="21">
        <v>2</v>
      </c>
      <c r="E78" s="22">
        <v>2</v>
      </c>
      <c r="F78" s="22">
        <v>4</v>
      </c>
      <c r="G78" s="22" t="s">
        <v>142</v>
      </c>
      <c r="H78" s="3">
        <v>0</v>
      </c>
      <c r="I78" s="32">
        <v>3172726698</v>
      </c>
      <c r="J78" s="32">
        <f t="shared" si="1"/>
        <v>3172726698</v>
      </c>
      <c r="K78" s="25">
        <v>0</v>
      </c>
      <c r="L78" s="25">
        <v>0</v>
      </c>
      <c r="M78" s="27" t="s">
        <v>149</v>
      </c>
      <c r="N78" s="25" t="s">
        <v>150</v>
      </c>
      <c r="O78" s="27" t="s">
        <v>173</v>
      </c>
      <c r="P78" s="25">
        <v>3012210501</v>
      </c>
      <c r="Q78" s="29" t="s">
        <v>174</v>
      </c>
    </row>
    <row r="79" spans="2:17" ht="63" x14ac:dyDescent="0.25">
      <c r="B79" s="10" t="s">
        <v>128</v>
      </c>
      <c r="C79" s="4" t="s">
        <v>70</v>
      </c>
      <c r="D79" s="22">
        <v>10</v>
      </c>
      <c r="E79" s="22">
        <v>11</v>
      </c>
      <c r="F79" s="22">
        <v>16</v>
      </c>
      <c r="G79" s="22" t="s">
        <v>142</v>
      </c>
      <c r="H79" s="3">
        <v>0</v>
      </c>
      <c r="I79" s="32">
        <v>17554369690</v>
      </c>
      <c r="J79" s="32">
        <f t="shared" si="1"/>
        <v>17554369690</v>
      </c>
      <c r="K79" s="25">
        <v>0</v>
      </c>
      <c r="L79" s="25">
        <v>0</v>
      </c>
      <c r="M79" s="27" t="s">
        <v>149</v>
      </c>
      <c r="N79" s="25" t="s">
        <v>150</v>
      </c>
      <c r="O79" s="27" t="s">
        <v>173</v>
      </c>
      <c r="P79" s="25">
        <v>3012210501</v>
      </c>
      <c r="Q79" s="29" t="s">
        <v>174</v>
      </c>
    </row>
    <row r="80" spans="2:17" ht="90" x14ac:dyDescent="0.25">
      <c r="B80" s="10">
        <v>801016</v>
      </c>
      <c r="C80" s="4" t="s">
        <v>71</v>
      </c>
      <c r="D80" s="22">
        <v>10</v>
      </c>
      <c r="E80" s="22">
        <v>11</v>
      </c>
      <c r="F80" s="22">
        <v>16</v>
      </c>
      <c r="G80" s="22" t="s">
        <v>142</v>
      </c>
      <c r="H80" s="3">
        <v>0</v>
      </c>
      <c r="I80" s="32">
        <v>1568651804</v>
      </c>
      <c r="J80" s="32">
        <f t="shared" si="1"/>
        <v>1568651804</v>
      </c>
      <c r="K80" s="25">
        <v>0</v>
      </c>
      <c r="L80" s="25">
        <v>0</v>
      </c>
      <c r="M80" s="27" t="s">
        <v>149</v>
      </c>
      <c r="N80" s="25" t="s">
        <v>150</v>
      </c>
      <c r="O80" s="27" t="s">
        <v>173</v>
      </c>
      <c r="P80" s="25">
        <v>3012210501</v>
      </c>
      <c r="Q80" s="29" t="s">
        <v>174</v>
      </c>
    </row>
    <row r="81" spans="2:17" ht="63" x14ac:dyDescent="0.25">
      <c r="B81" s="10">
        <v>49171500</v>
      </c>
      <c r="C81" s="30" t="s">
        <v>72</v>
      </c>
      <c r="D81" s="22">
        <v>2</v>
      </c>
      <c r="E81" s="22">
        <v>3</v>
      </c>
      <c r="F81" s="22">
        <v>1</v>
      </c>
      <c r="G81" s="22" t="s">
        <v>143</v>
      </c>
      <c r="H81" s="3">
        <v>0</v>
      </c>
      <c r="I81" s="32">
        <v>12851025</v>
      </c>
      <c r="J81" s="32">
        <f t="shared" si="1"/>
        <v>12851025</v>
      </c>
      <c r="K81" s="25">
        <v>0</v>
      </c>
      <c r="L81" s="25">
        <v>0</v>
      </c>
      <c r="M81" s="27" t="s">
        <v>149</v>
      </c>
      <c r="N81" s="25" t="s">
        <v>150</v>
      </c>
      <c r="O81" s="27" t="s">
        <v>173</v>
      </c>
      <c r="P81" s="25">
        <v>3012210501</v>
      </c>
      <c r="Q81" s="29" t="s">
        <v>174</v>
      </c>
    </row>
    <row r="82" spans="2:17" ht="63" x14ac:dyDescent="0.25">
      <c r="B82" s="10">
        <v>85122100</v>
      </c>
      <c r="C82" s="30" t="s">
        <v>73</v>
      </c>
      <c r="D82" s="22">
        <v>2</v>
      </c>
      <c r="E82" s="22">
        <v>3</v>
      </c>
      <c r="F82" s="22">
        <v>1</v>
      </c>
      <c r="G82" s="22" t="s">
        <v>144</v>
      </c>
      <c r="H82" s="3">
        <v>0</v>
      </c>
      <c r="I82" s="32">
        <v>80024080</v>
      </c>
      <c r="J82" s="32">
        <f t="shared" si="1"/>
        <v>80024080</v>
      </c>
      <c r="K82" s="25">
        <v>0</v>
      </c>
      <c r="L82" s="25">
        <v>0</v>
      </c>
      <c r="M82" s="27" t="s">
        <v>149</v>
      </c>
      <c r="N82" s="25" t="s">
        <v>150</v>
      </c>
      <c r="O82" s="27" t="s">
        <v>173</v>
      </c>
      <c r="P82" s="25">
        <v>3012210501</v>
      </c>
      <c r="Q82" s="29" t="s">
        <v>174</v>
      </c>
    </row>
    <row r="83" spans="2:17" ht="63" x14ac:dyDescent="0.25">
      <c r="B83" s="10">
        <v>42211500</v>
      </c>
      <c r="C83" s="30" t="s">
        <v>74</v>
      </c>
      <c r="D83" s="22">
        <v>2</v>
      </c>
      <c r="E83" s="22">
        <v>3</v>
      </c>
      <c r="F83" s="22">
        <v>1</v>
      </c>
      <c r="G83" s="22" t="s">
        <v>145</v>
      </c>
      <c r="H83" s="3">
        <v>0</v>
      </c>
      <c r="I83" s="32">
        <v>329857920</v>
      </c>
      <c r="J83" s="32">
        <f t="shared" si="1"/>
        <v>329857920</v>
      </c>
      <c r="K83" s="25">
        <v>0</v>
      </c>
      <c r="L83" s="25">
        <v>0</v>
      </c>
      <c r="M83" s="27" t="s">
        <v>149</v>
      </c>
      <c r="N83" s="25" t="s">
        <v>150</v>
      </c>
      <c r="O83" s="27" t="s">
        <v>173</v>
      </c>
      <c r="P83" s="25">
        <v>3012210501</v>
      </c>
      <c r="Q83" s="29" t="s">
        <v>174</v>
      </c>
    </row>
    <row r="84" spans="2:17" ht="63" x14ac:dyDescent="0.25">
      <c r="B84" s="10">
        <v>42251600</v>
      </c>
      <c r="C84" s="30" t="s">
        <v>75</v>
      </c>
      <c r="D84" s="22">
        <v>2</v>
      </c>
      <c r="E84" s="22">
        <v>3</v>
      </c>
      <c r="F84" s="22">
        <v>1</v>
      </c>
      <c r="G84" s="22" t="s">
        <v>146</v>
      </c>
      <c r="H84" s="3">
        <v>0</v>
      </c>
      <c r="I84" s="32">
        <v>2972245</v>
      </c>
      <c r="J84" s="32">
        <f t="shared" si="1"/>
        <v>2972245</v>
      </c>
      <c r="K84" s="25">
        <v>0</v>
      </c>
      <c r="L84" s="25">
        <v>0</v>
      </c>
      <c r="M84" s="27" t="s">
        <v>149</v>
      </c>
      <c r="N84" s="25" t="s">
        <v>150</v>
      </c>
      <c r="O84" s="27" t="s">
        <v>173</v>
      </c>
      <c r="P84" s="25">
        <v>3012210501</v>
      </c>
      <c r="Q84" s="29" t="s">
        <v>174</v>
      </c>
    </row>
    <row r="85" spans="2:17" ht="63" x14ac:dyDescent="0.25">
      <c r="B85" s="10" t="s">
        <v>129</v>
      </c>
      <c r="C85" s="30" t="s">
        <v>76</v>
      </c>
      <c r="D85" s="22">
        <v>2</v>
      </c>
      <c r="E85" s="22">
        <v>3</v>
      </c>
      <c r="F85" s="22">
        <v>1</v>
      </c>
      <c r="G85" s="22" t="s">
        <v>147</v>
      </c>
      <c r="H85" s="3">
        <v>0</v>
      </c>
      <c r="I85" s="32">
        <v>3619980</v>
      </c>
      <c r="J85" s="32">
        <f t="shared" si="1"/>
        <v>3619980</v>
      </c>
      <c r="K85" s="25">
        <v>0</v>
      </c>
      <c r="L85" s="25">
        <v>0</v>
      </c>
      <c r="M85" s="27" t="s">
        <v>149</v>
      </c>
      <c r="N85" s="25" t="s">
        <v>150</v>
      </c>
      <c r="O85" s="27" t="s">
        <v>173</v>
      </c>
      <c r="P85" s="25">
        <v>3012210501</v>
      </c>
      <c r="Q85" s="29" t="s">
        <v>174</v>
      </c>
    </row>
    <row r="86" spans="2:17" ht="63" x14ac:dyDescent="0.25">
      <c r="B86" s="10" t="s">
        <v>344</v>
      </c>
      <c r="C86" s="30" t="s">
        <v>77</v>
      </c>
      <c r="D86" s="22">
        <v>2</v>
      </c>
      <c r="E86" s="22">
        <v>3</v>
      </c>
      <c r="F86" s="22">
        <v>1</v>
      </c>
      <c r="G86" s="22" t="s">
        <v>146</v>
      </c>
      <c r="H86" s="3">
        <v>0</v>
      </c>
      <c r="I86" s="32">
        <v>6426000</v>
      </c>
      <c r="J86" s="32">
        <f t="shared" si="1"/>
        <v>6426000</v>
      </c>
      <c r="K86" s="25">
        <v>0</v>
      </c>
      <c r="L86" s="25">
        <v>0</v>
      </c>
      <c r="M86" s="27" t="s">
        <v>149</v>
      </c>
      <c r="N86" s="25" t="s">
        <v>150</v>
      </c>
      <c r="O86" s="27" t="s">
        <v>173</v>
      </c>
      <c r="P86" s="25">
        <v>3012210501</v>
      </c>
      <c r="Q86" s="29" t="s">
        <v>174</v>
      </c>
    </row>
    <row r="87" spans="2:17" ht="63" x14ac:dyDescent="0.25">
      <c r="B87" s="10" t="s">
        <v>129</v>
      </c>
      <c r="C87" s="30" t="s">
        <v>78</v>
      </c>
      <c r="D87" s="22">
        <v>2</v>
      </c>
      <c r="E87" s="22">
        <v>3</v>
      </c>
      <c r="F87" s="22">
        <v>1</v>
      </c>
      <c r="G87" s="22" t="s">
        <v>147</v>
      </c>
      <c r="H87" s="3">
        <v>0</v>
      </c>
      <c r="I87" s="32">
        <v>22947960</v>
      </c>
      <c r="J87" s="32">
        <f t="shared" si="1"/>
        <v>22947960</v>
      </c>
      <c r="K87" s="25">
        <v>0</v>
      </c>
      <c r="L87" s="25">
        <v>0</v>
      </c>
      <c r="M87" s="27" t="s">
        <v>149</v>
      </c>
      <c r="N87" s="25" t="s">
        <v>150</v>
      </c>
      <c r="O87" s="27" t="s">
        <v>173</v>
      </c>
      <c r="P87" s="25">
        <v>3012210501</v>
      </c>
      <c r="Q87" s="29" t="s">
        <v>174</v>
      </c>
    </row>
    <row r="88" spans="2:17" ht="105" x14ac:dyDescent="0.25">
      <c r="B88" s="10" t="s">
        <v>130</v>
      </c>
      <c r="C88" s="1" t="s">
        <v>79</v>
      </c>
      <c r="D88" s="21">
        <v>4</v>
      </c>
      <c r="E88" s="21">
        <v>5</v>
      </c>
      <c r="F88" s="21">
        <v>12</v>
      </c>
      <c r="G88" s="21">
        <v>1</v>
      </c>
      <c r="H88" s="3">
        <v>0</v>
      </c>
      <c r="I88" s="32">
        <v>776792769</v>
      </c>
      <c r="J88" s="32">
        <f t="shared" si="1"/>
        <v>776792769</v>
      </c>
      <c r="K88" s="25">
        <v>0</v>
      </c>
      <c r="L88" s="25">
        <v>0</v>
      </c>
      <c r="M88" s="27" t="s">
        <v>149</v>
      </c>
      <c r="N88" s="25" t="s">
        <v>150</v>
      </c>
      <c r="O88" s="27" t="s">
        <v>175</v>
      </c>
      <c r="P88" s="25">
        <v>3228159899</v>
      </c>
      <c r="Q88" s="46" t="s">
        <v>176</v>
      </c>
    </row>
    <row r="89" spans="2:17" ht="75" x14ac:dyDescent="0.25">
      <c r="B89" s="10" t="s">
        <v>131</v>
      </c>
      <c r="C89" s="1" t="s">
        <v>80</v>
      </c>
      <c r="D89" s="21">
        <v>7</v>
      </c>
      <c r="E89" s="21">
        <v>8</v>
      </c>
      <c r="F89" s="21">
        <v>3</v>
      </c>
      <c r="G89" s="21">
        <v>1</v>
      </c>
      <c r="H89" s="3">
        <v>0</v>
      </c>
      <c r="I89" s="32">
        <v>45000000</v>
      </c>
      <c r="J89" s="32">
        <f t="shared" si="1"/>
        <v>45000000</v>
      </c>
      <c r="K89" s="25">
        <v>0</v>
      </c>
      <c r="L89" s="25">
        <v>0</v>
      </c>
      <c r="M89" s="27" t="s">
        <v>149</v>
      </c>
      <c r="N89" s="25" t="s">
        <v>150</v>
      </c>
      <c r="O89" s="27" t="s">
        <v>175</v>
      </c>
      <c r="P89" s="25">
        <v>3228159899</v>
      </c>
      <c r="Q89" s="46" t="s">
        <v>176</v>
      </c>
    </row>
    <row r="90" spans="2:17" ht="105" x14ac:dyDescent="0.25">
      <c r="B90" s="10" t="s">
        <v>132</v>
      </c>
      <c r="C90" s="1" t="s">
        <v>81</v>
      </c>
      <c r="D90" s="21">
        <v>4</v>
      </c>
      <c r="E90" s="21">
        <v>5</v>
      </c>
      <c r="F90" s="21">
        <v>12</v>
      </c>
      <c r="G90" s="21">
        <v>1</v>
      </c>
      <c r="H90" s="3">
        <v>0</v>
      </c>
      <c r="I90" s="32">
        <f>6747300</f>
        <v>6747300</v>
      </c>
      <c r="J90" s="32">
        <f t="shared" si="1"/>
        <v>6747300</v>
      </c>
      <c r="K90" s="25">
        <v>0</v>
      </c>
      <c r="L90" s="25">
        <v>0</v>
      </c>
      <c r="M90" s="27" t="s">
        <v>149</v>
      </c>
      <c r="N90" s="25" t="s">
        <v>150</v>
      </c>
      <c r="O90" s="27" t="s">
        <v>175</v>
      </c>
      <c r="P90" s="25">
        <v>3228159899</v>
      </c>
      <c r="Q90" s="46" t="s">
        <v>176</v>
      </c>
    </row>
    <row r="91" spans="2:17" ht="120" x14ac:dyDescent="0.25">
      <c r="B91" s="10" t="s">
        <v>131</v>
      </c>
      <c r="C91" s="1" t="s">
        <v>82</v>
      </c>
      <c r="D91" s="21">
        <v>2</v>
      </c>
      <c r="E91" s="21">
        <v>3</v>
      </c>
      <c r="F91" s="21">
        <v>3</v>
      </c>
      <c r="G91" s="21">
        <v>1</v>
      </c>
      <c r="H91" s="3">
        <v>0</v>
      </c>
      <c r="I91" s="32">
        <f>260000000*3</f>
        <v>780000000</v>
      </c>
      <c r="J91" s="32">
        <f t="shared" si="1"/>
        <v>780000000</v>
      </c>
      <c r="K91" s="25">
        <v>0</v>
      </c>
      <c r="L91" s="25">
        <v>0</v>
      </c>
      <c r="M91" s="27" t="s">
        <v>149</v>
      </c>
      <c r="N91" s="25" t="s">
        <v>150</v>
      </c>
      <c r="O91" s="27" t="s">
        <v>175</v>
      </c>
      <c r="P91" s="25">
        <v>3228159899</v>
      </c>
      <c r="Q91" s="46" t="s">
        <v>176</v>
      </c>
    </row>
    <row r="92" spans="2:17" ht="90" x14ac:dyDescent="0.25">
      <c r="B92" s="10" t="s">
        <v>133</v>
      </c>
      <c r="C92" s="1" t="s">
        <v>83</v>
      </c>
      <c r="D92" s="21">
        <v>8</v>
      </c>
      <c r="E92" s="21">
        <v>9</v>
      </c>
      <c r="F92" s="21">
        <v>2</v>
      </c>
      <c r="G92" s="21">
        <v>1</v>
      </c>
      <c r="H92" s="3">
        <v>0</v>
      </c>
      <c r="I92" s="32">
        <v>6500000</v>
      </c>
      <c r="J92" s="32">
        <f t="shared" si="1"/>
        <v>6500000</v>
      </c>
      <c r="K92" s="25">
        <v>0</v>
      </c>
      <c r="L92" s="25">
        <v>0</v>
      </c>
      <c r="M92" s="27" t="s">
        <v>149</v>
      </c>
      <c r="N92" s="25" t="s">
        <v>150</v>
      </c>
      <c r="O92" s="27" t="s">
        <v>175</v>
      </c>
      <c r="P92" s="25">
        <v>3228159899</v>
      </c>
      <c r="Q92" s="46" t="s">
        <v>176</v>
      </c>
    </row>
    <row r="93" spans="2:17" ht="60" x14ac:dyDescent="0.25">
      <c r="B93" s="10" t="s">
        <v>130</v>
      </c>
      <c r="C93" s="1" t="s">
        <v>84</v>
      </c>
      <c r="D93" s="21">
        <v>3</v>
      </c>
      <c r="E93" s="21">
        <v>4</v>
      </c>
      <c r="F93" s="21">
        <v>4</v>
      </c>
      <c r="G93" s="21">
        <v>1</v>
      </c>
      <c r="H93" s="3">
        <v>0</v>
      </c>
      <c r="I93" s="32">
        <v>258545524</v>
      </c>
      <c r="J93" s="32">
        <f t="shared" si="1"/>
        <v>258545524</v>
      </c>
      <c r="K93" s="25">
        <v>0</v>
      </c>
      <c r="L93" s="25">
        <v>0</v>
      </c>
      <c r="M93" s="27" t="s">
        <v>149</v>
      </c>
      <c r="N93" s="25" t="s">
        <v>150</v>
      </c>
      <c r="O93" s="27" t="s">
        <v>175</v>
      </c>
      <c r="P93" s="25">
        <v>3228159899</v>
      </c>
      <c r="Q93" s="46" t="s">
        <v>176</v>
      </c>
    </row>
    <row r="94" spans="2:17" ht="47.25" x14ac:dyDescent="0.25">
      <c r="B94" s="10">
        <v>81111803</v>
      </c>
      <c r="C94" s="1" t="s">
        <v>85</v>
      </c>
      <c r="D94" s="21">
        <v>3</v>
      </c>
      <c r="E94" s="21">
        <v>4</v>
      </c>
      <c r="F94" s="21">
        <v>6</v>
      </c>
      <c r="G94" s="21">
        <v>1</v>
      </c>
      <c r="H94" s="3">
        <v>0</v>
      </c>
      <c r="I94" s="32">
        <v>167060784</v>
      </c>
      <c r="J94" s="32">
        <f t="shared" si="1"/>
        <v>167060784</v>
      </c>
      <c r="K94" s="25">
        <v>0</v>
      </c>
      <c r="L94" s="25">
        <v>0</v>
      </c>
      <c r="M94" s="27" t="s">
        <v>149</v>
      </c>
      <c r="N94" s="25" t="s">
        <v>150</v>
      </c>
      <c r="O94" s="27" t="s">
        <v>175</v>
      </c>
      <c r="P94" s="25">
        <v>3228159899</v>
      </c>
      <c r="Q94" s="46" t="s">
        <v>176</v>
      </c>
    </row>
    <row r="95" spans="2:17" ht="105" x14ac:dyDescent="0.25">
      <c r="B95" s="10" t="s">
        <v>132</v>
      </c>
      <c r="C95" s="1" t="s">
        <v>86</v>
      </c>
      <c r="D95" s="21">
        <v>10</v>
      </c>
      <c r="E95" s="21">
        <v>11</v>
      </c>
      <c r="F95" s="21">
        <v>12</v>
      </c>
      <c r="G95" s="21">
        <v>1</v>
      </c>
      <c r="H95" s="3">
        <v>0</v>
      </c>
      <c r="I95" s="32">
        <v>29000000</v>
      </c>
      <c r="J95" s="32">
        <f t="shared" si="1"/>
        <v>29000000</v>
      </c>
      <c r="K95" s="25">
        <v>0</v>
      </c>
      <c r="L95" s="25">
        <v>0</v>
      </c>
      <c r="M95" s="27" t="s">
        <v>149</v>
      </c>
      <c r="N95" s="25" t="s">
        <v>150</v>
      </c>
      <c r="O95" s="27" t="s">
        <v>175</v>
      </c>
      <c r="P95" s="25">
        <v>3228159899</v>
      </c>
      <c r="Q95" s="46" t="s">
        <v>176</v>
      </c>
    </row>
    <row r="96" spans="2:17" ht="60" x14ac:dyDescent="0.25">
      <c r="B96" s="10">
        <v>81112006</v>
      </c>
      <c r="C96" s="1" t="s">
        <v>87</v>
      </c>
      <c r="D96" s="21">
        <v>4</v>
      </c>
      <c r="E96" s="21">
        <v>5</v>
      </c>
      <c r="F96" s="21">
        <v>12</v>
      </c>
      <c r="G96" s="21">
        <v>1</v>
      </c>
      <c r="H96" s="3">
        <v>0</v>
      </c>
      <c r="I96" s="32">
        <f>3465180</f>
        <v>3465180</v>
      </c>
      <c r="J96" s="32">
        <f>+I96</f>
        <v>3465180</v>
      </c>
      <c r="K96" s="25">
        <v>0</v>
      </c>
      <c r="L96" s="25">
        <v>0</v>
      </c>
      <c r="M96" s="27" t="s">
        <v>149</v>
      </c>
      <c r="N96" s="25" t="s">
        <v>150</v>
      </c>
      <c r="O96" s="27" t="s">
        <v>175</v>
      </c>
      <c r="P96" s="25">
        <v>3228159899</v>
      </c>
      <c r="Q96" s="46" t="s">
        <v>176</v>
      </c>
    </row>
    <row r="97" spans="2:17" ht="90" x14ac:dyDescent="0.25">
      <c r="B97" s="10">
        <v>43201900</v>
      </c>
      <c r="C97" s="1" t="s">
        <v>88</v>
      </c>
      <c r="D97" s="21">
        <v>1</v>
      </c>
      <c r="E97" s="21">
        <v>2</v>
      </c>
      <c r="F97" s="21">
        <v>2</v>
      </c>
      <c r="G97" s="21">
        <v>1</v>
      </c>
      <c r="H97" s="3">
        <v>0</v>
      </c>
      <c r="I97" s="32">
        <v>38500000</v>
      </c>
      <c r="J97" s="32">
        <f t="shared" si="1"/>
        <v>38500000</v>
      </c>
      <c r="K97" s="25">
        <v>0</v>
      </c>
      <c r="L97" s="25">
        <v>0</v>
      </c>
      <c r="M97" s="27" t="s">
        <v>149</v>
      </c>
      <c r="N97" s="25" t="s">
        <v>150</v>
      </c>
      <c r="O97" s="27" t="s">
        <v>175</v>
      </c>
      <c r="P97" s="25">
        <v>3228159899</v>
      </c>
      <c r="Q97" s="46" t="s">
        <v>176</v>
      </c>
    </row>
    <row r="98" spans="2:17" ht="47.25" x14ac:dyDescent="0.25">
      <c r="B98" s="10" t="s">
        <v>134</v>
      </c>
      <c r="C98" s="1" t="s">
        <v>89</v>
      </c>
      <c r="D98" s="21">
        <v>3</v>
      </c>
      <c r="E98" s="21">
        <v>4</v>
      </c>
      <c r="F98" s="21">
        <v>12</v>
      </c>
      <c r="G98" s="21">
        <v>1</v>
      </c>
      <c r="H98" s="3">
        <v>0</v>
      </c>
      <c r="I98" s="32">
        <v>60000000</v>
      </c>
      <c r="J98" s="32">
        <f t="shared" si="1"/>
        <v>60000000</v>
      </c>
      <c r="K98" s="25">
        <v>0</v>
      </c>
      <c r="L98" s="25">
        <v>0</v>
      </c>
      <c r="M98" s="27" t="s">
        <v>149</v>
      </c>
      <c r="N98" s="25" t="s">
        <v>150</v>
      </c>
      <c r="O98" s="27" t="s">
        <v>175</v>
      </c>
      <c r="P98" s="25">
        <v>3228159899</v>
      </c>
      <c r="Q98" s="46" t="s">
        <v>176</v>
      </c>
    </row>
    <row r="99" spans="2:17" ht="47.25" x14ac:dyDescent="0.25">
      <c r="B99" s="10" t="s">
        <v>134</v>
      </c>
      <c r="C99" s="1" t="s">
        <v>90</v>
      </c>
      <c r="D99" s="21">
        <v>2</v>
      </c>
      <c r="E99" s="21">
        <v>3</v>
      </c>
      <c r="F99" s="21">
        <v>12</v>
      </c>
      <c r="G99" s="21">
        <v>1</v>
      </c>
      <c r="H99" s="3">
        <v>0</v>
      </c>
      <c r="I99" s="32">
        <v>30000000</v>
      </c>
      <c r="J99" s="32">
        <f t="shared" si="1"/>
        <v>30000000</v>
      </c>
      <c r="K99" s="25">
        <v>0</v>
      </c>
      <c r="L99" s="25">
        <v>0</v>
      </c>
      <c r="M99" s="27" t="s">
        <v>149</v>
      </c>
      <c r="N99" s="25" t="s">
        <v>150</v>
      </c>
      <c r="O99" s="27" t="s">
        <v>175</v>
      </c>
      <c r="P99" s="25">
        <v>3228159899</v>
      </c>
      <c r="Q99" s="46" t="s">
        <v>176</v>
      </c>
    </row>
    <row r="100" spans="2:17" ht="47.25" x14ac:dyDescent="0.25">
      <c r="B100" s="10" t="s">
        <v>135</v>
      </c>
      <c r="C100" s="1" t="s">
        <v>91</v>
      </c>
      <c r="D100" s="21">
        <v>7</v>
      </c>
      <c r="E100" s="21">
        <v>8</v>
      </c>
      <c r="F100" s="21">
        <v>6</v>
      </c>
      <c r="G100" s="21">
        <v>1</v>
      </c>
      <c r="H100" s="3">
        <v>0</v>
      </c>
      <c r="I100" s="32">
        <v>150000000</v>
      </c>
      <c r="J100" s="32">
        <f t="shared" si="1"/>
        <v>150000000</v>
      </c>
      <c r="K100" s="25">
        <v>0</v>
      </c>
      <c r="L100" s="25">
        <v>0</v>
      </c>
      <c r="M100" s="27" t="s">
        <v>149</v>
      </c>
      <c r="N100" s="25" t="s">
        <v>150</v>
      </c>
      <c r="O100" s="27" t="s">
        <v>175</v>
      </c>
      <c r="P100" s="25">
        <v>3228159899</v>
      </c>
      <c r="Q100" s="46" t="s">
        <v>176</v>
      </c>
    </row>
    <row r="101" spans="2:17" ht="47.25" x14ac:dyDescent="0.25">
      <c r="B101" s="10" t="s">
        <v>136</v>
      </c>
      <c r="C101" s="1" t="s">
        <v>92</v>
      </c>
      <c r="D101" s="21">
        <v>9</v>
      </c>
      <c r="E101" s="21">
        <v>10</v>
      </c>
      <c r="F101" s="21">
        <v>6</v>
      </c>
      <c r="G101" s="21">
        <v>0</v>
      </c>
      <c r="H101" s="3">
        <v>0</v>
      </c>
      <c r="I101" s="32">
        <f>2300*60000</f>
        <v>138000000</v>
      </c>
      <c r="J101" s="32">
        <f t="shared" si="1"/>
        <v>138000000</v>
      </c>
      <c r="K101" s="25">
        <v>0</v>
      </c>
      <c r="L101" s="25">
        <v>0</v>
      </c>
      <c r="M101" s="27" t="s">
        <v>149</v>
      </c>
      <c r="N101" s="25" t="s">
        <v>150</v>
      </c>
      <c r="O101" s="27" t="s">
        <v>175</v>
      </c>
      <c r="P101" s="25">
        <v>3228159899</v>
      </c>
      <c r="Q101" s="46" t="s">
        <v>176</v>
      </c>
    </row>
    <row r="102" spans="2:17" ht="47.25" x14ac:dyDescent="0.25">
      <c r="B102" s="10">
        <v>42191612</v>
      </c>
      <c r="C102" s="1" t="s">
        <v>93</v>
      </c>
      <c r="D102" s="21">
        <v>1</v>
      </c>
      <c r="E102" s="21">
        <v>2</v>
      </c>
      <c r="F102" s="21">
        <v>3</v>
      </c>
      <c r="G102" s="21"/>
      <c r="H102" s="3">
        <v>0</v>
      </c>
      <c r="I102" s="32">
        <f>417000*65</f>
        <v>27105000</v>
      </c>
      <c r="J102" s="32">
        <f t="shared" si="1"/>
        <v>27105000</v>
      </c>
      <c r="K102" s="25">
        <v>0</v>
      </c>
      <c r="L102" s="25">
        <v>0</v>
      </c>
      <c r="M102" s="27" t="s">
        <v>149</v>
      </c>
      <c r="N102" s="25" t="s">
        <v>150</v>
      </c>
      <c r="O102" s="27" t="s">
        <v>175</v>
      </c>
      <c r="P102" s="25">
        <v>3228159899</v>
      </c>
      <c r="Q102" s="46" t="s">
        <v>176</v>
      </c>
    </row>
    <row r="103" spans="2:17" ht="47.25" x14ac:dyDescent="0.25">
      <c r="B103" s="10">
        <v>80111609</v>
      </c>
      <c r="C103" s="1" t="s">
        <v>94</v>
      </c>
      <c r="D103" s="21">
        <v>4</v>
      </c>
      <c r="E103" s="21">
        <v>5</v>
      </c>
      <c r="F103" s="21">
        <v>3</v>
      </c>
      <c r="G103" s="21"/>
      <c r="H103" s="3">
        <v>0</v>
      </c>
      <c r="I103" s="32">
        <f>165000*50</f>
        <v>8250000</v>
      </c>
      <c r="J103" s="32">
        <f t="shared" si="1"/>
        <v>8250000</v>
      </c>
      <c r="K103" s="25">
        <v>0</v>
      </c>
      <c r="L103" s="25">
        <v>0</v>
      </c>
      <c r="M103" s="27" t="s">
        <v>149</v>
      </c>
      <c r="N103" s="25" t="s">
        <v>150</v>
      </c>
      <c r="O103" s="27" t="s">
        <v>175</v>
      </c>
      <c r="P103" s="25">
        <v>3228159899</v>
      </c>
      <c r="Q103" s="46" t="s">
        <v>176</v>
      </c>
    </row>
    <row r="104" spans="2:17" ht="47.25" x14ac:dyDescent="0.25">
      <c r="B104" s="21" t="s">
        <v>137</v>
      </c>
      <c r="C104" s="1" t="s">
        <v>181</v>
      </c>
      <c r="D104" s="21">
        <v>1</v>
      </c>
      <c r="E104" s="21">
        <v>2</v>
      </c>
      <c r="F104" s="21">
        <v>3</v>
      </c>
      <c r="G104" s="21">
        <v>2</v>
      </c>
      <c r="H104" s="3">
        <v>0</v>
      </c>
      <c r="I104" s="32">
        <v>8458982</v>
      </c>
      <c r="J104" s="32">
        <f t="shared" si="1"/>
        <v>8458982</v>
      </c>
      <c r="K104" s="25">
        <v>0</v>
      </c>
      <c r="L104" s="25">
        <v>0</v>
      </c>
      <c r="M104" s="27" t="s">
        <v>149</v>
      </c>
      <c r="N104" s="25" t="s">
        <v>150</v>
      </c>
      <c r="O104" s="27" t="s">
        <v>175</v>
      </c>
      <c r="P104" s="25">
        <v>3228159899</v>
      </c>
      <c r="Q104" s="46" t="s">
        <v>176</v>
      </c>
    </row>
    <row r="105" spans="2:17" ht="47.25" x14ac:dyDescent="0.25">
      <c r="B105" s="21" t="s">
        <v>138</v>
      </c>
      <c r="C105" s="1" t="s">
        <v>95</v>
      </c>
      <c r="D105" s="21">
        <v>1</v>
      </c>
      <c r="E105" s="21">
        <v>2</v>
      </c>
      <c r="F105" s="21">
        <v>3</v>
      </c>
      <c r="G105" s="21">
        <v>2</v>
      </c>
      <c r="H105" s="3">
        <v>0</v>
      </c>
      <c r="I105" s="32">
        <v>14166666</v>
      </c>
      <c r="J105" s="32">
        <f t="shared" si="1"/>
        <v>14166666</v>
      </c>
      <c r="K105" s="25">
        <v>0</v>
      </c>
      <c r="L105" s="25">
        <v>0</v>
      </c>
      <c r="M105" s="27" t="s">
        <v>149</v>
      </c>
      <c r="N105" s="25" t="s">
        <v>150</v>
      </c>
      <c r="O105" s="27" t="s">
        <v>175</v>
      </c>
      <c r="P105" s="25">
        <v>3228159899</v>
      </c>
      <c r="Q105" s="46" t="s">
        <v>176</v>
      </c>
    </row>
    <row r="106" spans="2:17" ht="47.25" x14ac:dyDescent="0.25">
      <c r="B106" s="21" t="s">
        <v>139</v>
      </c>
      <c r="C106" s="1" t="s">
        <v>96</v>
      </c>
      <c r="D106" s="21">
        <v>1</v>
      </c>
      <c r="E106" s="21">
        <v>2</v>
      </c>
      <c r="F106" s="21">
        <v>3</v>
      </c>
      <c r="G106" s="21">
        <v>2</v>
      </c>
      <c r="H106" s="3">
        <v>0</v>
      </c>
      <c r="I106" s="32">
        <f>85790670*3</f>
        <v>257372010</v>
      </c>
      <c r="J106" s="32">
        <f t="shared" si="1"/>
        <v>257372010</v>
      </c>
      <c r="K106" s="25">
        <v>0</v>
      </c>
      <c r="L106" s="25">
        <v>0</v>
      </c>
      <c r="M106" s="27" t="s">
        <v>149</v>
      </c>
      <c r="N106" s="25" t="s">
        <v>150</v>
      </c>
      <c r="O106" s="27" t="s">
        <v>175</v>
      </c>
      <c r="P106" s="25">
        <v>3228159899</v>
      </c>
      <c r="Q106" s="46" t="s">
        <v>176</v>
      </c>
    </row>
    <row r="107" spans="2:17" ht="60" x14ac:dyDescent="0.25">
      <c r="B107" s="21" t="s">
        <v>139</v>
      </c>
      <c r="C107" s="1" t="s">
        <v>97</v>
      </c>
      <c r="D107" s="21">
        <v>10</v>
      </c>
      <c r="E107" s="21">
        <v>5</v>
      </c>
      <c r="F107" s="21">
        <v>12</v>
      </c>
      <c r="G107" s="21"/>
      <c r="H107" s="3">
        <v>0</v>
      </c>
      <c r="I107" s="32">
        <v>34651800</v>
      </c>
      <c r="J107" s="32">
        <f t="shared" si="1"/>
        <v>34651800</v>
      </c>
      <c r="K107" s="25">
        <v>0</v>
      </c>
      <c r="L107" s="25">
        <v>0</v>
      </c>
      <c r="M107" s="27" t="s">
        <v>149</v>
      </c>
      <c r="N107" s="25" t="s">
        <v>150</v>
      </c>
      <c r="O107" s="27" t="s">
        <v>175</v>
      </c>
      <c r="P107" s="25">
        <v>3228159899</v>
      </c>
      <c r="Q107" s="46" t="s">
        <v>176</v>
      </c>
    </row>
    <row r="108" spans="2:17" ht="105" x14ac:dyDescent="0.25">
      <c r="B108" s="14" t="s">
        <v>140</v>
      </c>
      <c r="C108" s="23" t="s">
        <v>98</v>
      </c>
      <c r="D108" s="21">
        <v>5</v>
      </c>
      <c r="E108" s="21">
        <v>7</v>
      </c>
      <c r="F108" s="21">
        <v>12</v>
      </c>
      <c r="G108" s="22" t="s">
        <v>148</v>
      </c>
      <c r="H108" s="22">
        <v>0</v>
      </c>
      <c r="I108" s="32">
        <f>37044700*F108</f>
        <v>444536400</v>
      </c>
      <c r="J108" s="32">
        <f t="shared" si="1"/>
        <v>444536400</v>
      </c>
      <c r="K108" s="25">
        <v>0</v>
      </c>
      <c r="L108" s="25">
        <v>0</v>
      </c>
      <c r="M108" s="27" t="s">
        <v>149</v>
      </c>
      <c r="N108" s="25" t="s">
        <v>150</v>
      </c>
      <c r="O108" s="27" t="s">
        <v>177</v>
      </c>
      <c r="P108" s="25">
        <v>3164960058</v>
      </c>
      <c r="Q108" s="29" t="s">
        <v>178</v>
      </c>
    </row>
    <row r="109" spans="2:17" ht="135" x14ac:dyDescent="0.25">
      <c r="B109" s="14" t="s">
        <v>141</v>
      </c>
      <c r="C109" s="24" t="s">
        <v>99</v>
      </c>
      <c r="D109" s="22">
        <v>1</v>
      </c>
      <c r="E109" s="22">
        <v>2</v>
      </c>
      <c r="F109" s="22">
        <v>12</v>
      </c>
      <c r="G109" s="22" t="s">
        <v>148</v>
      </c>
      <c r="H109" s="22">
        <v>0</v>
      </c>
      <c r="I109" s="32">
        <v>18000000</v>
      </c>
      <c r="J109" s="32">
        <f t="shared" si="1"/>
        <v>18000000</v>
      </c>
      <c r="K109" s="25">
        <v>0</v>
      </c>
      <c r="L109" s="25">
        <v>0</v>
      </c>
      <c r="M109" s="27" t="s">
        <v>149</v>
      </c>
      <c r="N109" s="25" t="s">
        <v>150</v>
      </c>
      <c r="O109" s="27" t="s">
        <v>173</v>
      </c>
      <c r="P109" s="25">
        <v>3012210501</v>
      </c>
      <c r="Q109" s="29" t="s">
        <v>174</v>
      </c>
    </row>
    <row r="110" spans="2:17" ht="105" x14ac:dyDescent="0.25">
      <c r="B110" s="14">
        <v>47131800</v>
      </c>
      <c r="C110" s="24" t="s">
        <v>182</v>
      </c>
      <c r="D110" s="22">
        <v>1</v>
      </c>
      <c r="E110" s="22">
        <v>1</v>
      </c>
      <c r="F110" s="22">
        <v>3</v>
      </c>
      <c r="G110" s="22">
        <v>1</v>
      </c>
      <c r="H110" s="22">
        <v>0</v>
      </c>
      <c r="I110" s="32">
        <v>2520000000</v>
      </c>
      <c r="J110" s="32">
        <f>+I110</f>
        <v>2520000000</v>
      </c>
      <c r="K110" s="25">
        <v>0</v>
      </c>
      <c r="L110" s="25">
        <v>0</v>
      </c>
      <c r="M110" s="27" t="s">
        <v>149</v>
      </c>
      <c r="N110" s="25" t="s">
        <v>258</v>
      </c>
      <c r="O110" s="27" t="s">
        <v>169</v>
      </c>
      <c r="P110" s="25">
        <v>3006593051</v>
      </c>
      <c r="Q110" s="31" t="s">
        <v>320</v>
      </c>
    </row>
    <row r="111" spans="2:17" ht="90" x14ac:dyDescent="0.25">
      <c r="B111" s="14">
        <v>42201610</v>
      </c>
      <c r="C111" s="24" t="s">
        <v>183</v>
      </c>
      <c r="D111" s="22">
        <v>1</v>
      </c>
      <c r="E111" s="22">
        <v>1</v>
      </c>
      <c r="F111" s="22">
        <v>3</v>
      </c>
      <c r="G111" s="22">
        <v>1</v>
      </c>
      <c r="H111" s="22">
        <v>0</v>
      </c>
      <c r="I111" s="32">
        <v>450000000</v>
      </c>
      <c r="J111" s="32">
        <f t="shared" ref="J111:J171" si="2">+I111</f>
        <v>450000000</v>
      </c>
      <c r="K111" s="25">
        <v>0</v>
      </c>
      <c r="L111" s="25">
        <v>0</v>
      </c>
      <c r="M111" s="27" t="s">
        <v>149</v>
      </c>
      <c r="N111" s="25" t="s">
        <v>259</v>
      </c>
      <c r="O111" s="27" t="s">
        <v>169</v>
      </c>
      <c r="P111" s="25">
        <v>3006593051</v>
      </c>
      <c r="Q111" s="29" t="s">
        <v>320</v>
      </c>
    </row>
    <row r="112" spans="2:17" ht="90" x14ac:dyDescent="0.25">
      <c r="B112" s="14">
        <v>42294213</v>
      </c>
      <c r="C112" s="24" t="s">
        <v>184</v>
      </c>
      <c r="D112" s="22">
        <v>1</v>
      </c>
      <c r="E112" s="22">
        <v>2</v>
      </c>
      <c r="F112" s="22">
        <v>3</v>
      </c>
      <c r="G112" s="22">
        <v>1</v>
      </c>
      <c r="H112" s="22">
        <v>0</v>
      </c>
      <c r="I112" s="32">
        <f>250000000*3</f>
        <v>750000000</v>
      </c>
      <c r="J112" s="32">
        <f t="shared" si="2"/>
        <v>750000000</v>
      </c>
      <c r="K112" s="25">
        <v>0</v>
      </c>
      <c r="L112" s="25">
        <v>0</v>
      </c>
      <c r="M112" s="27" t="s">
        <v>149</v>
      </c>
      <c r="N112" s="25" t="s">
        <v>260</v>
      </c>
      <c r="O112" s="27" t="s">
        <v>169</v>
      </c>
      <c r="P112" s="25">
        <v>3006593051</v>
      </c>
      <c r="Q112" s="29" t="s">
        <v>320</v>
      </c>
    </row>
    <row r="113" spans="2:17" ht="75" x14ac:dyDescent="0.25">
      <c r="B113" s="14">
        <v>42132200</v>
      </c>
      <c r="C113" s="24" t="s">
        <v>185</v>
      </c>
      <c r="D113" s="22">
        <v>2</v>
      </c>
      <c r="E113" s="22">
        <v>3</v>
      </c>
      <c r="F113" s="22">
        <v>3</v>
      </c>
      <c r="G113" s="22">
        <v>1</v>
      </c>
      <c r="H113" s="22">
        <v>0</v>
      </c>
      <c r="I113" s="32">
        <f>528000000*3</f>
        <v>1584000000</v>
      </c>
      <c r="J113" s="32">
        <f t="shared" si="2"/>
        <v>1584000000</v>
      </c>
      <c r="K113" s="25">
        <v>0</v>
      </c>
      <c r="L113" s="25">
        <v>0</v>
      </c>
      <c r="M113" s="27" t="s">
        <v>149</v>
      </c>
      <c r="N113" s="25" t="s">
        <v>261</v>
      </c>
      <c r="O113" s="27" t="s">
        <v>169</v>
      </c>
      <c r="P113" s="25">
        <v>3006593051</v>
      </c>
      <c r="Q113" s="29" t="s">
        <v>320</v>
      </c>
    </row>
    <row r="114" spans="2:17" ht="75" x14ac:dyDescent="0.25">
      <c r="B114" s="14">
        <v>47131800</v>
      </c>
      <c r="C114" s="24" t="s">
        <v>186</v>
      </c>
      <c r="D114" s="22">
        <v>5</v>
      </c>
      <c r="E114" s="22">
        <v>6</v>
      </c>
      <c r="F114" s="22">
        <v>3</v>
      </c>
      <c r="G114" s="22">
        <v>1</v>
      </c>
      <c r="H114" s="22">
        <v>0</v>
      </c>
      <c r="I114" s="32">
        <v>330000000</v>
      </c>
      <c r="J114" s="32">
        <f t="shared" si="2"/>
        <v>330000000</v>
      </c>
      <c r="K114" s="25">
        <v>0</v>
      </c>
      <c r="L114" s="25">
        <v>0</v>
      </c>
      <c r="M114" s="27" t="s">
        <v>149</v>
      </c>
      <c r="N114" s="25" t="s">
        <v>262</v>
      </c>
      <c r="O114" s="27" t="s">
        <v>169</v>
      </c>
      <c r="P114" s="25">
        <v>3006593051</v>
      </c>
      <c r="Q114" s="29" t="s">
        <v>320</v>
      </c>
    </row>
    <row r="115" spans="2:17" ht="90" x14ac:dyDescent="0.25">
      <c r="B115" s="24" t="s">
        <v>187</v>
      </c>
      <c r="C115" s="24" t="s">
        <v>188</v>
      </c>
      <c r="D115" s="22">
        <v>7</v>
      </c>
      <c r="E115" s="22">
        <v>8</v>
      </c>
      <c r="F115" s="22">
        <v>3</v>
      </c>
      <c r="G115" s="22">
        <v>1</v>
      </c>
      <c r="H115" s="22">
        <v>0</v>
      </c>
      <c r="I115" s="32">
        <v>285000000</v>
      </c>
      <c r="J115" s="32">
        <f t="shared" si="2"/>
        <v>285000000</v>
      </c>
      <c r="K115" s="25">
        <v>0</v>
      </c>
      <c r="L115" s="25">
        <v>0</v>
      </c>
      <c r="M115" s="27" t="s">
        <v>149</v>
      </c>
      <c r="N115" s="25" t="s">
        <v>263</v>
      </c>
      <c r="O115" s="27" t="s">
        <v>169</v>
      </c>
      <c r="P115" s="25">
        <v>3006593051</v>
      </c>
      <c r="Q115" s="29" t="s">
        <v>320</v>
      </c>
    </row>
    <row r="116" spans="2:17" ht="47.25" x14ac:dyDescent="0.25">
      <c r="B116" s="14" t="s">
        <v>335</v>
      </c>
      <c r="C116" s="24" t="s">
        <v>189</v>
      </c>
      <c r="D116" s="22">
        <v>7</v>
      </c>
      <c r="E116" s="22">
        <v>8</v>
      </c>
      <c r="F116" s="22">
        <v>3</v>
      </c>
      <c r="G116" s="22">
        <v>1</v>
      </c>
      <c r="H116" s="22">
        <v>0</v>
      </c>
      <c r="I116" s="32">
        <v>20000000</v>
      </c>
      <c r="J116" s="32">
        <f t="shared" si="2"/>
        <v>20000000</v>
      </c>
      <c r="K116" s="25">
        <v>0</v>
      </c>
      <c r="L116" s="25">
        <v>0</v>
      </c>
      <c r="M116" s="27" t="s">
        <v>149</v>
      </c>
      <c r="N116" s="25" t="s">
        <v>264</v>
      </c>
      <c r="O116" s="27" t="s">
        <v>169</v>
      </c>
      <c r="P116" s="25">
        <v>3006593051</v>
      </c>
      <c r="Q116" s="29" t="s">
        <v>320</v>
      </c>
    </row>
    <row r="117" spans="2:17" ht="90" x14ac:dyDescent="0.25">
      <c r="B117" s="14">
        <v>42191810</v>
      </c>
      <c r="C117" s="24" t="s">
        <v>190</v>
      </c>
      <c r="D117" s="22">
        <v>10</v>
      </c>
      <c r="E117" s="22">
        <v>11</v>
      </c>
      <c r="F117" s="22">
        <v>2</v>
      </c>
      <c r="G117" s="22">
        <v>1</v>
      </c>
      <c r="H117" s="22">
        <v>0</v>
      </c>
      <c r="I117" s="32">
        <v>20000000</v>
      </c>
      <c r="J117" s="32">
        <f t="shared" si="2"/>
        <v>20000000</v>
      </c>
      <c r="K117" s="25">
        <v>0</v>
      </c>
      <c r="L117" s="25">
        <v>0</v>
      </c>
      <c r="M117" s="27" t="s">
        <v>149</v>
      </c>
      <c r="N117" s="25" t="s">
        <v>265</v>
      </c>
      <c r="O117" s="27" t="s">
        <v>169</v>
      </c>
      <c r="P117" s="25">
        <v>3006593051</v>
      </c>
      <c r="Q117" s="31" t="s">
        <v>321</v>
      </c>
    </row>
    <row r="118" spans="2:17" ht="75" x14ac:dyDescent="0.25">
      <c r="B118" s="14" t="s">
        <v>191</v>
      </c>
      <c r="C118" s="24" t="s">
        <v>192</v>
      </c>
      <c r="D118" s="22">
        <v>1</v>
      </c>
      <c r="E118" s="22">
        <v>2</v>
      </c>
      <c r="F118" s="22">
        <v>3</v>
      </c>
      <c r="G118" s="22">
        <v>1</v>
      </c>
      <c r="H118" s="22">
        <v>0</v>
      </c>
      <c r="I118" s="32">
        <v>114000000</v>
      </c>
      <c r="J118" s="32">
        <f t="shared" si="2"/>
        <v>114000000</v>
      </c>
      <c r="K118" s="25">
        <v>0</v>
      </c>
      <c r="L118" s="25">
        <v>0</v>
      </c>
      <c r="M118" s="27" t="s">
        <v>149</v>
      </c>
      <c r="N118" s="25" t="s">
        <v>266</v>
      </c>
      <c r="O118" s="27" t="s">
        <v>169</v>
      </c>
      <c r="P118" s="25">
        <v>3006593051</v>
      </c>
      <c r="Q118" s="29" t="s">
        <v>321</v>
      </c>
    </row>
    <row r="119" spans="2:17" ht="75" x14ac:dyDescent="0.25">
      <c r="B119" s="24" t="s">
        <v>193</v>
      </c>
      <c r="C119" s="24" t="s">
        <v>194</v>
      </c>
      <c r="D119" s="22">
        <v>1</v>
      </c>
      <c r="E119" s="22">
        <v>2</v>
      </c>
      <c r="F119" s="22">
        <v>3</v>
      </c>
      <c r="G119" s="22">
        <v>1</v>
      </c>
      <c r="H119" s="22">
        <v>0</v>
      </c>
      <c r="I119" s="32">
        <v>22500000</v>
      </c>
      <c r="J119" s="32">
        <f t="shared" si="2"/>
        <v>22500000</v>
      </c>
      <c r="K119" s="25">
        <v>0</v>
      </c>
      <c r="L119" s="25">
        <v>0</v>
      </c>
      <c r="M119" s="27" t="s">
        <v>149</v>
      </c>
      <c r="N119" s="25" t="s">
        <v>267</v>
      </c>
      <c r="O119" s="27" t="s">
        <v>169</v>
      </c>
      <c r="P119" s="25">
        <v>3006593051</v>
      </c>
      <c r="Q119" s="29" t="s">
        <v>321</v>
      </c>
    </row>
    <row r="120" spans="2:17" ht="75" x14ac:dyDescent="0.25">
      <c r="B120" s="14">
        <v>44122000</v>
      </c>
      <c r="C120" s="24" t="s">
        <v>195</v>
      </c>
      <c r="D120" s="22">
        <v>1</v>
      </c>
      <c r="E120" s="22">
        <v>2</v>
      </c>
      <c r="F120" s="22">
        <v>3</v>
      </c>
      <c r="G120" s="22">
        <v>1</v>
      </c>
      <c r="H120" s="22">
        <v>0</v>
      </c>
      <c r="I120" s="32">
        <v>30000000</v>
      </c>
      <c r="J120" s="32">
        <f t="shared" si="2"/>
        <v>30000000</v>
      </c>
      <c r="K120" s="25">
        <v>0</v>
      </c>
      <c r="L120" s="25">
        <v>0</v>
      </c>
      <c r="M120" s="27" t="s">
        <v>149</v>
      </c>
      <c r="N120" s="25" t="s">
        <v>268</v>
      </c>
      <c r="O120" s="27" t="s">
        <v>169</v>
      </c>
      <c r="P120" s="25">
        <v>3006593051</v>
      </c>
      <c r="Q120" s="29" t="s">
        <v>321</v>
      </c>
    </row>
    <row r="121" spans="2:17" ht="60" x14ac:dyDescent="0.25">
      <c r="B121" s="14">
        <v>73171510</v>
      </c>
      <c r="C121" s="24" t="s">
        <v>196</v>
      </c>
      <c r="D121" s="22">
        <v>4</v>
      </c>
      <c r="E121" s="22">
        <v>5</v>
      </c>
      <c r="F121" s="22">
        <v>3</v>
      </c>
      <c r="G121" s="22">
        <v>1</v>
      </c>
      <c r="H121" s="22">
        <v>0</v>
      </c>
      <c r="I121" s="32">
        <v>102000000</v>
      </c>
      <c r="J121" s="32">
        <f t="shared" si="2"/>
        <v>102000000</v>
      </c>
      <c r="K121" s="25">
        <v>0</v>
      </c>
      <c r="L121" s="25">
        <v>0</v>
      </c>
      <c r="M121" s="27" t="s">
        <v>149</v>
      </c>
      <c r="N121" s="25" t="s">
        <v>269</v>
      </c>
      <c r="O121" s="27" t="s">
        <v>169</v>
      </c>
      <c r="P121" s="25">
        <v>3006593051</v>
      </c>
      <c r="Q121" s="29" t="s">
        <v>321</v>
      </c>
    </row>
    <row r="122" spans="2:17" ht="60" x14ac:dyDescent="0.25">
      <c r="B122" s="14">
        <v>40141700</v>
      </c>
      <c r="C122" s="24" t="s">
        <v>197</v>
      </c>
      <c r="D122" s="22">
        <v>4</v>
      </c>
      <c r="E122" s="22">
        <v>5</v>
      </c>
      <c r="F122" s="22">
        <v>3</v>
      </c>
      <c r="G122" s="22">
        <v>1</v>
      </c>
      <c r="H122" s="22">
        <v>0</v>
      </c>
      <c r="I122" s="32">
        <v>408000000</v>
      </c>
      <c r="J122" s="32">
        <f t="shared" si="2"/>
        <v>408000000</v>
      </c>
      <c r="K122" s="25">
        <v>0</v>
      </c>
      <c r="L122" s="25">
        <v>0</v>
      </c>
      <c r="M122" s="27" t="s">
        <v>149</v>
      </c>
      <c r="N122" s="25" t="s">
        <v>270</v>
      </c>
      <c r="O122" s="27" t="s">
        <v>169</v>
      </c>
      <c r="P122" s="25">
        <v>3006593051</v>
      </c>
      <c r="Q122" s="29" t="s">
        <v>321</v>
      </c>
    </row>
    <row r="123" spans="2:17" ht="60" x14ac:dyDescent="0.25">
      <c r="B123" s="14">
        <v>78181701</v>
      </c>
      <c r="C123" s="24" t="s">
        <v>198</v>
      </c>
      <c r="D123" s="22">
        <v>2</v>
      </c>
      <c r="E123" s="22">
        <v>2</v>
      </c>
      <c r="F123" s="22">
        <v>6</v>
      </c>
      <c r="G123" s="22">
        <v>1</v>
      </c>
      <c r="H123" s="22">
        <v>0</v>
      </c>
      <c r="I123" s="32">
        <f>75000000*6</f>
        <v>450000000</v>
      </c>
      <c r="J123" s="32">
        <f t="shared" si="2"/>
        <v>450000000</v>
      </c>
      <c r="K123" s="25">
        <v>0</v>
      </c>
      <c r="L123" s="25">
        <v>0</v>
      </c>
      <c r="M123" s="27" t="s">
        <v>149</v>
      </c>
      <c r="N123" s="25" t="s">
        <v>271</v>
      </c>
      <c r="O123" s="27" t="s">
        <v>169</v>
      </c>
      <c r="P123" s="25">
        <v>3006593051</v>
      </c>
      <c r="Q123" s="31" t="s">
        <v>322</v>
      </c>
    </row>
    <row r="124" spans="2:17" ht="90" x14ac:dyDescent="0.25">
      <c r="B124" s="14">
        <v>78181507</v>
      </c>
      <c r="C124" s="24" t="s">
        <v>199</v>
      </c>
      <c r="D124" s="22">
        <v>6</v>
      </c>
      <c r="E124" s="22">
        <v>7</v>
      </c>
      <c r="F124" s="22">
        <v>3</v>
      </c>
      <c r="G124" s="22">
        <v>1</v>
      </c>
      <c r="H124" s="22">
        <v>0</v>
      </c>
      <c r="I124" s="32">
        <v>300000000</v>
      </c>
      <c r="J124" s="32">
        <f t="shared" si="2"/>
        <v>300000000</v>
      </c>
      <c r="K124" s="25">
        <v>0</v>
      </c>
      <c r="L124" s="25">
        <v>0</v>
      </c>
      <c r="M124" s="27" t="s">
        <v>149</v>
      </c>
      <c r="N124" s="25" t="s">
        <v>272</v>
      </c>
      <c r="O124" s="27" t="s">
        <v>169</v>
      </c>
      <c r="P124" s="25">
        <v>3006593051</v>
      </c>
      <c r="Q124" s="29" t="s">
        <v>322</v>
      </c>
    </row>
    <row r="125" spans="2:17" ht="90" x14ac:dyDescent="0.25">
      <c r="B125" s="14">
        <v>20102301</v>
      </c>
      <c r="C125" s="24" t="s">
        <v>200</v>
      </c>
      <c r="D125" s="22">
        <v>3</v>
      </c>
      <c r="E125" s="22">
        <v>4</v>
      </c>
      <c r="F125" s="22">
        <v>3</v>
      </c>
      <c r="G125" s="22">
        <v>1</v>
      </c>
      <c r="H125" s="22">
        <v>0</v>
      </c>
      <c r="I125" s="32">
        <v>2850000000</v>
      </c>
      <c r="J125" s="32">
        <f t="shared" si="2"/>
        <v>2850000000</v>
      </c>
      <c r="K125" s="25">
        <v>0</v>
      </c>
      <c r="L125" s="25">
        <v>0</v>
      </c>
      <c r="M125" s="27" t="s">
        <v>149</v>
      </c>
      <c r="N125" s="25" t="s">
        <v>273</v>
      </c>
      <c r="O125" s="27" t="s">
        <v>169</v>
      </c>
      <c r="P125" s="25">
        <v>3006593051</v>
      </c>
      <c r="Q125" s="29" t="s">
        <v>322</v>
      </c>
    </row>
    <row r="126" spans="2:17" ht="75" x14ac:dyDescent="0.25">
      <c r="B126" s="14">
        <v>20102301</v>
      </c>
      <c r="C126" s="24" t="s">
        <v>201</v>
      </c>
      <c r="D126" s="22">
        <v>8</v>
      </c>
      <c r="E126" s="22">
        <v>9</v>
      </c>
      <c r="F126" s="22">
        <v>3</v>
      </c>
      <c r="G126" s="22">
        <v>1</v>
      </c>
      <c r="H126" s="22">
        <v>0</v>
      </c>
      <c r="I126" s="32">
        <v>42000000</v>
      </c>
      <c r="J126" s="32">
        <f t="shared" si="2"/>
        <v>42000000</v>
      </c>
      <c r="K126" s="25">
        <v>0</v>
      </c>
      <c r="L126" s="25">
        <v>0</v>
      </c>
      <c r="M126" s="27" t="s">
        <v>149</v>
      </c>
      <c r="N126" s="25" t="s">
        <v>274</v>
      </c>
      <c r="O126" s="27" t="s">
        <v>169</v>
      </c>
      <c r="P126" s="25">
        <v>3006593051</v>
      </c>
      <c r="Q126" s="29" t="s">
        <v>322</v>
      </c>
    </row>
    <row r="127" spans="2:17" ht="60" x14ac:dyDescent="0.25">
      <c r="B127" s="14">
        <v>72102905</v>
      </c>
      <c r="C127" s="24" t="s">
        <v>202</v>
      </c>
      <c r="D127" s="22">
        <v>5</v>
      </c>
      <c r="E127" s="22">
        <v>6</v>
      </c>
      <c r="F127" s="22">
        <v>3</v>
      </c>
      <c r="G127" s="22">
        <v>1</v>
      </c>
      <c r="H127" s="22">
        <v>0</v>
      </c>
      <c r="I127" s="32">
        <v>1000000000</v>
      </c>
      <c r="J127" s="32">
        <f t="shared" si="2"/>
        <v>1000000000</v>
      </c>
      <c r="K127" s="25">
        <v>0</v>
      </c>
      <c r="L127" s="25">
        <v>0</v>
      </c>
      <c r="M127" s="27" t="s">
        <v>149</v>
      </c>
      <c r="N127" s="25" t="s">
        <v>275</v>
      </c>
      <c r="O127" s="27" t="s">
        <v>169</v>
      </c>
      <c r="P127" s="25">
        <v>3006593051</v>
      </c>
      <c r="Q127" s="31" t="s">
        <v>323</v>
      </c>
    </row>
    <row r="128" spans="2:17" ht="60" x14ac:dyDescent="0.25">
      <c r="B128" s="14">
        <v>71161403</v>
      </c>
      <c r="C128" s="24" t="s">
        <v>203</v>
      </c>
      <c r="D128" s="22">
        <v>4</v>
      </c>
      <c r="E128" s="22">
        <v>5</v>
      </c>
      <c r="F128" s="22">
        <v>4</v>
      </c>
      <c r="G128" s="22">
        <v>1</v>
      </c>
      <c r="H128" s="22">
        <v>0</v>
      </c>
      <c r="I128" s="32">
        <v>50000000</v>
      </c>
      <c r="J128" s="32">
        <f t="shared" si="2"/>
        <v>50000000</v>
      </c>
      <c r="K128" s="25">
        <v>0</v>
      </c>
      <c r="L128" s="25">
        <v>0</v>
      </c>
      <c r="M128" s="27" t="s">
        <v>149</v>
      </c>
      <c r="N128" s="25" t="s">
        <v>276</v>
      </c>
      <c r="O128" s="27" t="s">
        <v>169</v>
      </c>
      <c r="P128" s="25">
        <v>3006593051</v>
      </c>
      <c r="Q128" s="29" t="s">
        <v>323</v>
      </c>
    </row>
    <row r="129" spans="2:17" ht="60" x14ac:dyDescent="0.25">
      <c r="B129" s="14">
        <v>30191502</v>
      </c>
      <c r="C129" s="24" t="s">
        <v>204</v>
      </c>
      <c r="D129" s="22">
        <v>4</v>
      </c>
      <c r="E129" s="22">
        <v>5</v>
      </c>
      <c r="F129" s="22">
        <v>1</v>
      </c>
      <c r="G129" s="22">
        <v>1</v>
      </c>
      <c r="H129" s="22">
        <v>0</v>
      </c>
      <c r="I129" s="32">
        <v>15000000</v>
      </c>
      <c r="J129" s="32">
        <f t="shared" si="2"/>
        <v>15000000</v>
      </c>
      <c r="K129" s="25">
        <v>0</v>
      </c>
      <c r="L129" s="25">
        <v>0</v>
      </c>
      <c r="M129" s="27" t="s">
        <v>149</v>
      </c>
      <c r="N129" s="25" t="s">
        <v>277</v>
      </c>
      <c r="O129" s="27" t="s">
        <v>169</v>
      </c>
      <c r="P129" s="25">
        <v>3006593051</v>
      </c>
      <c r="Q129" s="29" t="s">
        <v>323</v>
      </c>
    </row>
    <row r="130" spans="2:17" ht="75" x14ac:dyDescent="0.25">
      <c r="B130" s="14">
        <v>41115503</v>
      </c>
      <c r="C130" s="24" t="s">
        <v>205</v>
      </c>
      <c r="D130" s="22">
        <v>2</v>
      </c>
      <c r="E130" s="22">
        <v>3</v>
      </c>
      <c r="F130" s="22">
        <v>4</v>
      </c>
      <c r="G130" s="22">
        <v>1</v>
      </c>
      <c r="H130" s="22">
        <v>0</v>
      </c>
      <c r="I130" s="32">
        <v>20000000</v>
      </c>
      <c r="J130" s="32">
        <f t="shared" si="2"/>
        <v>20000000</v>
      </c>
      <c r="K130" s="25">
        <v>0</v>
      </c>
      <c r="L130" s="25">
        <v>0</v>
      </c>
      <c r="M130" s="27" t="s">
        <v>149</v>
      </c>
      <c r="N130" s="25" t="s">
        <v>278</v>
      </c>
      <c r="O130" s="27" t="s">
        <v>169</v>
      </c>
      <c r="P130" s="25">
        <v>3006593051</v>
      </c>
      <c r="Q130" s="29" t="s">
        <v>323</v>
      </c>
    </row>
    <row r="131" spans="2:17" ht="105" x14ac:dyDescent="0.25">
      <c r="B131" s="14" t="s">
        <v>206</v>
      </c>
      <c r="C131" s="24" t="s">
        <v>207</v>
      </c>
      <c r="D131" s="22">
        <v>3</v>
      </c>
      <c r="E131" s="22">
        <v>4</v>
      </c>
      <c r="F131" s="22">
        <v>4</v>
      </c>
      <c r="G131" s="22">
        <v>1</v>
      </c>
      <c r="H131" s="22">
        <v>0</v>
      </c>
      <c r="I131" s="32">
        <v>24000000</v>
      </c>
      <c r="J131" s="32">
        <f t="shared" si="2"/>
        <v>24000000</v>
      </c>
      <c r="K131" s="25">
        <v>0</v>
      </c>
      <c r="L131" s="25">
        <v>0</v>
      </c>
      <c r="M131" s="27" t="s">
        <v>149</v>
      </c>
      <c r="N131" s="25" t="s">
        <v>279</v>
      </c>
      <c r="O131" s="27" t="s">
        <v>169</v>
      </c>
      <c r="P131" s="25">
        <v>3006593051</v>
      </c>
      <c r="Q131" s="31" t="s">
        <v>324</v>
      </c>
    </row>
    <row r="132" spans="2:17" ht="75" x14ac:dyDescent="0.25">
      <c r="B132" s="14" t="s">
        <v>208</v>
      </c>
      <c r="C132" s="24" t="s">
        <v>209</v>
      </c>
      <c r="D132" s="22">
        <v>3</v>
      </c>
      <c r="E132" s="22">
        <v>4</v>
      </c>
      <c r="F132" s="22">
        <v>4</v>
      </c>
      <c r="G132" s="22">
        <v>1</v>
      </c>
      <c r="H132" s="22">
        <v>0</v>
      </c>
      <c r="I132" s="32">
        <v>12000000</v>
      </c>
      <c r="J132" s="32">
        <f t="shared" si="2"/>
        <v>12000000</v>
      </c>
      <c r="K132" s="25">
        <v>0</v>
      </c>
      <c r="L132" s="25">
        <v>0</v>
      </c>
      <c r="M132" s="27" t="s">
        <v>149</v>
      </c>
      <c r="N132" s="25" t="s">
        <v>280</v>
      </c>
      <c r="O132" s="27" t="s">
        <v>169</v>
      </c>
      <c r="P132" s="25">
        <v>3006593051</v>
      </c>
      <c r="Q132" s="29" t="s">
        <v>324</v>
      </c>
    </row>
    <row r="133" spans="2:17" ht="75" x14ac:dyDescent="0.25">
      <c r="B133" s="14" t="s">
        <v>210</v>
      </c>
      <c r="C133" s="24" t="s">
        <v>211</v>
      </c>
      <c r="D133" s="22">
        <v>2</v>
      </c>
      <c r="E133" s="22">
        <v>3</v>
      </c>
      <c r="F133" s="22">
        <v>4</v>
      </c>
      <c r="G133" s="22">
        <v>1</v>
      </c>
      <c r="H133" s="22">
        <v>0</v>
      </c>
      <c r="I133" s="32">
        <v>24000000</v>
      </c>
      <c r="J133" s="32">
        <f t="shared" si="2"/>
        <v>24000000</v>
      </c>
      <c r="K133" s="25">
        <v>0</v>
      </c>
      <c r="L133" s="25">
        <v>0</v>
      </c>
      <c r="M133" s="27" t="s">
        <v>149</v>
      </c>
      <c r="N133" s="25" t="s">
        <v>281</v>
      </c>
      <c r="O133" s="27" t="s">
        <v>169</v>
      </c>
      <c r="P133" s="25">
        <v>3006593051</v>
      </c>
      <c r="Q133" s="29" t="s">
        <v>324</v>
      </c>
    </row>
    <row r="134" spans="2:17" ht="75" x14ac:dyDescent="0.25">
      <c r="B134" s="14" t="s">
        <v>212</v>
      </c>
      <c r="C134" s="24" t="s">
        <v>213</v>
      </c>
      <c r="D134" s="22">
        <v>9</v>
      </c>
      <c r="E134" s="22">
        <v>10</v>
      </c>
      <c r="F134" s="22">
        <v>2</v>
      </c>
      <c r="G134" s="22">
        <v>1</v>
      </c>
      <c r="H134" s="22">
        <v>0</v>
      </c>
      <c r="I134" s="32">
        <v>12000000</v>
      </c>
      <c r="J134" s="32">
        <f t="shared" si="2"/>
        <v>12000000</v>
      </c>
      <c r="K134" s="25">
        <v>0</v>
      </c>
      <c r="L134" s="25">
        <v>0</v>
      </c>
      <c r="M134" s="27" t="s">
        <v>149</v>
      </c>
      <c r="N134" s="25" t="s">
        <v>282</v>
      </c>
      <c r="O134" s="27" t="s">
        <v>169</v>
      </c>
      <c r="P134" s="25">
        <v>3006593051</v>
      </c>
      <c r="Q134" s="29" t="s">
        <v>324</v>
      </c>
    </row>
    <row r="135" spans="2:17" ht="75" x14ac:dyDescent="0.25">
      <c r="B135" s="42" t="s">
        <v>214</v>
      </c>
      <c r="C135" s="23" t="s">
        <v>215</v>
      </c>
      <c r="D135" s="22">
        <v>1</v>
      </c>
      <c r="E135" s="22">
        <v>2</v>
      </c>
      <c r="F135" s="22">
        <v>4</v>
      </c>
      <c r="G135" s="22">
        <v>1</v>
      </c>
      <c r="H135" s="22">
        <v>0</v>
      </c>
      <c r="I135" s="32">
        <v>40000000</v>
      </c>
      <c r="J135" s="32">
        <f t="shared" si="2"/>
        <v>40000000</v>
      </c>
      <c r="K135" s="25">
        <v>0</v>
      </c>
      <c r="L135" s="25">
        <v>0</v>
      </c>
      <c r="M135" s="27" t="s">
        <v>149</v>
      </c>
      <c r="N135" s="25" t="s">
        <v>283</v>
      </c>
      <c r="O135" s="27" t="s">
        <v>169</v>
      </c>
      <c r="P135" s="25">
        <v>3006593051</v>
      </c>
      <c r="Q135" s="29" t="s">
        <v>324</v>
      </c>
    </row>
    <row r="136" spans="2:17" ht="75" x14ac:dyDescent="0.25">
      <c r="B136" s="42" t="s">
        <v>337</v>
      </c>
      <c r="C136" s="23" t="s">
        <v>216</v>
      </c>
      <c r="D136" s="22">
        <v>5</v>
      </c>
      <c r="E136" s="22">
        <v>6</v>
      </c>
      <c r="F136" s="22">
        <v>4</v>
      </c>
      <c r="G136" s="22">
        <v>1</v>
      </c>
      <c r="H136" s="22">
        <v>0</v>
      </c>
      <c r="I136" s="32">
        <v>40000000</v>
      </c>
      <c r="J136" s="32">
        <f t="shared" si="2"/>
        <v>40000000</v>
      </c>
      <c r="K136" s="25">
        <v>0</v>
      </c>
      <c r="L136" s="25">
        <v>0</v>
      </c>
      <c r="M136" s="27" t="s">
        <v>149</v>
      </c>
      <c r="N136" s="25" t="s">
        <v>284</v>
      </c>
      <c r="O136" s="27" t="s">
        <v>169</v>
      </c>
      <c r="P136" s="25">
        <v>3006593051</v>
      </c>
      <c r="Q136" s="29" t="s">
        <v>324</v>
      </c>
    </row>
    <row r="137" spans="2:17" ht="75" x14ac:dyDescent="0.25">
      <c r="B137" s="14">
        <v>72101506</v>
      </c>
      <c r="C137" s="24" t="s">
        <v>217</v>
      </c>
      <c r="D137" s="22">
        <v>3</v>
      </c>
      <c r="E137" s="22">
        <v>4</v>
      </c>
      <c r="F137" s="22">
        <v>4</v>
      </c>
      <c r="G137" s="22">
        <v>1</v>
      </c>
      <c r="H137" s="22">
        <v>0</v>
      </c>
      <c r="I137" s="32">
        <v>24000000</v>
      </c>
      <c r="J137" s="32">
        <f t="shared" si="2"/>
        <v>24000000</v>
      </c>
      <c r="K137" s="25">
        <v>0</v>
      </c>
      <c r="L137" s="25">
        <v>0</v>
      </c>
      <c r="M137" s="27" t="s">
        <v>149</v>
      </c>
      <c r="N137" s="25" t="s">
        <v>285</v>
      </c>
      <c r="O137" s="27" t="s">
        <v>169</v>
      </c>
      <c r="P137" s="25">
        <v>3006593051</v>
      </c>
      <c r="Q137" s="29" t="s">
        <v>324</v>
      </c>
    </row>
    <row r="138" spans="2:17" s="45" customFormat="1" ht="90" x14ac:dyDescent="0.25">
      <c r="B138" s="42">
        <v>72101506</v>
      </c>
      <c r="C138" s="23" t="s">
        <v>218</v>
      </c>
      <c r="D138" s="21">
        <v>1</v>
      </c>
      <c r="E138" s="21">
        <v>1</v>
      </c>
      <c r="F138" s="21">
        <v>4</v>
      </c>
      <c r="G138" s="21">
        <v>1</v>
      </c>
      <c r="H138" s="21">
        <v>0</v>
      </c>
      <c r="I138" s="32">
        <v>16000000</v>
      </c>
      <c r="J138" s="32">
        <f t="shared" si="2"/>
        <v>16000000</v>
      </c>
      <c r="K138" s="43">
        <v>0</v>
      </c>
      <c r="L138" s="43">
        <v>0</v>
      </c>
      <c r="M138" s="20" t="s">
        <v>149</v>
      </c>
      <c r="N138" s="43" t="s">
        <v>286</v>
      </c>
      <c r="O138" s="20" t="s">
        <v>169</v>
      </c>
      <c r="P138" s="43">
        <v>3006593051</v>
      </c>
      <c r="Q138" s="44" t="s">
        <v>324</v>
      </c>
    </row>
    <row r="139" spans="2:17" ht="90" x14ac:dyDescent="0.25">
      <c r="B139" s="14" t="s">
        <v>219</v>
      </c>
      <c r="C139" s="24" t="s">
        <v>220</v>
      </c>
      <c r="D139" s="22">
        <v>9</v>
      </c>
      <c r="E139" s="22">
        <v>10</v>
      </c>
      <c r="F139" s="22">
        <v>2</v>
      </c>
      <c r="G139" s="22">
        <v>1</v>
      </c>
      <c r="H139" s="22">
        <v>0</v>
      </c>
      <c r="I139" s="32">
        <v>27000000</v>
      </c>
      <c r="J139" s="32">
        <f t="shared" si="2"/>
        <v>27000000</v>
      </c>
      <c r="K139" s="25">
        <v>0</v>
      </c>
      <c r="L139" s="25">
        <v>0</v>
      </c>
      <c r="M139" s="27" t="s">
        <v>149</v>
      </c>
      <c r="N139" s="25" t="s">
        <v>287</v>
      </c>
      <c r="O139" s="27" t="s">
        <v>169</v>
      </c>
      <c r="P139" s="25">
        <v>3006593051</v>
      </c>
      <c r="Q139" s="29" t="s">
        <v>324</v>
      </c>
    </row>
    <row r="140" spans="2:17" s="45" customFormat="1" ht="105" x14ac:dyDescent="0.25">
      <c r="B140" s="42">
        <v>72101511</v>
      </c>
      <c r="C140" s="23" t="s">
        <v>221</v>
      </c>
      <c r="D140" s="21">
        <v>1</v>
      </c>
      <c r="E140" s="21">
        <v>1</v>
      </c>
      <c r="F140" s="21">
        <v>4</v>
      </c>
      <c r="G140" s="21">
        <v>1</v>
      </c>
      <c r="H140" s="21">
        <v>0</v>
      </c>
      <c r="I140" s="32">
        <v>48000000</v>
      </c>
      <c r="J140" s="32">
        <f t="shared" si="2"/>
        <v>48000000</v>
      </c>
      <c r="K140" s="43">
        <v>0</v>
      </c>
      <c r="L140" s="43">
        <v>0</v>
      </c>
      <c r="M140" s="20" t="s">
        <v>149</v>
      </c>
      <c r="N140" s="43" t="s">
        <v>288</v>
      </c>
      <c r="O140" s="20" t="s">
        <v>169</v>
      </c>
      <c r="P140" s="43">
        <v>3006593051</v>
      </c>
      <c r="Q140" s="44" t="s">
        <v>324</v>
      </c>
    </row>
    <row r="141" spans="2:17" ht="90" x14ac:dyDescent="0.25">
      <c r="B141" s="14">
        <v>42191611</v>
      </c>
      <c r="C141" s="24" t="s">
        <v>222</v>
      </c>
      <c r="D141" s="22">
        <v>5</v>
      </c>
      <c r="E141" s="22">
        <v>6</v>
      </c>
      <c r="F141" s="22">
        <v>4</v>
      </c>
      <c r="G141" s="22">
        <v>1</v>
      </c>
      <c r="H141" s="22">
        <v>0</v>
      </c>
      <c r="I141" s="32">
        <v>60000000</v>
      </c>
      <c r="J141" s="32">
        <f t="shared" si="2"/>
        <v>60000000</v>
      </c>
      <c r="K141" s="25">
        <v>0</v>
      </c>
      <c r="L141" s="25">
        <v>0</v>
      </c>
      <c r="M141" s="27" t="s">
        <v>149</v>
      </c>
      <c r="N141" s="25" t="s">
        <v>289</v>
      </c>
      <c r="O141" s="27" t="s">
        <v>169</v>
      </c>
      <c r="P141" s="25">
        <v>3006593051</v>
      </c>
      <c r="Q141" s="29" t="s">
        <v>324</v>
      </c>
    </row>
    <row r="142" spans="2:17" ht="75" x14ac:dyDescent="0.25">
      <c r="B142" s="14" t="s">
        <v>223</v>
      </c>
      <c r="C142" s="24" t="s">
        <v>224</v>
      </c>
      <c r="D142" s="22">
        <v>1</v>
      </c>
      <c r="E142" s="22">
        <v>2</v>
      </c>
      <c r="F142" s="22">
        <v>4</v>
      </c>
      <c r="G142" s="22">
        <v>1</v>
      </c>
      <c r="H142" s="22">
        <v>0</v>
      </c>
      <c r="I142" s="32">
        <v>80000000</v>
      </c>
      <c r="J142" s="32">
        <f t="shared" si="2"/>
        <v>80000000</v>
      </c>
      <c r="K142" s="25">
        <v>0</v>
      </c>
      <c r="L142" s="25">
        <v>0</v>
      </c>
      <c r="M142" s="27" t="s">
        <v>149</v>
      </c>
      <c r="N142" s="25" t="s">
        <v>290</v>
      </c>
      <c r="O142" s="27" t="s">
        <v>169</v>
      </c>
      <c r="P142" s="25">
        <v>3006593051</v>
      </c>
      <c r="Q142" s="29" t="s">
        <v>324</v>
      </c>
    </row>
    <row r="143" spans="2:17" ht="47.25" x14ac:dyDescent="0.25">
      <c r="B143" s="14" t="s">
        <v>223</v>
      </c>
      <c r="C143" s="24" t="s">
        <v>225</v>
      </c>
      <c r="D143" s="22">
        <v>2</v>
      </c>
      <c r="E143" s="22">
        <v>3</v>
      </c>
      <c r="F143" s="22">
        <v>2</v>
      </c>
      <c r="G143" s="22">
        <v>1</v>
      </c>
      <c r="H143" s="22">
        <v>0</v>
      </c>
      <c r="I143" s="32">
        <v>20000000</v>
      </c>
      <c r="J143" s="32">
        <f t="shared" si="2"/>
        <v>20000000</v>
      </c>
      <c r="K143" s="25">
        <v>0</v>
      </c>
      <c r="L143" s="25">
        <v>0</v>
      </c>
      <c r="M143" s="27" t="s">
        <v>149</v>
      </c>
      <c r="N143" s="25" t="s">
        <v>291</v>
      </c>
      <c r="O143" s="27" t="s">
        <v>169</v>
      </c>
      <c r="P143" s="25">
        <v>3006593051</v>
      </c>
      <c r="Q143" s="29" t="s">
        <v>324</v>
      </c>
    </row>
    <row r="144" spans="2:17" ht="105" x14ac:dyDescent="0.25">
      <c r="B144" s="14">
        <v>86101705</v>
      </c>
      <c r="C144" s="24" t="s">
        <v>226</v>
      </c>
      <c r="D144" s="22">
        <v>7</v>
      </c>
      <c r="E144" s="22">
        <v>8</v>
      </c>
      <c r="F144" s="22">
        <v>8</v>
      </c>
      <c r="G144" s="22">
        <v>1</v>
      </c>
      <c r="H144" s="22">
        <v>0</v>
      </c>
      <c r="I144" s="32">
        <v>32000000</v>
      </c>
      <c r="J144" s="32">
        <f t="shared" si="2"/>
        <v>32000000</v>
      </c>
      <c r="K144" s="25">
        <v>0</v>
      </c>
      <c r="L144" s="25">
        <v>0</v>
      </c>
      <c r="M144" s="27" t="s">
        <v>149</v>
      </c>
      <c r="N144" s="25" t="s">
        <v>292</v>
      </c>
      <c r="O144" s="27" t="s">
        <v>169</v>
      </c>
      <c r="P144" s="25">
        <v>3006593051</v>
      </c>
      <c r="Q144" s="31" t="s">
        <v>325</v>
      </c>
    </row>
    <row r="145" spans="1:17" ht="60" x14ac:dyDescent="0.25">
      <c r="B145" s="14">
        <v>72154101</v>
      </c>
      <c r="C145" s="24" t="s">
        <v>227</v>
      </c>
      <c r="D145" s="22">
        <v>5</v>
      </c>
      <c r="E145" s="22">
        <v>6</v>
      </c>
      <c r="F145" s="22">
        <v>4</v>
      </c>
      <c r="G145" s="22">
        <v>1</v>
      </c>
      <c r="H145" s="22">
        <v>0</v>
      </c>
      <c r="I145" s="32">
        <f>8700000*F145</f>
        <v>34800000</v>
      </c>
      <c r="J145" s="32">
        <f t="shared" si="2"/>
        <v>34800000</v>
      </c>
      <c r="K145" s="25">
        <v>0</v>
      </c>
      <c r="L145" s="25">
        <v>0</v>
      </c>
      <c r="M145" s="27" t="s">
        <v>149</v>
      </c>
      <c r="N145" s="25" t="s">
        <v>293</v>
      </c>
      <c r="O145" s="27" t="s">
        <v>169</v>
      </c>
      <c r="P145" s="25">
        <v>3006593051</v>
      </c>
      <c r="Q145" s="31" t="s">
        <v>326</v>
      </c>
    </row>
    <row r="146" spans="1:17" ht="60" x14ac:dyDescent="0.25">
      <c r="B146" s="14">
        <v>42281500</v>
      </c>
      <c r="C146" s="24" t="s">
        <v>228</v>
      </c>
      <c r="D146" s="22">
        <v>1</v>
      </c>
      <c r="E146" s="22">
        <v>2</v>
      </c>
      <c r="F146" s="22">
        <v>12</v>
      </c>
      <c r="G146" s="22">
        <v>1</v>
      </c>
      <c r="H146" s="22">
        <v>0</v>
      </c>
      <c r="I146" s="32">
        <v>63000000</v>
      </c>
      <c r="J146" s="32">
        <f t="shared" si="2"/>
        <v>63000000</v>
      </c>
      <c r="K146" s="25">
        <v>0</v>
      </c>
      <c r="L146" s="25">
        <v>0</v>
      </c>
      <c r="M146" s="27" t="s">
        <v>149</v>
      </c>
      <c r="N146" s="25" t="s">
        <v>294</v>
      </c>
      <c r="O146" s="27" t="s">
        <v>169</v>
      </c>
      <c r="P146" s="25">
        <v>3006593051</v>
      </c>
      <c r="Q146" s="29" t="s">
        <v>326</v>
      </c>
    </row>
    <row r="147" spans="1:17" ht="75" x14ac:dyDescent="0.25">
      <c r="B147" s="14">
        <v>73152103</v>
      </c>
      <c r="C147" s="24" t="s">
        <v>229</v>
      </c>
      <c r="D147" s="22">
        <v>1</v>
      </c>
      <c r="E147" s="22">
        <v>1</v>
      </c>
      <c r="F147" s="22">
        <v>4</v>
      </c>
      <c r="G147" s="22">
        <v>1</v>
      </c>
      <c r="H147" s="22">
        <v>0</v>
      </c>
      <c r="I147" s="32">
        <f>45000000*F147</f>
        <v>180000000</v>
      </c>
      <c r="J147" s="32">
        <f t="shared" si="2"/>
        <v>180000000</v>
      </c>
      <c r="K147" s="25">
        <v>0</v>
      </c>
      <c r="L147" s="25">
        <v>0</v>
      </c>
      <c r="M147" s="27" t="s">
        <v>149</v>
      </c>
      <c r="N147" s="25" t="s">
        <v>295</v>
      </c>
      <c r="O147" s="27" t="s">
        <v>169</v>
      </c>
      <c r="P147" s="25">
        <v>3006593051</v>
      </c>
      <c r="Q147" s="29" t="s">
        <v>326</v>
      </c>
    </row>
    <row r="148" spans="1:17" ht="90" x14ac:dyDescent="0.25">
      <c r="B148" s="14">
        <v>85161501</v>
      </c>
      <c r="C148" s="24" t="s">
        <v>230</v>
      </c>
      <c r="D148" s="22">
        <v>2</v>
      </c>
      <c r="E148" s="22">
        <v>3</v>
      </c>
      <c r="F148" s="22">
        <v>4</v>
      </c>
      <c r="G148" s="22">
        <v>1</v>
      </c>
      <c r="H148" s="22">
        <v>0</v>
      </c>
      <c r="I148" s="32">
        <f>13000000*F148</f>
        <v>52000000</v>
      </c>
      <c r="J148" s="32">
        <f t="shared" si="2"/>
        <v>52000000</v>
      </c>
      <c r="K148" s="25">
        <v>0</v>
      </c>
      <c r="L148" s="25">
        <v>0</v>
      </c>
      <c r="M148" s="27" t="s">
        <v>149</v>
      </c>
      <c r="N148" s="25" t="s">
        <v>296</v>
      </c>
      <c r="O148" s="27" t="s">
        <v>169</v>
      </c>
      <c r="P148" s="25">
        <v>3006593051</v>
      </c>
      <c r="Q148" s="29" t="s">
        <v>326</v>
      </c>
    </row>
    <row r="149" spans="1:17" ht="90" x14ac:dyDescent="0.25">
      <c r="B149" s="14">
        <v>72101518</v>
      </c>
      <c r="C149" s="24" t="s">
        <v>231</v>
      </c>
      <c r="D149" s="22">
        <v>2</v>
      </c>
      <c r="E149" s="22">
        <v>3</v>
      </c>
      <c r="F149" s="22">
        <v>4</v>
      </c>
      <c r="G149" s="22">
        <v>1</v>
      </c>
      <c r="H149" s="22">
        <v>0</v>
      </c>
      <c r="I149" s="32">
        <f>20000000*F149</f>
        <v>80000000</v>
      </c>
      <c r="J149" s="32">
        <f t="shared" si="2"/>
        <v>80000000</v>
      </c>
      <c r="K149" s="25">
        <v>0</v>
      </c>
      <c r="L149" s="25">
        <v>0</v>
      </c>
      <c r="M149" s="27" t="s">
        <v>149</v>
      </c>
      <c r="N149" s="25" t="s">
        <v>297</v>
      </c>
      <c r="O149" s="27" t="s">
        <v>169</v>
      </c>
      <c r="P149" s="25">
        <v>3006593051</v>
      </c>
      <c r="Q149" s="31" t="s">
        <v>326</v>
      </c>
    </row>
    <row r="150" spans="1:17" ht="90" x14ac:dyDescent="0.25">
      <c r="A150" s="28">
        <v>3</v>
      </c>
      <c r="B150" s="42">
        <v>85161501</v>
      </c>
      <c r="C150" s="24" t="s">
        <v>232</v>
      </c>
      <c r="D150" s="22">
        <v>1</v>
      </c>
      <c r="E150" s="22">
        <v>2</v>
      </c>
      <c r="F150" s="22">
        <v>12</v>
      </c>
      <c r="G150" s="22">
        <v>1</v>
      </c>
      <c r="H150" s="22">
        <v>0</v>
      </c>
      <c r="I150" s="32">
        <v>64000000</v>
      </c>
      <c r="J150" s="32">
        <f t="shared" si="2"/>
        <v>64000000</v>
      </c>
      <c r="K150" s="25">
        <v>0</v>
      </c>
      <c r="L150" s="25">
        <v>0</v>
      </c>
      <c r="M150" s="27" t="s">
        <v>149</v>
      </c>
      <c r="N150" s="25" t="s">
        <v>298</v>
      </c>
      <c r="O150" s="27" t="s">
        <v>169</v>
      </c>
      <c r="P150" s="25">
        <v>3006593051</v>
      </c>
      <c r="Q150" s="29" t="s">
        <v>326</v>
      </c>
    </row>
    <row r="151" spans="1:17" ht="75" x14ac:dyDescent="0.25">
      <c r="B151" s="14">
        <v>40101604</v>
      </c>
      <c r="C151" s="24" t="s">
        <v>233</v>
      </c>
      <c r="D151" s="22">
        <v>1</v>
      </c>
      <c r="E151" s="22">
        <v>2</v>
      </c>
      <c r="F151" s="22">
        <v>6</v>
      </c>
      <c r="G151" s="22">
        <v>1</v>
      </c>
      <c r="H151" s="22">
        <v>0</v>
      </c>
      <c r="I151" s="32">
        <v>62500000</v>
      </c>
      <c r="J151" s="32">
        <f t="shared" si="2"/>
        <v>62500000</v>
      </c>
      <c r="K151" s="25">
        <v>0</v>
      </c>
      <c r="L151" s="25">
        <v>0</v>
      </c>
      <c r="M151" s="27" t="s">
        <v>149</v>
      </c>
      <c r="N151" s="25" t="s">
        <v>299</v>
      </c>
      <c r="O151" s="27" t="s">
        <v>169</v>
      </c>
      <c r="P151" s="25">
        <v>3006593051</v>
      </c>
      <c r="Q151" s="31" t="s">
        <v>326</v>
      </c>
    </row>
    <row r="152" spans="1:17" ht="60" x14ac:dyDescent="0.25">
      <c r="B152" s="14">
        <v>72154101</v>
      </c>
      <c r="C152" s="24" t="s">
        <v>234</v>
      </c>
      <c r="D152" s="22">
        <v>9</v>
      </c>
      <c r="E152" s="22">
        <v>10</v>
      </c>
      <c r="F152" s="22">
        <v>2</v>
      </c>
      <c r="G152" s="22">
        <v>1</v>
      </c>
      <c r="H152" s="22">
        <v>0</v>
      </c>
      <c r="I152" s="32">
        <f>22260000*F152</f>
        <v>44520000</v>
      </c>
      <c r="J152" s="32">
        <f t="shared" si="2"/>
        <v>44520000</v>
      </c>
      <c r="K152" s="25">
        <v>0</v>
      </c>
      <c r="L152" s="25">
        <v>0</v>
      </c>
      <c r="M152" s="27" t="s">
        <v>149</v>
      </c>
      <c r="N152" s="25" t="s">
        <v>300</v>
      </c>
      <c r="O152" s="27" t="s">
        <v>169</v>
      </c>
      <c r="P152" s="25">
        <v>3006593051</v>
      </c>
      <c r="Q152" s="29" t="s">
        <v>326</v>
      </c>
    </row>
    <row r="153" spans="1:17" ht="90" x14ac:dyDescent="0.25">
      <c r="B153" s="24" t="s">
        <v>235</v>
      </c>
      <c r="C153" s="24" t="s">
        <v>236</v>
      </c>
      <c r="D153" s="22">
        <v>1</v>
      </c>
      <c r="E153" s="22">
        <v>1</v>
      </c>
      <c r="F153" s="22">
        <v>4</v>
      </c>
      <c r="G153" s="22">
        <v>1</v>
      </c>
      <c r="H153" s="22">
        <v>0</v>
      </c>
      <c r="I153" s="32">
        <f>430000000*F153</f>
        <v>1720000000</v>
      </c>
      <c r="J153" s="32">
        <f t="shared" si="2"/>
        <v>1720000000</v>
      </c>
      <c r="K153" s="25">
        <v>0</v>
      </c>
      <c r="L153" s="25">
        <v>0</v>
      </c>
      <c r="M153" s="27" t="s">
        <v>149</v>
      </c>
      <c r="N153" s="25" t="s">
        <v>301</v>
      </c>
      <c r="O153" s="27" t="s">
        <v>169</v>
      </c>
      <c r="P153" s="25">
        <v>3006593051</v>
      </c>
      <c r="Q153" s="29" t="s">
        <v>326</v>
      </c>
    </row>
    <row r="154" spans="1:17" ht="90" x14ac:dyDescent="0.25">
      <c r="B154" s="14" t="s">
        <v>338</v>
      </c>
      <c r="C154" s="24" t="s">
        <v>237</v>
      </c>
      <c r="D154" s="22">
        <v>3</v>
      </c>
      <c r="E154" s="22">
        <v>4</v>
      </c>
      <c r="F154" s="22">
        <v>12</v>
      </c>
      <c r="G154" s="22">
        <v>1</v>
      </c>
      <c r="H154" s="22">
        <v>0</v>
      </c>
      <c r="I154" s="32">
        <f>26923000</f>
        <v>26923000</v>
      </c>
      <c r="J154" s="32">
        <f t="shared" si="2"/>
        <v>26923000</v>
      </c>
      <c r="K154" s="25">
        <v>0</v>
      </c>
      <c r="L154" s="25">
        <v>0</v>
      </c>
      <c r="M154" s="27" t="s">
        <v>149</v>
      </c>
      <c r="N154" s="25" t="s">
        <v>302</v>
      </c>
      <c r="O154" s="27" t="s">
        <v>169</v>
      </c>
      <c r="P154" s="25">
        <v>3006593051</v>
      </c>
      <c r="Q154" s="29" t="s">
        <v>326</v>
      </c>
    </row>
    <row r="155" spans="1:17" ht="75" x14ac:dyDescent="0.25">
      <c r="B155" s="14" t="s">
        <v>338</v>
      </c>
      <c r="C155" s="24" t="s">
        <v>238</v>
      </c>
      <c r="D155" s="22">
        <v>1</v>
      </c>
      <c r="E155" s="22">
        <v>2</v>
      </c>
      <c r="F155" s="22">
        <v>12</v>
      </c>
      <c r="G155" s="22">
        <v>1</v>
      </c>
      <c r="H155" s="22">
        <v>0</v>
      </c>
      <c r="I155" s="32">
        <v>28000000</v>
      </c>
      <c r="J155" s="32">
        <f t="shared" si="2"/>
        <v>28000000</v>
      </c>
      <c r="K155" s="25">
        <v>0</v>
      </c>
      <c r="L155" s="25">
        <v>0</v>
      </c>
      <c r="M155" s="27" t="s">
        <v>149</v>
      </c>
      <c r="N155" s="25" t="s">
        <v>303</v>
      </c>
      <c r="O155" s="27" t="s">
        <v>169</v>
      </c>
      <c r="P155" s="25">
        <v>3006593051</v>
      </c>
      <c r="Q155" s="29" t="s">
        <v>326</v>
      </c>
    </row>
    <row r="156" spans="1:17" ht="90" x14ac:dyDescent="0.25">
      <c r="B156" s="14" t="s">
        <v>332</v>
      </c>
      <c r="C156" s="24" t="s">
        <v>239</v>
      </c>
      <c r="D156" s="22">
        <v>1</v>
      </c>
      <c r="E156" s="22">
        <v>2</v>
      </c>
      <c r="F156" s="22">
        <v>12</v>
      </c>
      <c r="G156" s="22">
        <v>1</v>
      </c>
      <c r="H156" s="22">
        <v>0</v>
      </c>
      <c r="I156" s="32">
        <f>51000000</f>
        <v>51000000</v>
      </c>
      <c r="J156" s="32">
        <f t="shared" si="2"/>
        <v>51000000</v>
      </c>
      <c r="K156" s="25">
        <v>0</v>
      </c>
      <c r="L156" s="25">
        <v>0</v>
      </c>
      <c r="M156" s="27" t="s">
        <v>149</v>
      </c>
      <c r="N156" s="25" t="s">
        <v>304</v>
      </c>
      <c r="O156" s="27" t="s">
        <v>169</v>
      </c>
      <c r="P156" s="25">
        <v>3006593051</v>
      </c>
      <c r="Q156" s="29" t="s">
        <v>326</v>
      </c>
    </row>
    <row r="157" spans="1:17" ht="90" x14ac:dyDescent="0.25">
      <c r="A157" s="28">
        <v>4</v>
      </c>
      <c r="B157" s="42" t="s">
        <v>135</v>
      </c>
      <c r="C157" s="24" t="s">
        <v>241</v>
      </c>
      <c r="D157" s="22">
        <v>1</v>
      </c>
      <c r="E157" s="22">
        <v>1</v>
      </c>
      <c r="F157" s="22">
        <v>4</v>
      </c>
      <c r="G157" s="22">
        <v>1</v>
      </c>
      <c r="H157" s="22">
        <v>0</v>
      </c>
      <c r="I157" s="32">
        <f>100000000*F157</f>
        <v>400000000</v>
      </c>
      <c r="J157" s="32">
        <f t="shared" si="2"/>
        <v>400000000</v>
      </c>
      <c r="K157" s="25">
        <v>0</v>
      </c>
      <c r="L157" s="25">
        <v>0</v>
      </c>
      <c r="M157" s="27" t="s">
        <v>149</v>
      </c>
      <c r="N157" s="25" t="s">
        <v>305</v>
      </c>
      <c r="O157" s="27" t="s">
        <v>169</v>
      </c>
      <c r="P157" s="25">
        <v>3006593051</v>
      </c>
      <c r="Q157" s="29" t="s">
        <v>326</v>
      </c>
    </row>
    <row r="158" spans="1:17" ht="90" x14ac:dyDescent="0.25">
      <c r="B158" s="14">
        <v>73152101</v>
      </c>
      <c r="C158" s="24" t="s">
        <v>242</v>
      </c>
      <c r="D158" s="22">
        <v>5</v>
      </c>
      <c r="E158" s="22">
        <v>6</v>
      </c>
      <c r="F158" s="22">
        <v>12</v>
      </c>
      <c r="G158" s="22">
        <v>1</v>
      </c>
      <c r="H158" s="22">
        <v>0</v>
      </c>
      <c r="I158" s="32">
        <f>18080000</f>
        <v>18080000</v>
      </c>
      <c r="J158" s="32">
        <f t="shared" si="2"/>
        <v>18080000</v>
      </c>
      <c r="K158" s="25">
        <v>0</v>
      </c>
      <c r="L158" s="25">
        <v>0</v>
      </c>
      <c r="M158" s="27" t="s">
        <v>149</v>
      </c>
      <c r="N158" s="25" t="s">
        <v>306</v>
      </c>
      <c r="O158" s="27" t="s">
        <v>169</v>
      </c>
      <c r="P158" s="25">
        <v>3006593051</v>
      </c>
      <c r="Q158" s="29" t="s">
        <v>326</v>
      </c>
    </row>
    <row r="159" spans="1:17" ht="75" x14ac:dyDescent="0.25">
      <c r="A159" s="28">
        <v>2</v>
      </c>
      <c r="B159" s="42" t="s">
        <v>243</v>
      </c>
      <c r="C159" s="24" t="s">
        <v>244</v>
      </c>
      <c r="D159" s="22">
        <v>1</v>
      </c>
      <c r="E159" s="22">
        <v>1</v>
      </c>
      <c r="F159" s="22">
        <v>4</v>
      </c>
      <c r="G159" s="22">
        <v>1</v>
      </c>
      <c r="H159" s="22">
        <v>0</v>
      </c>
      <c r="I159" s="32">
        <f>25000000*F159</f>
        <v>100000000</v>
      </c>
      <c r="J159" s="32">
        <f t="shared" si="2"/>
        <v>100000000</v>
      </c>
      <c r="K159" s="25">
        <v>0</v>
      </c>
      <c r="L159" s="25">
        <v>0</v>
      </c>
      <c r="M159" s="27" t="s">
        <v>149</v>
      </c>
      <c r="N159" s="25" t="s">
        <v>307</v>
      </c>
      <c r="O159" s="27" t="s">
        <v>169</v>
      </c>
      <c r="P159" s="25">
        <v>3006593051</v>
      </c>
      <c r="Q159" s="29" t="s">
        <v>326</v>
      </c>
    </row>
    <row r="160" spans="1:17" ht="90" x14ac:dyDescent="0.25">
      <c r="B160" s="42" t="s">
        <v>240</v>
      </c>
      <c r="C160" s="24" t="s">
        <v>245</v>
      </c>
      <c r="D160" s="22">
        <v>1</v>
      </c>
      <c r="E160" s="22">
        <v>2</v>
      </c>
      <c r="F160" s="22">
        <v>12</v>
      </c>
      <c r="G160" s="22">
        <v>1</v>
      </c>
      <c r="H160" s="22">
        <v>0</v>
      </c>
      <c r="I160" s="32">
        <f>180000000</f>
        <v>180000000</v>
      </c>
      <c r="J160" s="32">
        <f t="shared" si="2"/>
        <v>180000000</v>
      </c>
      <c r="K160" s="25">
        <v>0</v>
      </c>
      <c r="L160" s="25">
        <v>0</v>
      </c>
      <c r="M160" s="27" t="s">
        <v>149</v>
      </c>
      <c r="N160" s="25" t="s">
        <v>308</v>
      </c>
      <c r="O160" s="27" t="s">
        <v>169</v>
      </c>
      <c r="P160" s="25">
        <v>3006593051</v>
      </c>
      <c r="Q160" s="29" t="s">
        <v>326</v>
      </c>
    </row>
    <row r="161" spans="1:21" ht="105" x14ac:dyDescent="0.25">
      <c r="B161" s="10" t="s">
        <v>246</v>
      </c>
      <c r="C161" s="24" t="s">
        <v>247</v>
      </c>
      <c r="D161" s="22">
        <v>2</v>
      </c>
      <c r="E161" s="22">
        <v>3</v>
      </c>
      <c r="F161" s="22">
        <v>4</v>
      </c>
      <c r="G161" s="22">
        <v>1</v>
      </c>
      <c r="H161" s="22">
        <v>0</v>
      </c>
      <c r="I161" s="32">
        <v>200000000</v>
      </c>
      <c r="J161" s="32">
        <f t="shared" si="2"/>
        <v>200000000</v>
      </c>
      <c r="K161" s="25">
        <v>0</v>
      </c>
      <c r="L161" s="25">
        <v>0</v>
      </c>
      <c r="M161" s="27" t="s">
        <v>149</v>
      </c>
      <c r="N161" s="25" t="s">
        <v>309</v>
      </c>
      <c r="O161" s="27" t="s">
        <v>169</v>
      </c>
      <c r="P161" s="25">
        <v>3006593051</v>
      </c>
      <c r="Q161" s="29" t="s">
        <v>326</v>
      </c>
    </row>
    <row r="162" spans="1:21" ht="90" x14ac:dyDescent="0.25">
      <c r="B162" s="14" t="s">
        <v>240</v>
      </c>
      <c r="C162" s="24" t="s">
        <v>248</v>
      </c>
      <c r="D162" s="22">
        <v>3</v>
      </c>
      <c r="E162" s="22">
        <v>4</v>
      </c>
      <c r="F162" s="22">
        <v>12</v>
      </c>
      <c r="G162" s="22">
        <v>1</v>
      </c>
      <c r="H162" s="22">
        <v>0</v>
      </c>
      <c r="I162" s="32">
        <f>30000000*F162</f>
        <v>360000000</v>
      </c>
      <c r="J162" s="32">
        <f t="shared" si="2"/>
        <v>360000000</v>
      </c>
      <c r="K162" s="25">
        <v>0</v>
      </c>
      <c r="L162" s="25">
        <v>0</v>
      </c>
      <c r="M162" s="27" t="s">
        <v>149</v>
      </c>
      <c r="N162" s="25" t="s">
        <v>310</v>
      </c>
      <c r="O162" s="27" t="s">
        <v>169</v>
      </c>
      <c r="P162" s="25">
        <v>3006593051</v>
      </c>
      <c r="Q162" s="29" t="s">
        <v>326</v>
      </c>
    </row>
    <row r="163" spans="1:21" ht="75" x14ac:dyDescent="0.25">
      <c r="A163" s="28">
        <v>5</v>
      </c>
      <c r="B163" s="42">
        <v>73152103</v>
      </c>
      <c r="C163" s="24" t="s">
        <v>249</v>
      </c>
      <c r="D163" s="22">
        <v>1</v>
      </c>
      <c r="E163" s="22">
        <v>1</v>
      </c>
      <c r="F163" s="22">
        <v>12</v>
      </c>
      <c r="G163" s="22">
        <v>1</v>
      </c>
      <c r="H163" s="22">
        <v>0</v>
      </c>
      <c r="I163" s="32">
        <f>25000000</f>
        <v>25000000</v>
      </c>
      <c r="J163" s="32">
        <f t="shared" si="2"/>
        <v>25000000</v>
      </c>
      <c r="K163" s="25">
        <v>0</v>
      </c>
      <c r="L163" s="25">
        <v>0</v>
      </c>
      <c r="M163" s="27" t="s">
        <v>149</v>
      </c>
      <c r="N163" s="25" t="s">
        <v>311</v>
      </c>
      <c r="O163" s="27" t="s">
        <v>169</v>
      </c>
      <c r="P163" s="25">
        <v>3006593051</v>
      </c>
      <c r="Q163" s="29" t="s">
        <v>326</v>
      </c>
    </row>
    <row r="164" spans="1:21" ht="90" x14ac:dyDescent="0.25">
      <c r="B164" s="14">
        <v>73152103</v>
      </c>
      <c r="C164" s="24" t="s">
        <v>250</v>
      </c>
      <c r="D164" s="22">
        <v>7</v>
      </c>
      <c r="E164" s="22">
        <v>8</v>
      </c>
      <c r="F164" s="22">
        <v>12</v>
      </c>
      <c r="G164" s="22">
        <v>1</v>
      </c>
      <c r="H164" s="22">
        <v>0</v>
      </c>
      <c r="I164" s="32">
        <f>39000000</f>
        <v>39000000</v>
      </c>
      <c r="J164" s="32">
        <f t="shared" si="2"/>
        <v>39000000</v>
      </c>
      <c r="K164" s="25">
        <v>0</v>
      </c>
      <c r="L164" s="25">
        <v>0</v>
      </c>
      <c r="M164" s="27" t="s">
        <v>149</v>
      </c>
      <c r="N164" s="25" t="s">
        <v>312</v>
      </c>
      <c r="O164" s="27" t="s">
        <v>169</v>
      </c>
      <c r="P164" s="25">
        <v>3006593051</v>
      </c>
      <c r="Q164" s="29" t="s">
        <v>326</v>
      </c>
    </row>
    <row r="165" spans="1:21" ht="47.25" x14ac:dyDescent="0.25">
      <c r="B165" s="14">
        <v>73152103</v>
      </c>
      <c r="C165" s="24" t="s">
        <v>251</v>
      </c>
      <c r="D165" s="22">
        <v>5</v>
      </c>
      <c r="E165" s="22">
        <v>6</v>
      </c>
      <c r="F165" s="22">
        <v>5</v>
      </c>
      <c r="G165" s="22">
        <v>1</v>
      </c>
      <c r="H165" s="22">
        <v>0</v>
      </c>
      <c r="I165" s="32">
        <f>33000000</f>
        <v>33000000</v>
      </c>
      <c r="J165" s="32">
        <f t="shared" si="2"/>
        <v>33000000</v>
      </c>
      <c r="K165" s="25">
        <v>0</v>
      </c>
      <c r="L165" s="25">
        <v>0</v>
      </c>
      <c r="M165" s="27" t="s">
        <v>149</v>
      </c>
      <c r="N165" s="25" t="s">
        <v>313</v>
      </c>
      <c r="O165" s="27" t="s">
        <v>169</v>
      </c>
      <c r="P165" s="25">
        <v>3006593051</v>
      </c>
      <c r="Q165" s="29" t="s">
        <v>326</v>
      </c>
    </row>
    <row r="166" spans="1:21" ht="75" x14ac:dyDescent="0.25">
      <c r="B166" s="14">
        <v>40101604</v>
      </c>
      <c r="C166" s="24" t="s">
        <v>252</v>
      </c>
      <c r="D166" s="22">
        <v>2</v>
      </c>
      <c r="E166" s="22">
        <v>3</v>
      </c>
      <c r="F166" s="22">
        <v>4</v>
      </c>
      <c r="G166" s="22">
        <v>1</v>
      </c>
      <c r="H166" s="22">
        <v>0</v>
      </c>
      <c r="I166" s="32">
        <v>80000000</v>
      </c>
      <c r="J166" s="32">
        <f t="shared" si="2"/>
        <v>80000000</v>
      </c>
      <c r="K166" s="25">
        <v>0</v>
      </c>
      <c r="L166" s="25">
        <v>0</v>
      </c>
      <c r="M166" s="27" t="s">
        <v>149</v>
      </c>
      <c r="N166" s="25" t="s">
        <v>314</v>
      </c>
      <c r="O166" s="27" t="s">
        <v>169</v>
      </c>
      <c r="P166" s="25">
        <v>3006593051</v>
      </c>
      <c r="Q166" s="29" t="s">
        <v>326</v>
      </c>
    </row>
    <row r="167" spans="1:21" ht="120" x14ac:dyDescent="0.25">
      <c r="B167" s="14" t="s">
        <v>334</v>
      </c>
      <c r="C167" s="24" t="s">
        <v>253</v>
      </c>
      <c r="D167" s="22">
        <v>1</v>
      </c>
      <c r="E167" s="22">
        <v>1</v>
      </c>
      <c r="F167" s="22">
        <v>3</v>
      </c>
      <c r="G167" s="22">
        <v>1</v>
      </c>
      <c r="H167" s="22">
        <v>0</v>
      </c>
      <c r="I167" s="32">
        <v>3978000000</v>
      </c>
      <c r="J167" s="32">
        <f t="shared" si="2"/>
        <v>3978000000</v>
      </c>
      <c r="K167" s="25">
        <v>0</v>
      </c>
      <c r="L167" s="25">
        <v>0</v>
      </c>
      <c r="M167" s="27" t="s">
        <v>149</v>
      </c>
      <c r="N167" s="25" t="s">
        <v>315</v>
      </c>
      <c r="O167" s="27" t="s">
        <v>169</v>
      </c>
      <c r="P167" s="25">
        <v>3006593051</v>
      </c>
      <c r="Q167" s="31" t="s">
        <v>327</v>
      </c>
    </row>
    <row r="168" spans="1:21" ht="75" x14ac:dyDescent="0.25">
      <c r="B168" s="14" t="s">
        <v>336</v>
      </c>
      <c r="C168" s="24" t="s">
        <v>254</v>
      </c>
      <c r="D168" s="22">
        <v>1</v>
      </c>
      <c r="E168" s="22">
        <v>1</v>
      </c>
      <c r="F168" s="22">
        <v>3</v>
      </c>
      <c r="G168" s="22">
        <v>1</v>
      </c>
      <c r="H168" s="22">
        <v>0</v>
      </c>
      <c r="I168" s="32">
        <f>1175000000*3</f>
        <v>3525000000</v>
      </c>
      <c r="J168" s="32">
        <f t="shared" si="2"/>
        <v>3525000000</v>
      </c>
      <c r="K168" s="25">
        <v>0</v>
      </c>
      <c r="L168" s="25">
        <v>0</v>
      </c>
      <c r="M168" s="27" t="s">
        <v>149</v>
      </c>
      <c r="N168" s="25" t="s">
        <v>316</v>
      </c>
      <c r="O168" s="27" t="s">
        <v>169</v>
      </c>
      <c r="P168" s="25">
        <v>3006593051</v>
      </c>
      <c r="Q168" s="29" t="s">
        <v>327</v>
      </c>
    </row>
    <row r="169" spans="1:21" ht="60" x14ac:dyDescent="0.25">
      <c r="B169" s="14" t="s">
        <v>339</v>
      </c>
      <c r="C169" s="24" t="s">
        <v>255</v>
      </c>
      <c r="D169" s="22">
        <v>1</v>
      </c>
      <c r="E169" s="22">
        <v>1</v>
      </c>
      <c r="F169" s="22">
        <v>3</v>
      </c>
      <c r="G169" s="22">
        <v>1</v>
      </c>
      <c r="H169" s="22">
        <v>0</v>
      </c>
      <c r="I169" s="32">
        <f>250000000*3</f>
        <v>750000000</v>
      </c>
      <c r="J169" s="32">
        <f t="shared" si="2"/>
        <v>750000000</v>
      </c>
      <c r="K169" s="25">
        <v>0</v>
      </c>
      <c r="L169" s="25">
        <v>0</v>
      </c>
      <c r="M169" s="27" t="s">
        <v>149</v>
      </c>
      <c r="N169" s="25" t="s">
        <v>317</v>
      </c>
      <c r="O169" s="27" t="s">
        <v>169</v>
      </c>
      <c r="P169" s="25">
        <v>3006593051</v>
      </c>
      <c r="Q169" s="29" t="s">
        <v>327</v>
      </c>
    </row>
    <row r="170" spans="1:21" ht="120" x14ac:dyDescent="0.25">
      <c r="B170" s="14" t="s">
        <v>333</v>
      </c>
      <c r="C170" s="24" t="s">
        <v>256</v>
      </c>
      <c r="D170" s="22">
        <v>1</v>
      </c>
      <c r="E170" s="22">
        <v>1</v>
      </c>
      <c r="F170" s="22">
        <v>4</v>
      </c>
      <c r="G170" s="22">
        <v>1</v>
      </c>
      <c r="H170" s="22">
        <v>0</v>
      </c>
      <c r="I170" s="32">
        <f>16000000*4</f>
        <v>64000000</v>
      </c>
      <c r="J170" s="32">
        <f t="shared" si="2"/>
        <v>64000000</v>
      </c>
      <c r="K170" s="25">
        <v>0</v>
      </c>
      <c r="L170" s="25">
        <v>0</v>
      </c>
      <c r="M170" s="27" t="s">
        <v>149</v>
      </c>
      <c r="N170" s="25" t="s">
        <v>318</v>
      </c>
      <c r="O170" s="27" t="s">
        <v>169</v>
      </c>
      <c r="P170" s="25">
        <v>3006593051</v>
      </c>
      <c r="Q170" s="31" t="s">
        <v>326</v>
      </c>
    </row>
    <row r="171" spans="1:21" ht="135" x14ac:dyDescent="0.25">
      <c r="B171" s="14">
        <v>84131500</v>
      </c>
      <c r="C171" s="24" t="s">
        <v>257</v>
      </c>
      <c r="D171" s="22">
        <v>1</v>
      </c>
      <c r="E171" s="22">
        <v>1</v>
      </c>
      <c r="F171" s="22">
        <v>11</v>
      </c>
      <c r="G171" s="22">
        <v>1</v>
      </c>
      <c r="H171" s="22">
        <v>0</v>
      </c>
      <c r="I171" s="32">
        <v>4000000000</v>
      </c>
      <c r="J171" s="32">
        <f t="shared" si="2"/>
        <v>4000000000</v>
      </c>
      <c r="K171" s="25">
        <v>0</v>
      </c>
      <c r="L171" s="25">
        <v>0</v>
      </c>
      <c r="M171" s="27" t="s">
        <v>149</v>
      </c>
      <c r="N171" s="25" t="s">
        <v>319</v>
      </c>
      <c r="O171" s="27" t="s">
        <v>169</v>
      </c>
      <c r="P171" s="25">
        <v>3006593051</v>
      </c>
      <c r="Q171" s="31" t="s">
        <v>328</v>
      </c>
    </row>
    <row r="174" spans="1:21" s="37" customFormat="1" ht="20.25" x14ac:dyDescent="0.3">
      <c r="A174" s="36"/>
      <c r="B174" s="38"/>
      <c r="C174" s="39"/>
      <c r="D174" s="40"/>
      <c r="E174" s="40"/>
      <c r="F174" s="39"/>
      <c r="G174" s="39"/>
      <c r="H174" s="39"/>
      <c r="I174" s="39"/>
      <c r="J174" s="39"/>
      <c r="K174" s="39"/>
      <c r="L174" s="40"/>
      <c r="M174" s="39"/>
      <c r="N174" s="40"/>
      <c r="O174" s="39"/>
      <c r="P174" s="40"/>
      <c r="Q174" s="41"/>
      <c r="R174"/>
      <c r="S174" s="34"/>
      <c r="T174"/>
      <c r="U174"/>
    </row>
    <row r="175" spans="1:21" s="37" customFormat="1" ht="20.25" x14ac:dyDescent="0.3">
      <c r="A175" s="36"/>
      <c r="B175" s="38"/>
      <c r="C175" s="39"/>
      <c r="D175" s="40"/>
      <c r="E175" s="40"/>
      <c r="F175" s="39"/>
      <c r="G175" s="39"/>
      <c r="H175" s="39"/>
      <c r="I175" s="39"/>
      <c r="J175" s="39"/>
      <c r="K175" s="39"/>
      <c r="L175" s="40"/>
      <c r="M175" s="39"/>
      <c r="N175" s="40"/>
      <c r="O175" s="39"/>
      <c r="P175" s="40"/>
      <c r="Q175" s="41"/>
      <c r="R175"/>
      <c r="S175" s="34"/>
      <c r="T175"/>
      <c r="U175"/>
    </row>
    <row r="176" spans="1:21" s="37" customFormat="1" ht="20.25" x14ac:dyDescent="0.3">
      <c r="A176" s="36"/>
      <c r="B176" s="38"/>
      <c r="C176" s="39"/>
      <c r="D176" s="40"/>
      <c r="E176" s="40"/>
      <c r="F176" s="39"/>
      <c r="G176" s="39"/>
      <c r="H176" s="39"/>
      <c r="I176" s="39"/>
      <c r="J176" s="39"/>
      <c r="K176" s="39"/>
      <c r="L176" s="40"/>
      <c r="M176" s="39"/>
      <c r="N176" s="40"/>
      <c r="O176" s="39"/>
      <c r="P176" s="40"/>
      <c r="Q176" s="41"/>
      <c r="R176"/>
      <c r="S176" s="34"/>
      <c r="T176"/>
      <c r="U176"/>
    </row>
    <row r="177" spans="1:21" s="37" customFormat="1" ht="20.25" x14ac:dyDescent="0.3">
      <c r="A177" s="36"/>
      <c r="B177" s="38"/>
      <c r="C177" s="39"/>
      <c r="D177" s="40"/>
      <c r="E177" s="40"/>
      <c r="F177" s="39"/>
      <c r="G177" s="39"/>
      <c r="H177" s="39"/>
      <c r="I177" s="39"/>
      <c r="J177" s="39"/>
      <c r="K177" s="39"/>
      <c r="L177" s="40"/>
      <c r="M177" s="39"/>
      <c r="N177" s="40"/>
      <c r="O177" s="39"/>
      <c r="P177" s="40"/>
      <c r="Q177" s="41"/>
      <c r="R177"/>
      <c r="S177" s="34"/>
      <c r="T177"/>
      <c r="U177"/>
    </row>
  </sheetData>
  <autoFilter ref="A5:U171" xr:uid="{93923F45-43A4-4A1D-8616-D6C52E3B3C46}"/>
  <mergeCells count="2">
    <mergeCell ref="B1:Q1"/>
    <mergeCell ref="B2:Q4"/>
  </mergeCells>
  <hyperlinks>
    <hyperlink ref="Q6" r:id="rId1" xr:uid="{0501690D-BF36-4620-8692-FE9B157E5EBE}"/>
    <hyperlink ref="Q7" r:id="rId2" xr:uid="{DB5BCC18-A838-401A-BDD6-89131A3F19BE}"/>
    <hyperlink ref="Q8" r:id="rId3" xr:uid="{C00B14BC-0A09-4BF9-91A3-AE34D95985AA}"/>
    <hyperlink ref="Q9" r:id="rId4" xr:uid="{E41753E1-888F-4974-8D56-9A96FCF0AFF1}"/>
    <hyperlink ref="Q10" r:id="rId5" xr:uid="{C8B50908-ED62-42D8-B612-320F683D49B9}"/>
    <hyperlink ref="Q11" r:id="rId6" xr:uid="{B958C87F-3B58-4CA5-9F8D-D1E66FD7955C}"/>
    <hyperlink ref="Q13" r:id="rId7" xr:uid="{11357EA1-1141-449D-B67F-9E159E27AD79}"/>
    <hyperlink ref="Q12" r:id="rId8" xr:uid="{82158138-974F-4B09-BD14-4F3C950BD396}"/>
    <hyperlink ref="Q35" r:id="rId9" xr:uid="{117799E0-E129-493E-BE7E-D09A5E661A63}"/>
    <hyperlink ref="Q36" r:id="rId10" xr:uid="{AE334ED5-C337-46F0-BFE5-C2F40D30EDA0}"/>
    <hyperlink ref="Q50" r:id="rId11" xr:uid="{D8AB2D67-B99C-43B1-B65E-02E5464CCE14}"/>
    <hyperlink ref="Q51" r:id="rId12" xr:uid="{F9AE0FF9-B10C-478F-9937-7342F3B3E5A9}"/>
    <hyperlink ref="Q52" r:id="rId13" xr:uid="{D6049D01-4462-4FA5-96CA-E17A1A339C17}"/>
    <hyperlink ref="Q53" r:id="rId14" xr:uid="{93D1B4A7-0AB0-4A91-9FB9-50D5641E163C}"/>
    <hyperlink ref="Q54" r:id="rId15" xr:uid="{E547F768-8D86-49E4-B724-D5D35D5F8325}"/>
    <hyperlink ref="Q55" r:id="rId16" xr:uid="{6B194099-1A09-42A9-B105-9D6B3180B5AD}"/>
    <hyperlink ref="Q56" r:id="rId17" xr:uid="{81CD14AE-BE2B-4F1E-A1D7-8CAC8FF9DD6E}"/>
    <hyperlink ref="Q57" r:id="rId18" xr:uid="{770453C1-C41D-4104-9D05-99BB6559A408}"/>
    <hyperlink ref="Q58" r:id="rId19" xr:uid="{3821B7F9-B513-4B89-966B-F8F82BF5DAA0}"/>
    <hyperlink ref="Q59" r:id="rId20" xr:uid="{7F599C93-B1B8-47EF-81CA-024B0218D323}"/>
    <hyperlink ref="Q60" r:id="rId21" xr:uid="{A6254716-9C40-4778-957C-DDB875B31F08}"/>
    <hyperlink ref="Q61" r:id="rId22" xr:uid="{7F3AD2CB-14B4-4651-9122-7959C049050C}"/>
    <hyperlink ref="Q62" r:id="rId23" xr:uid="{AE0CE132-F93E-4CF8-B560-2E30143C478F}"/>
    <hyperlink ref="Q63" r:id="rId24" xr:uid="{11631DC3-7173-4062-A2A6-06CFF40030A1}"/>
    <hyperlink ref="Q64" r:id="rId25" xr:uid="{501016D1-637B-48BC-9911-B072DC422CB0}"/>
    <hyperlink ref="Q65" r:id="rId26" xr:uid="{57959B5F-A73E-484A-93AB-99EB4E239D56}"/>
    <hyperlink ref="Q66" r:id="rId27" xr:uid="{6830C73A-62E6-4F09-8F14-5EEE6F460A51}"/>
    <hyperlink ref="Q67" r:id="rId28" xr:uid="{28C9B8B0-E066-40F1-BC17-D2E791D84D9C}"/>
    <hyperlink ref="Q68" r:id="rId29" xr:uid="{C0983EB6-B33B-479D-8472-7BEEC9644461}"/>
    <hyperlink ref="Q69" r:id="rId30" xr:uid="{86F84502-39ED-47A2-B45A-64F93104ECFA}"/>
    <hyperlink ref="Q70" r:id="rId31" xr:uid="{595A9C6B-173D-47B6-B54C-A731AE35FFEC}"/>
    <hyperlink ref="Q71" r:id="rId32" xr:uid="{9AD3A7EA-D8F2-4A3F-9E53-8499E39A5017}"/>
    <hyperlink ref="Q72" r:id="rId33" xr:uid="{65B7E91A-D98C-4EAB-8D56-732A2BEDD773}"/>
    <hyperlink ref="Q73" r:id="rId34" xr:uid="{BD2394F7-0241-40BB-8386-03C9052EA25B}"/>
    <hyperlink ref="Q74:Q77" r:id="rId35" display="dir.contratacion@subredsur.gov.co" xr:uid="{3B7A954E-4BCE-40AB-876F-2D80C8AE7731}"/>
    <hyperlink ref="Q78" r:id="rId36" xr:uid="{4916691A-A539-46C5-89ED-520637147C87}"/>
    <hyperlink ref="Q79" r:id="rId37" xr:uid="{FE6701B2-103C-4EB3-8A13-E6BE929E8D45}"/>
    <hyperlink ref="Q80" r:id="rId38" xr:uid="{DB30465A-70E9-481E-A7C3-5A274978F301}"/>
    <hyperlink ref="Q81" r:id="rId39" xr:uid="{46419A40-15EC-4EAD-805C-D6B90BE3693C}"/>
    <hyperlink ref="Q82" r:id="rId40" xr:uid="{FF8525C4-2E21-4D38-B823-28ED31074AA9}"/>
    <hyperlink ref="Q83" r:id="rId41" xr:uid="{01CFD71B-C897-47CC-AC85-7E77BA5DA80E}"/>
    <hyperlink ref="Q84" r:id="rId42" xr:uid="{2725298E-F0F4-4CC8-A94E-0758612DF41F}"/>
    <hyperlink ref="Q85" r:id="rId43" xr:uid="{F242CEAA-5339-4E3F-A980-AAC6BA5B1586}"/>
    <hyperlink ref="Q86" r:id="rId44" xr:uid="{34410AC8-997E-47B2-90E2-113CE92F2373}"/>
    <hyperlink ref="Q87" r:id="rId45" xr:uid="{B8AEFDD3-CAFB-4DFA-B41B-3AFB61AB89B0}"/>
    <hyperlink ref="Q88" r:id="rId46" xr:uid="{DB3D3E11-C3B0-472C-9389-F5F697DA6E13}"/>
    <hyperlink ref="Q89" r:id="rId47" xr:uid="{1B2346BD-FC4F-440D-AB48-29A08A518372}"/>
    <hyperlink ref="Q90" r:id="rId48" xr:uid="{273B428F-8C09-4BB5-BD37-AE87679650B8}"/>
    <hyperlink ref="Q91" r:id="rId49" xr:uid="{4993FCE3-482C-4614-BF70-DF550BEC264B}"/>
    <hyperlink ref="Q92" r:id="rId50" xr:uid="{B5E21CB8-4571-4D8A-B16C-489A869354A0}"/>
    <hyperlink ref="Q93" r:id="rId51" xr:uid="{E147439F-DE3F-4560-BD97-CCC49B5FE562}"/>
    <hyperlink ref="Q94" r:id="rId52" xr:uid="{AD7E400B-2821-4890-9FF0-B3B9E25B4718}"/>
    <hyperlink ref="Q95" r:id="rId53" xr:uid="{823F63D5-6B3F-4A5E-94B7-2A212A7A03A7}"/>
    <hyperlink ref="Q96" r:id="rId54" xr:uid="{3C59FF25-52DD-4F30-82F6-9EDC4469393B}"/>
    <hyperlink ref="Q97" r:id="rId55" xr:uid="{993066C8-DCAE-4342-AFF2-6217F6E7E866}"/>
    <hyperlink ref="Q98" r:id="rId56" xr:uid="{CB62B11E-65D3-43FA-AD15-F9A30CF58DF9}"/>
    <hyperlink ref="Q99" r:id="rId57" xr:uid="{F2E603C9-C201-4BB0-81D4-76C9B9D87A4A}"/>
    <hyperlink ref="Q100" r:id="rId58" xr:uid="{67FECA37-B101-4E4B-9613-6D1251F8C977}"/>
    <hyperlink ref="Q101" r:id="rId59" xr:uid="{D36B467A-D146-44B3-B028-4A2348511EF8}"/>
    <hyperlink ref="Q102" r:id="rId60" xr:uid="{1E1A963D-8084-438B-98CC-A021AB609F1C}"/>
    <hyperlink ref="Q103" r:id="rId61" xr:uid="{06F6CCF3-3F4C-484E-80D1-DBC0253675B4}"/>
    <hyperlink ref="Q104" r:id="rId62" xr:uid="{A06861A9-365C-4B43-8DA7-F65C5483E560}"/>
    <hyperlink ref="Q105" r:id="rId63" xr:uid="{16862A2B-9A84-4397-8A9C-C74617BD84F5}"/>
    <hyperlink ref="Q106" r:id="rId64" xr:uid="{7944DD00-3EED-49CF-BCDB-3509D17B2366}"/>
    <hyperlink ref="Q107" r:id="rId65" xr:uid="{D0483BED-CA87-498F-8309-D6BA6633285F}"/>
    <hyperlink ref="Q109" r:id="rId66" xr:uid="{D29A0919-859B-4936-A8CD-B8B7F2A2BF0B}"/>
    <hyperlink ref="Q108" r:id="rId67" xr:uid="{575DD8CB-6CAE-46E6-A37F-3C16153AEC95}"/>
    <hyperlink ref="Q110" r:id="rId68" xr:uid="{60FB0AA1-17BD-4280-A46C-E67CA28B6521}"/>
    <hyperlink ref="Q117" r:id="rId69" xr:uid="{803B49E6-ED2E-4264-B95C-DAA9FE0AB0B6}"/>
    <hyperlink ref="Q123" r:id="rId70" xr:uid="{350C32B5-FCA2-4B2F-AF95-FBEC81C9741A}"/>
    <hyperlink ref="Q127" r:id="rId71" xr:uid="{EE2C3FDA-2954-4498-98E2-EC01D718BA9B}"/>
    <hyperlink ref="Q131" r:id="rId72" xr:uid="{5AD9AB5C-B32A-4E64-AB3A-2EA8B6BF65E6}"/>
    <hyperlink ref="Q144" r:id="rId73" xr:uid="{BD230652-AEBE-4964-97F1-3BD5D7826928}"/>
    <hyperlink ref="Q145" r:id="rId74" xr:uid="{B6C80EE1-BBFF-4E8C-88A8-0F2A622DA5F7}"/>
    <hyperlink ref="Q149" r:id="rId75" xr:uid="{D830B23B-A77E-45B2-93F1-99DCDC4627D1}"/>
    <hyperlink ref="Q151" r:id="rId76" xr:uid="{CA5B4C82-B5EF-4001-BFF1-778CF3632CC7}"/>
    <hyperlink ref="Q167" r:id="rId77" xr:uid="{9DA52A96-F302-4719-8AFD-E6D7E55111C9}"/>
    <hyperlink ref="Q170" r:id="rId78" xr:uid="{251AC48F-8F06-4083-81F2-15BBB5D641BA}"/>
    <hyperlink ref="Q171" r:id="rId79" xr:uid="{DA231C77-822A-40F4-ADA3-B9AC1EF53ADA}"/>
    <hyperlink ref="Q30" r:id="rId80" xr:uid="{5038B3DA-8309-421B-A9FC-429256CF27F1}"/>
  </hyperlinks>
  <pageMargins left="1.2204724409448819" right="0.23622047244094491" top="0.74803149606299213" bottom="0.74803149606299213" header="0.31496062992125984" footer="0.31496062992125984"/>
  <pageSetup paperSize="5" scale="10" orientation="landscape" r:id="rId81"/>
  <drawing r:id="rId82"/>
  <legacyDrawing r:id="rId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cp:lastPrinted>2024-01-03T12:57:00Z</cp:lastPrinted>
  <dcterms:created xsi:type="dcterms:W3CDTF">2023-12-07T16:14:30Z</dcterms:created>
  <dcterms:modified xsi:type="dcterms:W3CDTF">2024-01-04T13:56:55Z</dcterms:modified>
</cp:coreProperties>
</file>