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1GR102\Desktop\PLANEACION ESTRATEGICA\Desktop\AÑO 2023\5. Rendición de cuentas 2023\Actividades RdC 2022\23. Plan de Mejora Rendición de Cuentas 2022-2023\"/>
    </mc:Choice>
  </mc:AlternateContent>
  <xr:revisionPtr revIDLastSave="0" documentId="13_ncr:1_{24E75B90-9DC7-48D2-9F49-07669B50974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2" r:id="rId1"/>
    <sheet name="Hoja1" sheetId="3" r:id="rId2"/>
  </sheets>
  <definedNames>
    <definedName name="_xlnm.Print_Area" localSheetId="0">FORMATO!$B$3:$V$26</definedName>
    <definedName name="_xlnm.Print_Titles" localSheetId="0">FORMATO!$3:$6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2" l="1"/>
  <c r="O29" i="2"/>
  <c r="Q17" i="2" l="1"/>
  <c r="Q20" i="2"/>
  <c r="Q19" i="2"/>
  <c r="Q7" i="2" l="1"/>
  <c r="Q10" i="2" l="1"/>
  <c r="Q11" i="2" l="1"/>
  <c r="Q12" i="2"/>
  <c r="Q13" i="2"/>
  <c r="Q14" i="2"/>
  <c r="Q15" i="2"/>
  <c r="Q16" i="2"/>
  <c r="Q18" i="2"/>
  <c r="Q21" i="2" l="1"/>
</calcChain>
</file>

<file path=xl/sharedStrings.xml><?xml version="1.0" encoding="utf-8"?>
<sst xmlns="http://schemas.openxmlformats.org/spreadsheetml/2006/main" count="100" uniqueCount="73">
  <si>
    <t>ESTADO ACCION</t>
  </si>
  <si>
    <t>FECHA INICIAL</t>
  </si>
  <si>
    <t>FECHA FINAL</t>
  </si>
  <si>
    <t>Hacer</t>
  </si>
  <si>
    <t xml:space="preserve">Verificar </t>
  </si>
  <si>
    <t>Planear</t>
  </si>
  <si>
    <t>Actuar</t>
  </si>
  <si>
    <t>SUBRED  INTEGRADA DE SERVICIOS  DE SALUD SUR E.S.E</t>
  </si>
  <si>
    <t>MI-SIG-PAM-FT-01 V2</t>
  </si>
  <si>
    <t xml:space="preserve">Aprobó:  </t>
  </si>
  <si>
    <t>PLAN DE MEJORA</t>
  </si>
  <si>
    <t>FECHA DE INICIO</t>
  </si>
  <si>
    <t># OPORTUNIDAD DE MEJORA</t>
  </si>
  <si>
    <t>OPORTUNIDAD DE MEJORA</t>
  </si>
  <si>
    <t>PROCESO(S) RESPONSABLE(S)</t>
  </si>
  <si>
    <t>ANÁLISIS DE CAUSA</t>
  </si>
  <si>
    <t>MESA DE ACREDITACIÓN</t>
  </si>
  <si>
    <t>INDICADOR</t>
  </si>
  <si>
    <t>ACCIONES</t>
  </si>
  <si>
    <t xml:space="preserve">Elaboró:     </t>
  </si>
  <si>
    <t xml:space="preserve">Revisó: </t>
  </si>
  <si>
    <t>Oficina Asesora de Desarrollo Institucional.
Procesos de Direccionamiento Estratégico.</t>
  </si>
  <si>
    <t xml:space="preserve">Direccionamiento y Gerencia. </t>
  </si>
  <si>
    <t xml:space="preserve">Numero de Etapas Cumplidas / Total de etapas según linemientos de Norma. </t>
  </si>
  <si>
    <t>Continuar con el cumplimiento de los lineamientos de los estamentos de control frente a las etapas del ejercicio de Rendición de Cuentas.</t>
  </si>
  <si>
    <t>Realizar informe de Alistamiento de Rendición de Cuentas, de acuerdo a los Lineamientos de Ley.</t>
  </si>
  <si>
    <t xml:space="preserve">Realizar Lista de Chequeo que evalue el cumplimiento de las etapas de la Rendición de Cuentas. </t>
  </si>
  <si>
    <t xml:space="preserve">Definir y Convocar al Grupo Técnico de Rendición de Cuentas, para definir lineas  y Estrategias. </t>
  </si>
  <si>
    <t>John Jairo Vasquez Herrera - Contratista Referente de Direccionamiento Estratégico.</t>
  </si>
  <si>
    <t>Gloria Libia Polania Aguillon - Jefe Oficina Asesora de Desarrollo Institucional.</t>
  </si>
  <si>
    <t>Ponderación</t>
  </si>
  <si>
    <t>Resultado</t>
  </si>
  <si>
    <t>Peso de Cumplimiento</t>
  </si>
  <si>
    <t>Cumplido</t>
  </si>
  <si>
    <t>OBSERVACIONES 
SEGUNDO ORDEN</t>
  </si>
  <si>
    <t>OBSERVACIONES
 CUMPLIMIENTO</t>
  </si>
  <si>
    <t>Cumplimiento del 100% de las Etapas de Rendición de Cuentas según lineamientos.</t>
  </si>
  <si>
    <t>Dar cumplimiento a las acciones de Rendiciòn de Cuentas con enfoque basado en derechos humanos.</t>
  </si>
  <si>
    <t xml:space="preserve">Cumplimiento de Directivas, ley 1757 de 2015 establece que las entidades deben rendir cuentas sobre la garantía de derechos. </t>
  </si>
  <si>
    <t>Continuar con el cumplimiento de los parametros y estandares normativos en la realización y preparación del ejercicio de Rendición de Cuentas.</t>
  </si>
  <si>
    <t xml:space="preserve">Verificae </t>
  </si>
  <si>
    <t>Identificar  los conceptos que se aplicaran, en cuanto a las cuatro dimensiones  Ä¨ Asequibilidad, Accesibilidad, 
Aceptabilidad, Adaptabilidad, en el ejercicio de rendicion de cuentas.</t>
  </si>
  <si>
    <t xml:space="preserve">Definir con el equipo tecnico de Rendiciòn de cuentas la metodologia y acciones por cada una de las cuatro dimensiones. </t>
  </si>
  <si>
    <t>Evaluar las acciones definidas por cada una de las cuatro dimensiones.</t>
  </si>
  <si>
    <t>Analizar los resultados identificados en la rendición de cuentas desde estas cuatro dimensiones y tomar acciones de mejora si es el caso.</t>
  </si>
  <si>
    <t xml:space="preserve">Matriz de definiciònd e actividades por cada una de las 4 dimensiones con resultados de efectividad de cada una de las accione spropuestas por dimensiòn. </t>
  </si>
  <si>
    <t>Numero de acciones de las dimensiones definidas / Numero de acciones con cumplimiento^100</t>
  </si>
  <si>
    <t>HALLAZGO U OBSERVACION</t>
  </si>
  <si>
    <t>Oficina Asesora de Desarrollo Institucional.
Procesos de Direccionamiento Estratégico.
Participaciòn Comunitaria y Servicio al Ciudadano..</t>
  </si>
  <si>
    <t xml:space="preserve"> PLAN DE MEJORAMIENTO INSTITUCIONAL
PLAN DE MEJORAMIENTO RENDICIÓN DE CUENTAS 2022-2023</t>
  </si>
  <si>
    <t>Autoevaluación por parte de la oficina de desarrollo institucional</t>
  </si>
  <si>
    <t>Realizar revisión de las brechas del autodiagnostico de rendicion de cuentas 2021</t>
  </si>
  <si>
    <t xml:space="preserve">Realizar seguimiento a las acciones que no superaron del 90% </t>
  </si>
  <si>
    <t xml:space="preserve">El resultado del Autodiagnostico de Rendición de cuentas fue del 99,6% </t>
  </si>
  <si>
    <t>Realizar seguimiento a als acciones que muestran despues del resultado continuidad en los resulatdos no logrados.</t>
  </si>
  <si>
    <t xml:space="preserve">El soportes del documento del autodiagnostico de rendición de cuentas se encuentra calificado con un resultado optimo del 99,6% </t>
  </si>
  <si>
    <t xml:space="preserve">Cumplimiento a la Directivas:
Circular 008-2018 - Superintenedencia Nacional de Salud.
Artículo 6 del Acuerdo Distrital 380 de 2009 - Veeduria Distrital.
Conpes 3654 de 2010: “Política de rendición de cuentas de la Rama Ejecutiva a los ciudadanos"
Ley 489 de 1998: Artículo 33 “Audiencia públicas”
Ley 1757 de 2015: Artículos 48 al 59 “Rendición de cuentas de la Rama Ejecutiva”. Manual único de rendición de cuentas. </t>
  </si>
  <si>
    <t>Informe de Rendición de cuentas, con los lineamientos de ley.</t>
  </si>
  <si>
    <t>Se realiza cumplimiento de la etapa No. 1 de alistamiento en las acciones definidas  como prioprizadas
Cumplimiento al 100%</t>
  </si>
  <si>
    <t>Cumplimiento del 100%  de las acciones  definidas por cada una de las cuatro dimensiones.</t>
  </si>
  <si>
    <t xml:space="preserve">Documentar las buenas prácticas de la entidad en materia de espacios de diálogo para la rendición de cuentas y  sistematizarlas como insumo para la formulación de nuevas estrategias de rendición de cuentas.
 </t>
  </si>
  <si>
    <t>Consolidar acciones de gran impacto como experiencia exitosa</t>
  </si>
  <si>
    <t>Realizar documento.</t>
  </si>
  <si>
    <t xml:space="preserve">Mejorar la documentación de buenas practicas efectivas de los ejercicio de rendiciones de cuentas. </t>
  </si>
  <si>
    <t>Documento de buenas practicas</t>
  </si>
  <si>
    <t>Realizar un documento repositorio de rendición de cuentas como experiencia exitosa</t>
  </si>
  <si>
    <t xml:space="preserve">Establecer un documento </t>
  </si>
  <si>
    <t xml:space="preserve">Bajo el resultado del Autodiagnostico de la politica de Rendición de cuentas 2021, realizar cierre de brechas a las acciones que no superaron el 90% de cumplimiento. </t>
  </si>
  <si>
    <t xml:space="preserve">Avanzar en la mejora de las brechas del autodiagnostico de Rendición de cuentas. </t>
  </si>
  <si>
    <t xml:space="preserve">% de cumplimiento del autodiagnóstico de Rendición de Cuentas. </t>
  </si>
  <si>
    <t>Avanzar en mediciòn y aplicación de criterios de enfoque de derechos humanos y paz.</t>
  </si>
  <si>
    <t>Oficina Asesora de Desarrollo Institucional.
Procesos de Direccionamiento Estratégico.
Participaciòn Comunitaria y Servicio al Ciudadano.</t>
  </si>
  <si>
    <r>
      <t xml:space="preserve">Fortalecer y documentar  el proceso de buenas practicas de espacios de Dialogo como insumo que coayuden a mejorar experiencias en terminos de respuestas a las comunidades. - </t>
    </r>
    <r>
      <rPr>
        <b/>
        <sz val="10"/>
        <color theme="1"/>
        <rFont val="Arial"/>
        <family val="2"/>
      </rPr>
      <t>Autodiagnmostico.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</si>
</sst>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969696"/>
      </patternFill>
    </fill>
    <fill>
      <patternFill patternType="solid">
        <fgColor theme="9" tint="0.59999389629810485"/>
        <bgColor rgb="FF969696"/>
      </patternFill>
    </fill>
    <fill>
      <patternFill patternType="solid">
        <fgColor theme="0"/>
        <bgColor rgb="FF969696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7">
    <xf numFmtId="0" fontId="0" fillId="0" borderId="0" xfId="0"/>
    <xf numFmtId="0" fontId="1" fillId="5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9" fontId="8" fillId="8" borderId="5" xfId="1" applyFont="1" applyFill="1" applyBorder="1" applyAlignment="1">
      <alignment horizontal="center" vertical="center"/>
    </xf>
    <xf numFmtId="9" fontId="8" fillId="8" borderId="1" xfId="1" applyFont="1" applyFill="1" applyBorder="1" applyAlignment="1">
      <alignment horizontal="center" vertical="center"/>
    </xf>
    <xf numFmtId="9" fontId="8" fillId="9" borderId="5" xfId="1" applyFont="1" applyFill="1" applyBorder="1" applyAlignment="1">
      <alignment horizontal="center" vertical="center"/>
    </xf>
    <xf numFmtId="9" fontId="8" fillId="9" borderId="1" xfId="1" applyFont="1" applyFill="1" applyBorder="1" applyAlignment="1">
      <alignment horizontal="center" vertical="center"/>
    </xf>
    <xf numFmtId="9" fontId="8" fillId="10" borderId="5" xfId="1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center" vertical="center" wrapText="1"/>
    </xf>
    <xf numFmtId="10" fontId="0" fillId="12" borderId="5" xfId="0" applyNumberForma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10" fontId="0" fillId="12" borderId="1" xfId="0" applyNumberForma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10" fontId="0" fillId="12" borderId="8" xfId="0" applyNumberForma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textRotation="90" wrapText="1"/>
    </xf>
    <xf numFmtId="0" fontId="2" fillId="13" borderId="5" xfId="0" applyFont="1" applyFill="1" applyBorder="1" applyAlignment="1">
      <alignment horizontal="center" vertical="center" wrapText="1"/>
    </xf>
    <xf numFmtId="2" fontId="2" fillId="12" borderId="5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textRotation="90" wrapText="1"/>
    </xf>
    <xf numFmtId="0" fontId="2" fillId="13" borderId="8" xfId="0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textRotation="90" wrapText="1"/>
    </xf>
    <xf numFmtId="0" fontId="2" fillId="13" borderId="31" xfId="0" applyFont="1" applyFill="1" applyBorder="1" applyAlignment="1">
      <alignment horizontal="center" vertical="center" wrapText="1"/>
    </xf>
    <xf numFmtId="10" fontId="0" fillId="12" borderId="31" xfId="0" applyNumberForma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14" fontId="2" fillId="13" borderId="33" xfId="0" applyNumberFormat="1" applyFont="1" applyFill="1" applyBorder="1" applyAlignment="1">
      <alignment horizontal="center" vertical="center"/>
    </xf>
    <xf numFmtId="14" fontId="2" fillId="12" borderId="4" xfId="0" applyNumberFormat="1" applyFont="1" applyFill="1" applyBorder="1" applyAlignment="1">
      <alignment horizontal="center" vertical="center"/>
    </xf>
    <xf numFmtId="14" fontId="2" fillId="13" borderId="6" xfId="0" applyNumberFormat="1" applyFont="1" applyFill="1" applyBorder="1" applyAlignment="1">
      <alignment horizontal="center" vertical="center"/>
    </xf>
    <xf numFmtId="14" fontId="2" fillId="12" borderId="1" xfId="0" applyNumberFormat="1" applyFont="1" applyFill="1" applyBorder="1" applyAlignment="1">
      <alignment horizontal="center" vertical="center"/>
    </xf>
    <xf numFmtId="14" fontId="2" fillId="13" borderId="1" xfId="0" applyNumberFormat="1" applyFont="1" applyFill="1" applyBorder="1" applyAlignment="1">
      <alignment horizontal="center" vertical="center"/>
    </xf>
    <xf numFmtId="14" fontId="2" fillId="12" borderId="30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9" fontId="8" fillId="10" borderId="31" xfId="1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14" fontId="2" fillId="12" borderId="5" xfId="0" applyNumberFormat="1" applyFont="1" applyFill="1" applyBorder="1" applyAlignment="1">
      <alignment horizontal="center" vertical="center"/>
    </xf>
    <xf numFmtId="14" fontId="2" fillId="13" borderId="5" xfId="0" applyNumberFormat="1" applyFont="1" applyFill="1" applyBorder="1" applyAlignment="1">
      <alignment horizontal="center" vertical="center"/>
    </xf>
    <xf numFmtId="9" fontId="8" fillId="8" borderId="8" xfId="1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14" fontId="2" fillId="12" borderId="8" xfId="0" applyNumberFormat="1" applyFont="1" applyFill="1" applyBorder="1" applyAlignment="1">
      <alignment horizontal="center" vertical="center"/>
    </xf>
    <xf numFmtId="14" fontId="2" fillId="13" borderId="8" xfId="0" applyNumberFormat="1" applyFont="1" applyFill="1" applyBorder="1" applyAlignment="1">
      <alignment horizontal="center" vertical="center"/>
    </xf>
    <xf numFmtId="9" fontId="8" fillId="9" borderId="31" xfId="1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14" fontId="2" fillId="12" borderId="31" xfId="0" applyNumberFormat="1" applyFont="1" applyFill="1" applyBorder="1" applyAlignment="1">
      <alignment horizontal="center" vertical="center"/>
    </xf>
    <xf numFmtId="14" fontId="2" fillId="13" borderId="31" xfId="0" applyNumberFormat="1" applyFont="1" applyFill="1" applyBorder="1" applyAlignment="1">
      <alignment horizontal="center" vertical="center"/>
    </xf>
    <xf numFmtId="2" fontId="11" fillId="7" borderId="2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9" fontId="2" fillId="12" borderId="6" xfId="0" applyNumberFormat="1" applyFont="1" applyFill="1" applyBorder="1" applyAlignment="1">
      <alignment horizontal="center" vertical="center" wrapText="1"/>
    </xf>
    <xf numFmtId="9" fontId="2" fillId="12" borderId="9" xfId="0" applyNumberFormat="1" applyFont="1" applyFill="1" applyBorder="1" applyAlignment="1">
      <alignment horizontal="center" vertical="center" wrapText="1"/>
    </xf>
    <xf numFmtId="9" fontId="2" fillId="3" borderId="24" xfId="0" applyNumberFormat="1" applyFont="1" applyFill="1" applyBorder="1" applyAlignment="1">
      <alignment horizontal="center" vertical="center"/>
    </xf>
    <xf numFmtId="14" fontId="2" fillId="13" borderId="17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9" fontId="2" fillId="12" borderId="5" xfId="0" applyNumberFormat="1" applyFont="1" applyFill="1" applyBorder="1" applyAlignment="1">
      <alignment horizontal="center" vertical="center" wrapText="1"/>
    </xf>
    <xf numFmtId="9" fontId="2" fillId="12" borderId="8" xfId="0" applyNumberFormat="1" applyFont="1" applyFill="1" applyBorder="1" applyAlignment="1">
      <alignment horizontal="center" vertical="center" wrapText="1"/>
    </xf>
    <xf numFmtId="9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9" fontId="2" fillId="12" borderId="31" xfId="0" applyNumberFormat="1" applyFont="1" applyFill="1" applyBorder="1" applyAlignment="1">
      <alignment horizontal="center" vertical="center" wrapText="1"/>
    </xf>
    <xf numFmtId="9" fontId="2" fillId="12" borderId="21" xfId="0" applyNumberFormat="1" applyFont="1" applyFill="1" applyBorder="1" applyAlignment="1">
      <alignment horizontal="center" vertical="center" wrapText="1"/>
    </xf>
    <xf numFmtId="9" fontId="2" fillId="12" borderId="22" xfId="0" applyNumberFormat="1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center" vertical="center" wrapText="1"/>
    </xf>
    <xf numFmtId="9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14" fontId="2" fillId="12" borderId="16" xfId="0" applyNumberFormat="1" applyFont="1" applyFill="1" applyBorder="1" applyAlignment="1">
      <alignment horizontal="center" vertical="center"/>
    </xf>
    <xf numFmtId="9" fontId="10" fillId="12" borderId="6" xfId="0" applyNumberFormat="1" applyFont="1" applyFill="1" applyBorder="1" applyAlignment="1">
      <alignment horizontal="center" vertical="center" wrapText="1"/>
    </xf>
    <xf numFmtId="9" fontId="10" fillId="12" borderId="17" xfId="0" applyNumberFormat="1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9" fontId="2" fillId="6" borderId="21" xfId="0" applyNumberFormat="1" applyFont="1" applyFill="1" applyBorder="1" applyAlignment="1">
      <alignment horizontal="center" vertical="center"/>
    </xf>
    <xf numFmtId="9" fontId="2" fillId="6" borderId="22" xfId="0" applyNumberFormat="1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wrapText="1"/>
    </xf>
    <xf numFmtId="10" fontId="0" fillId="12" borderId="1" xfId="0" applyNumberForma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 wrapText="1"/>
    </xf>
    <xf numFmtId="9" fontId="8" fillId="10" borderId="1" xfId="1" applyFont="1" applyFill="1" applyBorder="1" applyAlignment="1">
      <alignment horizontal="center" vertical="center"/>
    </xf>
    <xf numFmtId="9" fontId="2" fillId="12" borderId="17" xfId="0" applyNumberFormat="1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2" borderId="3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9" fontId="2" fillId="3" borderId="21" xfId="0" applyNumberFormat="1" applyFont="1" applyFill="1" applyBorder="1" applyAlignment="1">
      <alignment horizontal="center" vertical="center"/>
    </xf>
    <xf numFmtId="9" fontId="2" fillId="3" borderId="28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4" fontId="2" fillId="13" borderId="5" xfId="0" applyNumberFormat="1" applyFont="1" applyFill="1" applyBorder="1" applyAlignment="1">
      <alignment horizontal="center" vertical="center" wrapText="1"/>
    </xf>
    <xf numFmtId="14" fontId="2" fillId="13" borderId="8" xfId="0" applyNumberFormat="1" applyFont="1" applyFill="1" applyBorder="1" applyAlignment="1">
      <alignment horizontal="center" vertical="center" wrapText="1"/>
    </xf>
    <xf numFmtId="9" fontId="2" fillId="12" borderId="33" xfId="0" applyNumberFormat="1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14" fontId="2" fillId="13" borderId="1" xfId="0" applyNumberFormat="1" applyFont="1" applyFill="1" applyBorder="1" applyAlignment="1">
      <alignment horizontal="center" vertical="center" wrapText="1"/>
    </xf>
    <xf numFmtId="14" fontId="2" fillId="13" borderId="3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164" fontId="9" fillId="7" borderId="2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72"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813709</xdr:colOff>
      <xdr:row>2</xdr:row>
      <xdr:rowOff>131990</xdr:rowOff>
    </xdr:from>
    <xdr:to>
      <xdr:col>20</xdr:col>
      <xdr:colOff>1337583</xdr:colOff>
      <xdr:row>2</xdr:row>
      <xdr:rowOff>903515</xdr:rowOff>
    </xdr:to>
    <xdr:pic>
      <xdr:nvPicPr>
        <xdr:cNvPr id="2" name="Imagen 2" descr="escudo_subred_su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33"/>
        <a:stretch>
          <a:fillRect/>
        </a:stretch>
      </xdr:blipFill>
      <xdr:spPr bwMode="auto">
        <a:xfrm>
          <a:off x="22870888" y="472169"/>
          <a:ext cx="170769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92981</xdr:colOff>
      <xdr:row>2</xdr:row>
      <xdr:rowOff>258535</xdr:rowOff>
    </xdr:from>
    <xdr:to>
      <xdr:col>3</xdr:col>
      <xdr:colOff>673100</xdr:colOff>
      <xdr:row>3</xdr:row>
      <xdr:rowOff>571500</xdr:rowOff>
    </xdr:to>
    <xdr:pic>
      <xdr:nvPicPr>
        <xdr:cNvPr id="3" name="Imagen 2" descr="Resultado de imagen para subred integrada de servicios de salud su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48" b="11620"/>
        <a:stretch/>
      </xdr:blipFill>
      <xdr:spPr bwMode="auto">
        <a:xfrm>
          <a:off x="324302" y="598714"/>
          <a:ext cx="2549073" cy="125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29"/>
  <sheetViews>
    <sheetView tabSelected="1" topLeftCell="H13" zoomScale="85" zoomScaleNormal="85" zoomScaleSheetLayoutView="80" workbookViewId="0">
      <selection activeCell="Q21" sqref="Q21"/>
    </sheetView>
  </sheetViews>
  <sheetFormatPr baseColWidth="10" defaultColWidth="11.42578125" defaultRowHeight="12.75" x14ac:dyDescent="0.2"/>
  <cols>
    <col min="1" max="1" width="3" style="2" customWidth="1"/>
    <col min="2" max="2" width="13.42578125" style="3" customWidth="1"/>
    <col min="3" max="3" width="12.5703125" style="3" customWidth="1"/>
    <col min="4" max="4" width="13.140625" style="3" customWidth="1"/>
    <col min="5" max="5" width="19.42578125" style="3" customWidth="1"/>
    <col min="6" max="6" width="27.140625" style="3" customWidth="1"/>
    <col min="7" max="7" width="25.140625" style="3" customWidth="1"/>
    <col min="8" max="8" width="24.140625" style="3" customWidth="1"/>
    <col min="9" max="9" width="33" style="3" customWidth="1"/>
    <col min="10" max="10" width="20" style="3" customWidth="1"/>
    <col min="11" max="11" width="29.140625" style="3" customWidth="1"/>
    <col min="12" max="12" width="10.140625" style="5" customWidth="1"/>
    <col min="13" max="13" width="37.140625" style="6" customWidth="1"/>
    <col min="14" max="14" width="17.42578125" style="6" customWidth="1"/>
    <col min="15" max="15" width="32.7109375" style="6" customWidth="1"/>
    <col min="16" max="16" width="17.42578125" style="6" customWidth="1"/>
    <col min="17" max="17" width="16.5703125" style="6" customWidth="1"/>
    <col min="18" max="18" width="17.42578125" style="6" hidden="1" customWidth="1"/>
    <col min="19" max="19" width="17.5703125" style="6" customWidth="1"/>
    <col min="20" max="20" width="17.7109375" style="3" customWidth="1"/>
    <col min="21" max="21" width="38.28515625" style="3" customWidth="1"/>
    <col min="22" max="22" width="0.140625" style="3" customWidth="1"/>
    <col min="23" max="16384" width="11.42578125" style="2"/>
  </cols>
  <sheetData>
    <row r="2" spans="2:22" ht="13.5" thickBot="1" x14ac:dyDescent="0.25"/>
    <row r="3" spans="2:22" ht="73.5" customHeight="1" thickBot="1" x14ac:dyDescent="0.25">
      <c r="B3" s="111"/>
      <c r="C3" s="112"/>
      <c r="D3" s="113"/>
      <c r="E3" s="90" t="s">
        <v>7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0"/>
      <c r="S3" s="91"/>
      <c r="T3" s="91"/>
      <c r="U3" s="91"/>
      <c r="V3" s="92"/>
    </row>
    <row r="4" spans="2:22" ht="57.75" customHeight="1" thickBot="1" x14ac:dyDescent="0.25">
      <c r="B4" s="114"/>
      <c r="C4" s="115"/>
      <c r="D4" s="116"/>
      <c r="E4" s="90" t="s">
        <v>49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0" t="s">
        <v>8</v>
      </c>
      <c r="S4" s="91"/>
      <c r="T4" s="91"/>
      <c r="U4" s="91"/>
      <c r="V4" s="92"/>
    </row>
    <row r="5" spans="2:22" ht="21" customHeight="1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67.5" customHeight="1" thickBot="1" x14ac:dyDescent="0.25">
      <c r="B6" s="18" t="s">
        <v>10</v>
      </c>
      <c r="C6" s="19" t="s">
        <v>11</v>
      </c>
      <c r="D6" s="19" t="s">
        <v>2</v>
      </c>
      <c r="E6" s="19" t="s">
        <v>12</v>
      </c>
      <c r="F6" s="19" t="s">
        <v>13</v>
      </c>
      <c r="G6" s="19" t="s">
        <v>47</v>
      </c>
      <c r="H6" s="19" t="s">
        <v>14</v>
      </c>
      <c r="I6" s="19" t="s">
        <v>15</v>
      </c>
      <c r="J6" s="19" t="s">
        <v>16</v>
      </c>
      <c r="K6" s="20" t="s">
        <v>17</v>
      </c>
      <c r="L6" s="117" t="s">
        <v>18</v>
      </c>
      <c r="M6" s="118"/>
      <c r="N6" s="18" t="s">
        <v>30</v>
      </c>
      <c r="O6" s="21" t="s">
        <v>31</v>
      </c>
      <c r="P6" s="21" t="s">
        <v>32</v>
      </c>
      <c r="Q6" s="22" t="s">
        <v>31</v>
      </c>
      <c r="R6" s="21" t="s">
        <v>0</v>
      </c>
      <c r="S6" s="19" t="s">
        <v>1</v>
      </c>
      <c r="T6" s="19" t="s">
        <v>2</v>
      </c>
      <c r="U6" s="19" t="s">
        <v>35</v>
      </c>
      <c r="V6" s="12" t="s">
        <v>34</v>
      </c>
    </row>
    <row r="7" spans="2:22" ht="42.75" customHeight="1" x14ac:dyDescent="0.2">
      <c r="B7" s="109">
        <v>1</v>
      </c>
      <c r="C7" s="106">
        <v>44927</v>
      </c>
      <c r="D7" s="106">
        <v>45291</v>
      </c>
      <c r="E7" s="67">
        <v>1</v>
      </c>
      <c r="F7" s="67" t="s">
        <v>67</v>
      </c>
      <c r="G7" s="67" t="s">
        <v>68</v>
      </c>
      <c r="H7" s="67" t="s">
        <v>21</v>
      </c>
      <c r="I7" s="67" t="s">
        <v>50</v>
      </c>
      <c r="J7" s="67" t="s">
        <v>22</v>
      </c>
      <c r="K7" s="67" t="s">
        <v>69</v>
      </c>
      <c r="L7" s="28" t="s">
        <v>5</v>
      </c>
      <c r="M7" s="29" t="s">
        <v>51</v>
      </c>
      <c r="N7" s="30">
        <v>7.6920000000000002</v>
      </c>
      <c r="O7" s="61" t="s">
        <v>53</v>
      </c>
      <c r="P7" s="17">
        <v>1</v>
      </c>
      <c r="Q7" s="23">
        <f>+P7*N7/100</f>
        <v>7.6920000000000002E-2</v>
      </c>
      <c r="R7" s="24" t="s">
        <v>33</v>
      </c>
      <c r="S7" s="40">
        <v>44927</v>
      </c>
      <c r="T7" s="41">
        <v>45107</v>
      </c>
      <c r="U7" s="74" t="s">
        <v>55</v>
      </c>
      <c r="V7" s="63"/>
    </row>
    <row r="8" spans="2:22" ht="42.75" customHeight="1" x14ac:dyDescent="0.2">
      <c r="B8" s="119"/>
      <c r="C8" s="121"/>
      <c r="D8" s="121"/>
      <c r="E8" s="72"/>
      <c r="F8" s="72"/>
      <c r="G8" s="72"/>
      <c r="H8" s="72"/>
      <c r="I8" s="72"/>
      <c r="J8" s="72"/>
      <c r="K8" s="72"/>
      <c r="L8" s="31" t="s">
        <v>3</v>
      </c>
      <c r="M8" s="125" t="s">
        <v>52</v>
      </c>
      <c r="N8" s="95">
        <v>7.6920000000000002</v>
      </c>
      <c r="O8" s="97"/>
      <c r="P8" s="96">
        <v>1</v>
      </c>
      <c r="Q8" s="94">
        <v>6.25E-2</v>
      </c>
      <c r="R8" s="26" t="s">
        <v>33</v>
      </c>
      <c r="S8" s="81">
        <v>44927</v>
      </c>
      <c r="T8" s="64">
        <v>45107</v>
      </c>
      <c r="U8" s="75"/>
      <c r="V8" s="78"/>
    </row>
    <row r="9" spans="2:22" ht="42.75" customHeight="1" thickBot="1" x14ac:dyDescent="0.25">
      <c r="B9" s="119"/>
      <c r="C9" s="121"/>
      <c r="D9" s="121"/>
      <c r="E9" s="72"/>
      <c r="F9" s="72"/>
      <c r="G9" s="72"/>
      <c r="H9" s="72"/>
      <c r="I9" s="72"/>
      <c r="J9" s="72"/>
      <c r="K9" s="72"/>
      <c r="L9" s="31" t="s">
        <v>4</v>
      </c>
      <c r="M9" s="125"/>
      <c r="N9" s="95"/>
      <c r="O9" s="98"/>
      <c r="P9" s="96"/>
      <c r="Q9" s="94"/>
      <c r="R9" s="26" t="s">
        <v>33</v>
      </c>
      <c r="S9" s="81"/>
      <c r="T9" s="64"/>
      <c r="U9" s="76"/>
      <c r="V9" s="79"/>
    </row>
    <row r="10" spans="2:22" ht="42.75" customHeight="1" thickBot="1" x14ac:dyDescent="0.25">
      <c r="B10" s="120"/>
      <c r="C10" s="122"/>
      <c r="D10" s="122"/>
      <c r="E10" s="93"/>
      <c r="F10" s="93"/>
      <c r="G10" s="93"/>
      <c r="H10" s="93"/>
      <c r="I10" s="93"/>
      <c r="J10" s="93"/>
      <c r="K10" s="93"/>
      <c r="L10" s="35" t="s">
        <v>6</v>
      </c>
      <c r="M10" s="36" t="s">
        <v>54</v>
      </c>
      <c r="N10" s="30">
        <v>7.6920000000000002</v>
      </c>
      <c r="O10" s="99"/>
      <c r="P10" s="46">
        <v>1</v>
      </c>
      <c r="Q10" s="37">
        <f t="shared" ref="Q10:Q18" si="0">+P10*N10/100</f>
        <v>7.6920000000000002E-2</v>
      </c>
      <c r="R10" s="38" t="s">
        <v>33</v>
      </c>
      <c r="S10" s="44">
        <v>44927</v>
      </c>
      <c r="T10" s="39">
        <v>45107</v>
      </c>
      <c r="U10" s="77"/>
      <c r="V10" s="80"/>
    </row>
    <row r="11" spans="2:22" ht="59.25" customHeight="1" thickBot="1" x14ac:dyDescent="0.25">
      <c r="B11" s="109">
        <v>2</v>
      </c>
      <c r="C11" s="106">
        <v>45047</v>
      </c>
      <c r="D11" s="106">
        <v>45107</v>
      </c>
      <c r="E11" s="67">
        <v>2</v>
      </c>
      <c r="F11" s="67" t="s">
        <v>39</v>
      </c>
      <c r="G11" s="67" t="s">
        <v>24</v>
      </c>
      <c r="H11" s="67" t="s">
        <v>21</v>
      </c>
      <c r="I11" s="67" t="s">
        <v>56</v>
      </c>
      <c r="J11" s="67" t="s">
        <v>22</v>
      </c>
      <c r="K11" s="67" t="s">
        <v>23</v>
      </c>
      <c r="L11" s="28" t="s">
        <v>5</v>
      </c>
      <c r="M11" s="29" t="s">
        <v>27</v>
      </c>
      <c r="N11" s="30">
        <v>7.6920000000000002</v>
      </c>
      <c r="O11" s="69" t="s">
        <v>36</v>
      </c>
      <c r="P11" s="13">
        <v>1</v>
      </c>
      <c r="Q11" s="23">
        <f t="shared" si="0"/>
        <v>7.6920000000000002E-2</v>
      </c>
      <c r="R11" s="47" t="s">
        <v>33</v>
      </c>
      <c r="S11" s="48">
        <v>44927</v>
      </c>
      <c r="T11" s="49">
        <v>45107</v>
      </c>
      <c r="U11" s="82" t="s">
        <v>58</v>
      </c>
      <c r="V11" s="86"/>
    </row>
    <row r="12" spans="2:22" ht="51.75" customHeight="1" thickBot="1" x14ac:dyDescent="0.25">
      <c r="B12" s="119"/>
      <c r="C12" s="121"/>
      <c r="D12" s="121"/>
      <c r="E12" s="72"/>
      <c r="F12" s="72"/>
      <c r="G12" s="72"/>
      <c r="H12" s="72"/>
      <c r="I12" s="72"/>
      <c r="J12" s="72"/>
      <c r="K12" s="72"/>
      <c r="L12" s="31" t="s">
        <v>3</v>
      </c>
      <c r="M12" s="32" t="s">
        <v>25</v>
      </c>
      <c r="N12" s="30">
        <v>7.6920000000000002</v>
      </c>
      <c r="O12" s="71"/>
      <c r="P12" s="14">
        <v>1</v>
      </c>
      <c r="Q12" s="25">
        <f t="shared" si="0"/>
        <v>7.6920000000000002E-2</v>
      </c>
      <c r="R12" s="45" t="s">
        <v>33</v>
      </c>
      <c r="S12" s="42">
        <v>44958</v>
      </c>
      <c r="T12" s="43">
        <v>45107</v>
      </c>
      <c r="U12" s="83"/>
      <c r="V12" s="87"/>
    </row>
    <row r="13" spans="2:22" ht="51.75" customHeight="1" thickBot="1" x14ac:dyDescent="0.25">
      <c r="B13" s="119"/>
      <c r="C13" s="121"/>
      <c r="D13" s="121"/>
      <c r="E13" s="72"/>
      <c r="F13" s="72"/>
      <c r="G13" s="72"/>
      <c r="H13" s="72"/>
      <c r="I13" s="72"/>
      <c r="J13" s="72"/>
      <c r="K13" s="72"/>
      <c r="L13" s="31" t="s">
        <v>4</v>
      </c>
      <c r="M13" s="32" t="s">
        <v>26</v>
      </c>
      <c r="N13" s="30">
        <v>7.6920000000000002</v>
      </c>
      <c r="O13" s="72"/>
      <c r="P13" s="14">
        <v>1</v>
      </c>
      <c r="Q13" s="25">
        <f t="shared" si="0"/>
        <v>7.6920000000000002E-2</v>
      </c>
      <c r="R13" s="45" t="s">
        <v>33</v>
      </c>
      <c r="S13" s="42">
        <v>44958</v>
      </c>
      <c r="T13" s="43">
        <v>45107</v>
      </c>
      <c r="U13" s="84"/>
      <c r="V13" s="88"/>
    </row>
    <row r="14" spans="2:22" ht="43.5" customHeight="1" thickBot="1" x14ac:dyDescent="0.25">
      <c r="B14" s="110"/>
      <c r="C14" s="107"/>
      <c r="D14" s="107"/>
      <c r="E14" s="68"/>
      <c r="F14" s="68"/>
      <c r="G14" s="68"/>
      <c r="H14" s="68"/>
      <c r="I14" s="68"/>
      <c r="J14" s="68"/>
      <c r="K14" s="68"/>
      <c r="L14" s="33" t="s">
        <v>6</v>
      </c>
      <c r="M14" s="34" t="s">
        <v>57</v>
      </c>
      <c r="N14" s="30">
        <v>7.6920000000000002</v>
      </c>
      <c r="O14" s="68"/>
      <c r="P14" s="50">
        <v>1</v>
      </c>
      <c r="Q14" s="27">
        <f t="shared" si="0"/>
        <v>7.6920000000000002E-2</v>
      </c>
      <c r="R14" s="51" t="s">
        <v>33</v>
      </c>
      <c r="S14" s="52">
        <v>44958</v>
      </c>
      <c r="T14" s="53">
        <v>45107</v>
      </c>
      <c r="U14" s="85"/>
      <c r="V14" s="89"/>
    </row>
    <row r="15" spans="2:22" ht="81" customHeight="1" thickBot="1" x14ac:dyDescent="0.25">
      <c r="B15" s="109">
        <v>3</v>
      </c>
      <c r="C15" s="106">
        <v>45047</v>
      </c>
      <c r="D15" s="106">
        <v>45107</v>
      </c>
      <c r="E15" s="67">
        <v>3</v>
      </c>
      <c r="F15" s="67" t="s">
        <v>37</v>
      </c>
      <c r="G15" s="67" t="s">
        <v>70</v>
      </c>
      <c r="H15" s="67" t="s">
        <v>71</v>
      </c>
      <c r="I15" s="65" t="s">
        <v>38</v>
      </c>
      <c r="J15" s="67" t="s">
        <v>22</v>
      </c>
      <c r="K15" s="67" t="s">
        <v>46</v>
      </c>
      <c r="L15" s="28" t="s">
        <v>5</v>
      </c>
      <c r="M15" s="29" t="s">
        <v>41</v>
      </c>
      <c r="N15" s="30">
        <v>7.6920000000000002</v>
      </c>
      <c r="O15" s="69" t="s">
        <v>59</v>
      </c>
      <c r="P15" s="15">
        <v>1</v>
      </c>
      <c r="Q15" s="23">
        <f t="shared" si="0"/>
        <v>7.6920000000000002E-2</v>
      </c>
      <c r="R15" s="47" t="s">
        <v>33</v>
      </c>
      <c r="S15" s="48">
        <v>44927</v>
      </c>
      <c r="T15" s="49">
        <v>45107</v>
      </c>
      <c r="U15" s="61" t="s">
        <v>45</v>
      </c>
      <c r="V15" s="103"/>
    </row>
    <row r="16" spans="2:22" ht="60.75" customHeight="1" thickBot="1" x14ac:dyDescent="0.25">
      <c r="B16" s="119"/>
      <c r="C16" s="121"/>
      <c r="D16" s="121"/>
      <c r="E16" s="72"/>
      <c r="F16" s="72"/>
      <c r="G16" s="72"/>
      <c r="H16" s="72"/>
      <c r="I16" s="123"/>
      <c r="J16" s="72"/>
      <c r="K16" s="72"/>
      <c r="L16" s="31" t="s">
        <v>3</v>
      </c>
      <c r="M16" s="32" t="s">
        <v>42</v>
      </c>
      <c r="N16" s="30">
        <v>7.6920000000000002</v>
      </c>
      <c r="O16" s="71"/>
      <c r="P16" s="16">
        <v>1</v>
      </c>
      <c r="Q16" s="25">
        <f t="shared" si="0"/>
        <v>7.6920000000000002E-2</v>
      </c>
      <c r="R16" s="45" t="s">
        <v>33</v>
      </c>
      <c r="S16" s="42">
        <v>44927</v>
      </c>
      <c r="T16" s="43">
        <v>45107</v>
      </c>
      <c r="U16" s="97"/>
      <c r="V16" s="78"/>
    </row>
    <row r="17" spans="2:22" ht="60.75" customHeight="1" thickBot="1" x14ac:dyDescent="0.25">
      <c r="B17" s="119"/>
      <c r="C17" s="121"/>
      <c r="D17" s="121"/>
      <c r="E17" s="72"/>
      <c r="F17" s="72"/>
      <c r="G17" s="72"/>
      <c r="H17" s="72"/>
      <c r="I17" s="123"/>
      <c r="J17" s="72"/>
      <c r="K17" s="72"/>
      <c r="L17" s="31" t="s">
        <v>40</v>
      </c>
      <c r="M17" s="32" t="s">
        <v>43</v>
      </c>
      <c r="N17" s="30">
        <v>7.6920000000000002</v>
      </c>
      <c r="O17" s="71"/>
      <c r="P17" s="16">
        <v>1</v>
      </c>
      <c r="Q17" s="25">
        <f t="shared" ref="Q17" si="1">+P17*N17/100</f>
        <v>7.6920000000000002E-2</v>
      </c>
      <c r="R17" s="45"/>
      <c r="S17" s="42">
        <v>44927</v>
      </c>
      <c r="T17" s="43">
        <v>45107</v>
      </c>
      <c r="U17" s="97"/>
      <c r="V17" s="104"/>
    </row>
    <row r="18" spans="2:22" ht="67.5" customHeight="1" thickBot="1" x14ac:dyDescent="0.25">
      <c r="B18" s="120"/>
      <c r="C18" s="122"/>
      <c r="D18" s="122"/>
      <c r="E18" s="93"/>
      <c r="F18" s="93"/>
      <c r="G18" s="93"/>
      <c r="H18" s="93"/>
      <c r="I18" s="124"/>
      <c r="J18" s="93"/>
      <c r="K18" s="93"/>
      <c r="L18" s="35" t="s">
        <v>6</v>
      </c>
      <c r="M18" s="36" t="s">
        <v>44</v>
      </c>
      <c r="N18" s="30">
        <v>7.6920000000000002</v>
      </c>
      <c r="O18" s="73"/>
      <c r="P18" s="54">
        <v>1</v>
      </c>
      <c r="Q18" s="37">
        <f t="shared" si="0"/>
        <v>7.6920000000000002E-2</v>
      </c>
      <c r="R18" s="55" t="s">
        <v>33</v>
      </c>
      <c r="S18" s="56">
        <v>44927</v>
      </c>
      <c r="T18" s="57">
        <v>45107</v>
      </c>
      <c r="U18" s="108"/>
      <c r="V18" s="105"/>
    </row>
    <row r="19" spans="2:22" ht="78.75" customHeight="1" thickBot="1" x14ac:dyDescent="0.25">
      <c r="B19" s="109">
        <v>4</v>
      </c>
      <c r="C19" s="106">
        <v>45047</v>
      </c>
      <c r="D19" s="106">
        <v>45291</v>
      </c>
      <c r="E19" s="67">
        <v>4</v>
      </c>
      <c r="F19" s="67" t="s">
        <v>60</v>
      </c>
      <c r="G19" s="67" t="s">
        <v>72</v>
      </c>
      <c r="H19" s="67" t="s">
        <v>48</v>
      </c>
      <c r="I19" s="65" t="s">
        <v>63</v>
      </c>
      <c r="J19" s="67" t="s">
        <v>22</v>
      </c>
      <c r="K19" s="67" t="s">
        <v>65</v>
      </c>
      <c r="L19" s="28" t="s">
        <v>3</v>
      </c>
      <c r="M19" s="59" t="s">
        <v>61</v>
      </c>
      <c r="N19" s="30">
        <v>7.6920000000000002</v>
      </c>
      <c r="O19" s="69" t="s">
        <v>66</v>
      </c>
      <c r="P19" s="13">
        <v>1</v>
      </c>
      <c r="Q19" s="23">
        <f t="shared" ref="Q19:Q20" si="2">+P19*N19/100</f>
        <v>7.6920000000000002E-2</v>
      </c>
      <c r="R19" s="47" t="s">
        <v>33</v>
      </c>
      <c r="S19" s="48">
        <v>45078</v>
      </c>
      <c r="T19" s="49">
        <v>45291</v>
      </c>
      <c r="U19" s="61" t="s">
        <v>64</v>
      </c>
      <c r="V19" s="63"/>
    </row>
    <row r="20" spans="2:22" ht="66.75" customHeight="1" thickBot="1" x14ac:dyDescent="0.25">
      <c r="B20" s="110"/>
      <c r="C20" s="107"/>
      <c r="D20" s="107"/>
      <c r="E20" s="68"/>
      <c r="F20" s="68"/>
      <c r="G20" s="68"/>
      <c r="H20" s="68"/>
      <c r="I20" s="66"/>
      <c r="J20" s="68"/>
      <c r="K20" s="68"/>
      <c r="L20" s="33" t="s">
        <v>6</v>
      </c>
      <c r="M20" s="60" t="s">
        <v>62</v>
      </c>
      <c r="N20" s="30">
        <v>7.6920000000000002</v>
      </c>
      <c r="O20" s="70"/>
      <c r="P20" s="50">
        <v>1</v>
      </c>
      <c r="Q20" s="27">
        <f t="shared" si="2"/>
        <v>7.6920000000000002E-2</v>
      </c>
      <c r="R20" s="51"/>
      <c r="S20" s="52">
        <v>45078</v>
      </c>
      <c r="T20" s="53">
        <v>45291</v>
      </c>
      <c r="U20" s="62"/>
      <c r="V20" s="63"/>
    </row>
    <row r="21" spans="2:22" ht="23.25" customHeight="1" thickBot="1" x14ac:dyDescent="0.25">
      <c r="B21" s="6"/>
      <c r="C21" s="8"/>
      <c r="D21" s="8"/>
      <c r="E21" s="6"/>
      <c r="F21" s="6"/>
      <c r="G21" s="6"/>
      <c r="H21" s="9"/>
      <c r="I21" s="6"/>
      <c r="J21" s="6"/>
      <c r="K21" s="6"/>
      <c r="L21" s="10"/>
      <c r="M21" s="11"/>
      <c r="N21" s="58">
        <f>SUM(N7:N20)</f>
        <v>99.996000000000038</v>
      </c>
      <c r="Q21" s="126">
        <f>SUM(Q7:Q20)</f>
        <v>0.98553999999999986</v>
      </c>
      <c r="U21" s="11"/>
    </row>
    <row r="22" spans="2:22" x14ac:dyDescent="0.2">
      <c r="B22" s="1"/>
      <c r="C22" s="1"/>
      <c r="D22" s="1"/>
      <c r="E22" s="1"/>
      <c r="F22" s="1"/>
      <c r="G22" s="1"/>
    </row>
    <row r="23" spans="2:22" ht="60" customHeight="1" x14ac:dyDescent="0.2">
      <c r="B23" s="4" t="s">
        <v>19</v>
      </c>
      <c r="C23" s="100" t="s">
        <v>28</v>
      </c>
      <c r="D23" s="101"/>
      <c r="E23" s="101"/>
      <c r="F23" s="101"/>
      <c r="G23" s="102"/>
    </row>
    <row r="24" spans="2:22" ht="60" customHeight="1" x14ac:dyDescent="0.2">
      <c r="B24" s="4" t="s">
        <v>20</v>
      </c>
      <c r="C24" s="100" t="s">
        <v>29</v>
      </c>
      <c r="D24" s="101"/>
      <c r="E24" s="101"/>
      <c r="F24" s="101"/>
      <c r="G24" s="102"/>
    </row>
    <row r="25" spans="2:22" ht="60" customHeight="1" x14ac:dyDescent="0.2">
      <c r="B25" s="4" t="s">
        <v>9</v>
      </c>
      <c r="C25" s="100" t="s">
        <v>29</v>
      </c>
      <c r="D25" s="101"/>
      <c r="E25" s="101"/>
      <c r="F25" s="101"/>
      <c r="G25" s="102"/>
    </row>
    <row r="29" spans="2:22" x14ac:dyDescent="0.2">
      <c r="M29" s="6">
        <v>100</v>
      </c>
      <c r="N29" s="6">
        <v>13</v>
      </c>
      <c r="O29" s="6">
        <f>+M29/N29</f>
        <v>7.6923076923076925</v>
      </c>
    </row>
  </sheetData>
  <mergeCells count="67">
    <mergeCell ref="B7:B10"/>
    <mergeCell ref="C7:C10"/>
    <mergeCell ref="F7:F10"/>
    <mergeCell ref="B11:B14"/>
    <mergeCell ref="C11:C14"/>
    <mergeCell ref="D11:D14"/>
    <mergeCell ref="E11:E14"/>
    <mergeCell ref="F11:F14"/>
    <mergeCell ref="B19:B20"/>
    <mergeCell ref="E19:E20"/>
    <mergeCell ref="F19:F20"/>
    <mergeCell ref="B3:D4"/>
    <mergeCell ref="L6:M6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M8:M9"/>
    <mergeCell ref="D7:D10"/>
    <mergeCell ref="R3:V3"/>
    <mergeCell ref="R4:V4"/>
    <mergeCell ref="C24:G24"/>
    <mergeCell ref="C25:G25"/>
    <mergeCell ref="C23:G23"/>
    <mergeCell ref="V15:V18"/>
    <mergeCell ref="C19:C20"/>
    <mergeCell ref="U15:U18"/>
    <mergeCell ref="K15:K18"/>
    <mergeCell ref="G19:G20"/>
    <mergeCell ref="H19:H20"/>
    <mergeCell ref="D19:D20"/>
    <mergeCell ref="K7:K10"/>
    <mergeCell ref="E3:Q3"/>
    <mergeCell ref="E4:Q4"/>
    <mergeCell ref="K11:K14"/>
    <mergeCell ref="G7:G10"/>
    <mergeCell ref="H7:H10"/>
    <mergeCell ref="I7:I10"/>
    <mergeCell ref="J7:J10"/>
    <mergeCell ref="Q8:Q9"/>
    <mergeCell ref="N8:N9"/>
    <mergeCell ref="P8:P9"/>
    <mergeCell ref="O7:O10"/>
    <mergeCell ref="G11:G14"/>
    <mergeCell ref="H11:H14"/>
    <mergeCell ref="I11:I14"/>
    <mergeCell ref="J11:J14"/>
    <mergeCell ref="E7:E10"/>
    <mergeCell ref="U19:U20"/>
    <mergeCell ref="V19:V20"/>
    <mergeCell ref="T8:T9"/>
    <mergeCell ref="I19:I20"/>
    <mergeCell ref="J19:J20"/>
    <mergeCell ref="K19:K20"/>
    <mergeCell ref="O19:O20"/>
    <mergeCell ref="O11:O14"/>
    <mergeCell ref="O15:O18"/>
    <mergeCell ref="U7:U10"/>
    <mergeCell ref="V7:V10"/>
    <mergeCell ref="S8:S9"/>
    <mergeCell ref="U11:U14"/>
    <mergeCell ref="V11:V14"/>
  </mergeCells>
  <conditionalFormatting sqref="P15:P16 P7:P8 P18">
    <cfRule type="cellIs" dxfId="71" priority="403" operator="between">
      <formula>0.001</formula>
      <formula>0.69</formula>
    </cfRule>
    <cfRule type="cellIs" dxfId="70" priority="404" operator="between">
      <formula>0.7</formula>
      <formula>0.89</formula>
    </cfRule>
    <cfRule type="cellIs" dxfId="69" priority="405" operator="between">
      <formula>0.9</formula>
      <formula>1</formula>
    </cfRule>
  </conditionalFormatting>
  <conditionalFormatting sqref="P15:P16 P7:P8 P18">
    <cfRule type="cellIs" dxfId="68" priority="406" operator="between">
      <formula>0.001</formula>
      <formula>0.69</formula>
    </cfRule>
  </conditionalFormatting>
  <conditionalFormatting sqref="P15:P16 P7:P8 P18">
    <cfRule type="cellIs" dxfId="67" priority="407" operator="between">
      <formula>0.7</formula>
      <formula>0.89</formula>
    </cfRule>
  </conditionalFormatting>
  <conditionalFormatting sqref="P15:P16 P7:P8 P18">
    <cfRule type="cellIs" dxfId="66" priority="408" operator="between">
      <formula>0.9</formula>
      <formula>1</formula>
    </cfRule>
  </conditionalFormatting>
  <conditionalFormatting sqref="P10:P14">
    <cfRule type="cellIs" dxfId="65" priority="379" operator="between">
      <formula>0.001</formula>
      <formula>0.69</formula>
    </cfRule>
    <cfRule type="cellIs" dxfId="64" priority="380" operator="between">
      <formula>0.7</formula>
      <formula>0.89</formula>
    </cfRule>
    <cfRule type="cellIs" dxfId="63" priority="381" operator="between">
      <formula>0.9</formula>
      <formula>1</formula>
    </cfRule>
  </conditionalFormatting>
  <conditionalFormatting sqref="P10:P14">
    <cfRule type="cellIs" dxfId="62" priority="382" operator="between">
      <formula>0.001</formula>
      <formula>0.69</formula>
    </cfRule>
  </conditionalFormatting>
  <conditionalFormatting sqref="P10:P14">
    <cfRule type="cellIs" dxfId="61" priority="383" operator="between">
      <formula>0.7</formula>
      <formula>0.89</formula>
    </cfRule>
  </conditionalFormatting>
  <conditionalFormatting sqref="P10:P14">
    <cfRule type="cellIs" dxfId="60" priority="384" operator="between">
      <formula>0.9</formula>
      <formula>1</formula>
    </cfRule>
  </conditionalFormatting>
  <conditionalFormatting sqref="P7">
    <cfRule type="cellIs" dxfId="59" priority="373" operator="between">
      <formula>0.001</formula>
      <formula>0.69</formula>
    </cfRule>
    <cfRule type="cellIs" dxfId="58" priority="374" operator="between">
      <formula>0.7</formula>
      <formula>0.89</formula>
    </cfRule>
    <cfRule type="cellIs" dxfId="57" priority="375" operator="between">
      <formula>0.9</formula>
      <formula>1</formula>
    </cfRule>
  </conditionalFormatting>
  <conditionalFormatting sqref="P7">
    <cfRule type="cellIs" dxfId="56" priority="376" operator="between">
      <formula>0.001</formula>
      <formula>0.69</formula>
    </cfRule>
  </conditionalFormatting>
  <conditionalFormatting sqref="P7">
    <cfRule type="cellIs" dxfId="55" priority="377" operator="between">
      <formula>0.7</formula>
      <formula>0.89</formula>
    </cfRule>
  </conditionalFormatting>
  <conditionalFormatting sqref="P7">
    <cfRule type="cellIs" dxfId="54" priority="378" operator="between">
      <formula>0.9</formula>
      <formula>1</formula>
    </cfRule>
  </conditionalFormatting>
  <conditionalFormatting sqref="P8">
    <cfRule type="cellIs" dxfId="53" priority="367" operator="between">
      <formula>0.001</formula>
      <formula>0.69</formula>
    </cfRule>
    <cfRule type="cellIs" dxfId="52" priority="368" operator="between">
      <formula>0.7</formula>
      <formula>0.89</formula>
    </cfRule>
    <cfRule type="cellIs" dxfId="51" priority="369" operator="between">
      <formula>0.9</formula>
      <formula>1</formula>
    </cfRule>
  </conditionalFormatting>
  <conditionalFormatting sqref="P8">
    <cfRule type="cellIs" dxfId="50" priority="370" operator="between">
      <formula>0.001</formula>
      <formula>0.69</formula>
    </cfRule>
  </conditionalFormatting>
  <conditionalFormatting sqref="P8">
    <cfRule type="cellIs" dxfId="49" priority="371" operator="between">
      <formula>0.7</formula>
      <formula>0.89</formula>
    </cfRule>
  </conditionalFormatting>
  <conditionalFormatting sqref="P8">
    <cfRule type="cellIs" dxfId="48" priority="372" operator="between">
      <formula>0.9</formula>
      <formula>1</formula>
    </cfRule>
  </conditionalFormatting>
  <conditionalFormatting sqref="P14">
    <cfRule type="cellIs" dxfId="47" priority="307" operator="between">
      <formula>0.001</formula>
      <formula>0.69</formula>
    </cfRule>
    <cfRule type="cellIs" dxfId="46" priority="308" operator="between">
      <formula>0.7</formula>
      <formula>0.89</formula>
    </cfRule>
    <cfRule type="cellIs" dxfId="45" priority="309" operator="between">
      <formula>0.9</formula>
      <formula>1</formula>
    </cfRule>
  </conditionalFormatting>
  <conditionalFormatting sqref="P14">
    <cfRule type="cellIs" dxfId="44" priority="310" operator="between">
      <formula>0.001</formula>
      <formula>0.69</formula>
    </cfRule>
  </conditionalFormatting>
  <conditionalFormatting sqref="P14">
    <cfRule type="cellIs" dxfId="43" priority="311" operator="between">
      <formula>0.7</formula>
      <formula>0.89</formula>
    </cfRule>
  </conditionalFormatting>
  <conditionalFormatting sqref="P14">
    <cfRule type="cellIs" dxfId="42" priority="312" operator="between">
      <formula>0.9</formula>
      <formula>1</formula>
    </cfRule>
  </conditionalFormatting>
  <conditionalFormatting sqref="P10:P14">
    <cfRule type="cellIs" dxfId="41" priority="355" operator="between">
      <formula>0.001</formula>
      <formula>0.69</formula>
    </cfRule>
    <cfRule type="cellIs" dxfId="40" priority="356" operator="between">
      <formula>0.7</formula>
      <formula>0.89</formula>
    </cfRule>
    <cfRule type="cellIs" dxfId="39" priority="357" operator="between">
      <formula>0.9</formula>
      <formula>1</formula>
    </cfRule>
  </conditionalFormatting>
  <conditionalFormatting sqref="P10:P14">
    <cfRule type="cellIs" dxfId="38" priority="358" operator="between">
      <formula>0.001</formula>
      <formula>0.69</formula>
    </cfRule>
  </conditionalFormatting>
  <conditionalFormatting sqref="P10:P14">
    <cfRule type="cellIs" dxfId="37" priority="359" operator="between">
      <formula>0.7</formula>
      <formula>0.89</formula>
    </cfRule>
  </conditionalFormatting>
  <conditionalFormatting sqref="P10:P14">
    <cfRule type="cellIs" dxfId="36" priority="360" operator="between">
      <formula>0.9</formula>
      <formula>1</formula>
    </cfRule>
  </conditionalFormatting>
  <conditionalFormatting sqref="P11">
    <cfRule type="cellIs" dxfId="35" priority="343" operator="between">
      <formula>0.001</formula>
      <formula>0.69</formula>
    </cfRule>
    <cfRule type="cellIs" dxfId="34" priority="344" operator="between">
      <formula>0.7</formula>
      <formula>0.89</formula>
    </cfRule>
    <cfRule type="cellIs" dxfId="33" priority="345" operator="between">
      <formula>0.9</formula>
      <formula>1</formula>
    </cfRule>
  </conditionalFormatting>
  <conditionalFormatting sqref="P11">
    <cfRule type="cellIs" dxfId="32" priority="346" operator="between">
      <formula>0.001</formula>
      <formula>0.69</formula>
    </cfRule>
  </conditionalFormatting>
  <conditionalFormatting sqref="P11">
    <cfRule type="cellIs" dxfId="31" priority="347" operator="between">
      <formula>0.7</formula>
      <formula>0.89</formula>
    </cfRule>
  </conditionalFormatting>
  <conditionalFormatting sqref="P11">
    <cfRule type="cellIs" dxfId="30" priority="348" operator="between">
      <formula>0.9</formula>
      <formula>1</formula>
    </cfRule>
  </conditionalFormatting>
  <conditionalFormatting sqref="P12">
    <cfRule type="cellIs" dxfId="29" priority="331" operator="between">
      <formula>0.001</formula>
      <formula>0.69</formula>
    </cfRule>
    <cfRule type="cellIs" dxfId="28" priority="332" operator="between">
      <formula>0.7</formula>
      <formula>0.89</formula>
    </cfRule>
    <cfRule type="cellIs" dxfId="27" priority="333" operator="between">
      <formula>0.9</formula>
      <formula>1</formula>
    </cfRule>
  </conditionalFormatting>
  <conditionalFormatting sqref="P12">
    <cfRule type="cellIs" dxfId="26" priority="334" operator="between">
      <formula>0.001</formula>
      <formula>0.69</formula>
    </cfRule>
  </conditionalFormatting>
  <conditionalFormatting sqref="P12">
    <cfRule type="cellIs" dxfId="25" priority="335" operator="between">
      <formula>0.7</formula>
      <formula>0.89</formula>
    </cfRule>
  </conditionalFormatting>
  <conditionalFormatting sqref="P12">
    <cfRule type="cellIs" dxfId="24" priority="336" operator="between">
      <formula>0.9</formula>
      <formula>1</formula>
    </cfRule>
  </conditionalFormatting>
  <conditionalFormatting sqref="P13">
    <cfRule type="cellIs" dxfId="23" priority="319" operator="between">
      <formula>0.001</formula>
      <formula>0.69</formula>
    </cfRule>
    <cfRule type="cellIs" dxfId="22" priority="320" operator="between">
      <formula>0.7</formula>
      <formula>0.89</formula>
    </cfRule>
    <cfRule type="cellIs" dxfId="21" priority="321" operator="between">
      <formula>0.9</formula>
      <formula>1</formula>
    </cfRule>
  </conditionalFormatting>
  <conditionalFormatting sqref="P13">
    <cfRule type="cellIs" dxfId="20" priority="322" operator="between">
      <formula>0.001</formula>
      <formula>0.69</formula>
    </cfRule>
  </conditionalFormatting>
  <conditionalFormatting sqref="P13">
    <cfRule type="cellIs" dxfId="19" priority="323" operator="between">
      <formula>0.7</formula>
      <formula>0.89</formula>
    </cfRule>
  </conditionalFormatting>
  <conditionalFormatting sqref="P13">
    <cfRule type="cellIs" dxfId="18" priority="324" operator="between">
      <formula>0.9</formula>
      <formula>1</formula>
    </cfRule>
  </conditionalFormatting>
  <conditionalFormatting sqref="P19:P20">
    <cfRule type="cellIs" dxfId="17" priority="19" operator="between">
      <formula>0.001</formula>
      <formula>0.69</formula>
    </cfRule>
    <cfRule type="cellIs" dxfId="16" priority="20" operator="between">
      <formula>0.7</formula>
      <formula>0.89</formula>
    </cfRule>
    <cfRule type="cellIs" dxfId="15" priority="21" operator="between">
      <formula>0.9</formula>
      <formula>1</formula>
    </cfRule>
  </conditionalFormatting>
  <conditionalFormatting sqref="P19:P20">
    <cfRule type="cellIs" dxfId="14" priority="22" operator="between">
      <formula>0.001</formula>
      <formula>0.69</formula>
    </cfRule>
  </conditionalFormatting>
  <conditionalFormatting sqref="P19:P20">
    <cfRule type="cellIs" dxfId="13" priority="23" operator="between">
      <formula>0.7</formula>
      <formula>0.89</formula>
    </cfRule>
  </conditionalFormatting>
  <conditionalFormatting sqref="P19:P20">
    <cfRule type="cellIs" dxfId="12" priority="24" operator="between">
      <formula>0.9</formula>
      <formula>1</formula>
    </cfRule>
  </conditionalFormatting>
  <conditionalFormatting sqref="P19:P20">
    <cfRule type="cellIs" dxfId="11" priority="13" operator="between">
      <formula>0.001</formula>
      <formula>0.69</formula>
    </cfRule>
    <cfRule type="cellIs" dxfId="10" priority="14" operator="between">
      <formula>0.7</formula>
      <formula>0.89</formula>
    </cfRule>
    <cfRule type="cellIs" dxfId="9" priority="15" operator="between">
      <formula>0.9</formula>
      <formula>1</formula>
    </cfRule>
  </conditionalFormatting>
  <conditionalFormatting sqref="P19:P20">
    <cfRule type="cellIs" dxfId="8" priority="16" operator="between">
      <formula>0.001</formula>
      <formula>0.69</formula>
    </cfRule>
  </conditionalFormatting>
  <conditionalFormatting sqref="P19:P20">
    <cfRule type="cellIs" dxfId="7" priority="17" operator="between">
      <formula>0.7</formula>
      <formula>0.89</formula>
    </cfRule>
  </conditionalFormatting>
  <conditionalFormatting sqref="P19:P20">
    <cfRule type="cellIs" dxfId="6" priority="18" operator="between">
      <formula>0.9</formula>
      <formula>1</formula>
    </cfRule>
  </conditionalFormatting>
  <conditionalFormatting sqref="P17">
    <cfRule type="cellIs" dxfId="5" priority="1" operator="between">
      <formula>0.001</formula>
      <formula>0.69</formula>
    </cfRule>
    <cfRule type="cellIs" dxfId="4" priority="2" operator="between">
      <formula>0.7</formula>
      <formula>0.89</formula>
    </cfRule>
    <cfRule type="cellIs" dxfId="3" priority="3" operator="between">
      <formula>0.9</formula>
      <formula>1</formula>
    </cfRule>
  </conditionalFormatting>
  <conditionalFormatting sqref="P17">
    <cfRule type="cellIs" dxfId="2" priority="4" operator="between">
      <formula>0.001</formula>
      <formula>0.69</formula>
    </cfRule>
  </conditionalFormatting>
  <conditionalFormatting sqref="P17">
    <cfRule type="cellIs" dxfId="1" priority="5" operator="between">
      <formula>0.7</formula>
      <formula>0.89</formula>
    </cfRule>
  </conditionalFormatting>
  <conditionalFormatting sqref="P17">
    <cfRule type="cellIs" dxfId="0" priority="6" operator="between">
      <formula>0.9</formula>
      <formula>1</formula>
    </cfRule>
  </conditionalFormatting>
  <printOptions horizontalCentered="1" verticalCentered="1"/>
  <pageMargins left="0.51181102362204722" right="0.51181102362204722" top="0.43307086614173229" bottom="0.43307086614173229" header="0.31496062992125984" footer="0.31496062992125984"/>
  <pageSetup paperSize="5" scale="41" fitToHeight="0" orientation="landscape" r:id="rId1"/>
  <headerFooter>
    <oddFooter>&amp;C&amp;"Arial,Normal"&amp;8Página &amp;P                                                                                                                                                                                            2018-06-26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A62B-77DE-4A3A-BF0F-B4F17566EBB5}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Hoja1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AD1GR102</dc:creator>
  <cp:lastModifiedBy>AD1GR102</cp:lastModifiedBy>
  <cp:lastPrinted>2021-12-14T17:32:43Z</cp:lastPrinted>
  <dcterms:created xsi:type="dcterms:W3CDTF">2018-05-21T21:39:04Z</dcterms:created>
  <dcterms:modified xsi:type="dcterms:W3CDTF">2024-01-15T12:54:26Z</dcterms:modified>
</cp:coreProperties>
</file>