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D:\Desktop\2026\JUAN CARLOS\PTEE\"/>
    </mc:Choice>
  </mc:AlternateContent>
  <xr:revisionPtr revIDLastSave="0" documentId="13_ncr:1_{D6FE56AC-8A1D-4ED2-9457-B783C403B212}" xr6:coauthVersionLast="44" xr6:coauthVersionMax="47" xr10:uidLastSave="{00000000-0000-0000-0000-000000000000}"/>
  <bookViews>
    <workbookView xWindow="-120" yWindow="-120" windowWidth="29040" windowHeight="15840" xr2:uid="{00000000-000D-0000-FFFF-FFFF00000000}"/>
  </bookViews>
  <sheets>
    <sheet name="PTEE 2025" sheetId="1" r:id="rId1"/>
    <sheet name="RIESGOS CORRUPCION" sheetId="3" r:id="rId2"/>
    <sheet name="ESTRATEGIA -RACIONALIZACION V2" sheetId="4" r:id="rId3"/>
  </sheets>
  <definedNames>
    <definedName name="_xlnm._FilterDatabase" localSheetId="0" hidden="1">'PTEE 2025'!$A$11:$CL$63</definedName>
    <definedName name="_xlnm.Print_Area" localSheetId="0">'PTEE 2025'!$A$1:$BH$68</definedName>
    <definedName name="_xlnm.Print_Titles" localSheetId="0">'PTEE 2025'!$1:$11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Z39" i="1" l="1"/>
  <c r="AZ60" i="1"/>
  <c r="BE60" i="1"/>
  <c r="BE42" i="1"/>
  <c r="BE43" i="1"/>
  <c r="AZ42" i="1"/>
  <c r="AZ43" i="1"/>
  <c r="BE62" i="1"/>
  <c r="AZ62" i="1"/>
  <c r="BE61" i="1"/>
  <c r="AZ61" i="1"/>
  <c r="BC59" i="1"/>
  <c r="BD59" i="1" s="1"/>
  <c r="AZ58" i="1"/>
  <c r="BE58" i="1"/>
  <c r="BE57" i="1"/>
  <c r="AZ57" i="1"/>
  <c r="BE56" i="1"/>
  <c r="AZ56" i="1"/>
  <c r="BE55" i="1"/>
  <c r="AZ55" i="1"/>
  <c r="BE54" i="1"/>
  <c r="AZ54" i="1"/>
  <c r="BE53" i="1"/>
  <c r="AZ53" i="1"/>
  <c r="BE52" i="1"/>
  <c r="AZ52" i="1"/>
  <c r="BE51" i="1"/>
  <c r="AZ51" i="1"/>
  <c r="BE50" i="1"/>
  <c r="AZ50" i="1"/>
  <c r="BE49" i="1"/>
  <c r="AZ49" i="1"/>
  <c r="BE48" i="1"/>
  <c r="AZ48" i="1"/>
  <c r="BE47" i="1"/>
  <c r="AZ47" i="1"/>
  <c r="BE46" i="1"/>
  <c r="AZ46" i="1"/>
  <c r="BE45" i="1"/>
  <c r="AZ45" i="1"/>
  <c r="BE44" i="1"/>
  <c r="AZ44" i="1"/>
  <c r="BE41" i="1"/>
  <c r="AZ41" i="1"/>
  <c r="BE40" i="1"/>
  <c r="AZ40" i="1"/>
  <c r="BE39" i="1"/>
  <c r="BE38" i="1"/>
  <c r="AZ38" i="1"/>
  <c r="BE37" i="1"/>
  <c r="AZ37" i="1"/>
  <c r="BE36" i="1"/>
  <c r="AZ36" i="1"/>
  <c r="BE35" i="1"/>
  <c r="AZ35" i="1"/>
  <c r="BE34" i="1"/>
  <c r="AZ34" i="1"/>
  <c r="BE33" i="1"/>
  <c r="AZ33" i="1"/>
  <c r="BE32" i="1"/>
  <c r="AZ32" i="1"/>
  <c r="BE31" i="1"/>
  <c r="AZ31" i="1"/>
  <c r="BE30" i="1"/>
  <c r="AZ30" i="1"/>
  <c r="BE29" i="1"/>
  <c r="AZ29" i="1"/>
  <c r="BE28" i="1"/>
  <c r="AZ28" i="1"/>
  <c r="BE27" i="1"/>
  <c r="AZ27" i="1"/>
  <c r="BE26" i="1"/>
  <c r="AZ26" i="1"/>
  <c r="BE25" i="1"/>
  <c r="AZ25" i="1"/>
  <c r="BE24" i="1"/>
  <c r="AZ24" i="1"/>
  <c r="BE23" i="1"/>
  <c r="AZ23" i="1"/>
  <c r="BE22" i="1"/>
  <c r="AZ22" i="1"/>
  <c r="BE21" i="1"/>
  <c r="AZ21" i="1"/>
  <c r="BE20" i="1"/>
  <c r="AZ20" i="1"/>
  <c r="BE19" i="1"/>
  <c r="AZ19" i="1"/>
  <c r="BE18" i="1"/>
  <c r="AZ18" i="1"/>
  <c r="BE17" i="1"/>
  <c r="AZ17" i="1"/>
  <c r="BE16" i="1"/>
  <c r="AZ16" i="1"/>
  <c r="BE15" i="1"/>
  <c r="AZ15" i="1"/>
  <c r="BE14" i="1"/>
  <c r="AZ14" i="1"/>
  <c r="BE13" i="1"/>
  <c r="AZ13" i="1"/>
  <c r="AZ12" i="1"/>
  <c r="BE12" i="1"/>
  <c r="BC43" i="1"/>
  <c r="BD43" i="1" s="1"/>
  <c r="BC42" i="1"/>
  <c r="BD42" i="1" s="1"/>
  <c r="AV48" i="1"/>
  <c r="AW48" i="1" s="1"/>
  <c r="AS48" i="1"/>
  <c r="AS49" i="1"/>
  <c r="AV49" i="1"/>
  <c r="AW49" i="1" s="1"/>
  <c r="AX49" i="1" s="1"/>
  <c r="AS52" i="1"/>
  <c r="AV52" i="1"/>
  <c r="AW52" i="1" s="1"/>
  <c r="AX52" i="1" s="1"/>
  <c r="AS17" i="1"/>
  <c r="AV17" i="1"/>
  <c r="AW17" i="1" s="1"/>
  <c r="AX17" i="1" s="1"/>
  <c r="AV51" i="1"/>
  <c r="AW51" i="1" s="1"/>
  <c r="AS51" i="1"/>
  <c r="AV45" i="1"/>
  <c r="AW45" i="1" s="1"/>
  <c r="AS45" i="1"/>
  <c r="AV44" i="1"/>
  <c r="AW44" i="1" s="1"/>
  <c r="AS44" i="1"/>
  <c r="AX29" i="1"/>
  <c r="AV29" i="1"/>
  <c r="AS29" i="1"/>
  <c r="AV23" i="1"/>
  <c r="AW23" i="1" s="1"/>
  <c r="AS23" i="1"/>
  <c r="AV18" i="1"/>
  <c r="AW18" i="1" s="1"/>
  <c r="AS18" i="1"/>
  <c r="AV19" i="1"/>
  <c r="AW19" i="1" s="1"/>
  <c r="AX19" i="1" s="1"/>
  <c r="AS19" i="1"/>
  <c r="AV59" i="1"/>
  <c r="AW59" i="1" s="1"/>
  <c r="AV58" i="1"/>
  <c r="AW58" i="1" s="1"/>
  <c r="AS58" i="1"/>
  <c r="AV57" i="1"/>
  <c r="AW57" i="1" s="1"/>
  <c r="AS57" i="1"/>
  <c r="AV39" i="1"/>
  <c r="AW39" i="1" s="1"/>
  <c r="AS39" i="1"/>
  <c r="AX28" i="1"/>
  <c r="AS28" i="1"/>
  <c r="AX27" i="1"/>
  <c r="AS27" i="1"/>
  <c r="AV27" i="1"/>
  <c r="AV28" i="1"/>
  <c r="AL23" i="1"/>
  <c r="AV20" i="1"/>
  <c r="AW20" i="1" s="1"/>
  <c r="AS20" i="1"/>
  <c r="AS16" i="1"/>
  <c r="AV62" i="1"/>
  <c r="AW62" i="1" s="1"/>
  <c r="AS62" i="1"/>
  <c r="AV60" i="1"/>
  <c r="AW60" i="1" s="1"/>
  <c r="AS60" i="1"/>
  <c r="AV50" i="1"/>
  <c r="AW50" i="1" s="1"/>
  <c r="AS50" i="1"/>
  <c r="AV43" i="1"/>
  <c r="AW43" i="1" s="1"/>
  <c r="AS43" i="1"/>
  <c r="AV42" i="1"/>
  <c r="AW42" i="1" s="1"/>
  <c r="AS42" i="1"/>
  <c r="AV41" i="1"/>
  <c r="AW41" i="1" s="1"/>
  <c r="AS41" i="1"/>
  <c r="AV40" i="1"/>
  <c r="AW40" i="1" s="1"/>
  <c r="AS40" i="1"/>
  <c r="AV16" i="1"/>
  <c r="AW16" i="1" s="1"/>
  <c r="AH16" i="1"/>
  <c r="AI16" i="1" s="1"/>
  <c r="AE16" i="1"/>
  <c r="AO41" i="1"/>
  <c r="AL20" i="1"/>
  <c r="AQ51" i="1"/>
  <c r="AO51" i="1"/>
  <c r="AL51" i="1"/>
  <c r="AQ48" i="1"/>
  <c r="AO48" i="1"/>
  <c r="AO38" i="1"/>
  <c r="AO37" i="1"/>
  <c r="AO33" i="1"/>
  <c r="AQ49" i="1"/>
  <c r="AO49" i="1"/>
  <c r="AO62" i="1"/>
  <c r="AL62" i="1"/>
  <c r="AO61" i="1"/>
  <c r="AP61" i="1" s="1"/>
  <c r="AL61" i="1"/>
  <c r="AO60" i="1"/>
  <c r="AP60" i="1" s="1"/>
  <c r="AL60" i="1"/>
  <c r="AO59" i="1"/>
  <c r="AP59" i="1" s="1"/>
  <c r="AO58" i="1"/>
  <c r="AP58" i="1" s="1"/>
  <c r="AL58" i="1"/>
  <c r="AO57" i="1"/>
  <c r="AQ52" i="1"/>
  <c r="AO52" i="1"/>
  <c r="AL52" i="1"/>
  <c r="AQ50" i="1"/>
  <c r="AO50" i="1"/>
  <c r="AL50" i="1"/>
  <c r="AL49" i="1"/>
  <c r="AL48" i="1"/>
  <c r="AQ47" i="1"/>
  <c r="AO47" i="1"/>
  <c r="AL47" i="1"/>
  <c r="AQ45" i="1"/>
  <c r="AO45" i="1"/>
  <c r="AL45" i="1"/>
  <c r="AQ44" i="1"/>
  <c r="AO44" i="1"/>
  <c r="AL44" i="1"/>
  <c r="AQ43" i="1"/>
  <c r="AO43" i="1"/>
  <c r="AL43" i="1"/>
  <c r="AQ42" i="1"/>
  <c r="AO42" i="1"/>
  <c r="AL42" i="1"/>
  <c r="AQ41" i="1"/>
  <c r="AL41" i="1"/>
  <c r="AQ40" i="1"/>
  <c r="AO40" i="1"/>
  <c r="AL40" i="1"/>
  <c r="AQ39" i="1"/>
  <c r="AO39" i="1"/>
  <c r="AL39" i="1"/>
  <c r="AQ38" i="1"/>
  <c r="AL38" i="1"/>
  <c r="AQ37" i="1"/>
  <c r="AL37" i="1"/>
  <c r="AQ36" i="1"/>
  <c r="AO36" i="1"/>
  <c r="AL36" i="1"/>
  <c r="AQ35" i="1"/>
  <c r="AO35" i="1"/>
  <c r="AL35" i="1"/>
  <c r="AQ34" i="1"/>
  <c r="AO34" i="1"/>
  <c r="AL34" i="1"/>
  <c r="AQ33" i="1"/>
  <c r="AL33" i="1"/>
  <c r="AQ32" i="1"/>
  <c r="AO32" i="1"/>
  <c r="AL32" i="1"/>
  <c r="AQ31" i="1"/>
  <c r="AO31" i="1"/>
  <c r="AL31" i="1"/>
  <c r="AQ30" i="1"/>
  <c r="AO30" i="1"/>
  <c r="AL30" i="1"/>
  <c r="AQ29" i="1"/>
  <c r="AO29" i="1"/>
  <c r="AL29" i="1"/>
  <c r="AQ28" i="1"/>
  <c r="AO28" i="1"/>
  <c r="AL28" i="1"/>
  <c r="AQ27" i="1"/>
  <c r="AO27" i="1"/>
  <c r="AL27" i="1"/>
  <c r="AQ26" i="1"/>
  <c r="AO26" i="1"/>
  <c r="AL26" i="1"/>
  <c r="AQ25" i="1"/>
  <c r="AO25" i="1"/>
  <c r="AL25" i="1"/>
  <c r="AQ24" i="1"/>
  <c r="AO24" i="1"/>
  <c r="AP24" i="1" s="1"/>
  <c r="AL24" i="1"/>
  <c r="AQ23" i="1"/>
  <c r="AO23" i="1"/>
  <c r="AP23" i="1" s="1"/>
  <c r="AQ22" i="1"/>
  <c r="AO22" i="1"/>
  <c r="AP22" i="1" s="1"/>
  <c r="AL22" i="1"/>
  <c r="AQ21" i="1"/>
  <c r="AO21" i="1"/>
  <c r="AP21" i="1" s="1"/>
  <c r="AL21" i="1"/>
  <c r="AQ20" i="1"/>
  <c r="AQ19" i="1"/>
  <c r="AL19" i="1"/>
  <c r="AQ18" i="1"/>
  <c r="AL18" i="1"/>
  <c r="AQ17" i="1"/>
  <c r="AL17" i="1"/>
  <c r="AQ16" i="1"/>
  <c r="AL16" i="1"/>
  <c r="AQ15" i="1"/>
  <c r="AL15" i="1"/>
  <c r="AQ14" i="1"/>
  <c r="AL14" i="1"/>
  <c r="AQ13" i="1"/>
  <c r="AL13" i="1"/>
  <c r="AQ12" i="1"/>
  <c r="AL12" i="1"/>
  <c r="AH63" i="1"/>
  <c r="AI63" i="1" s="1"/>
  <c r="AE63" i="1"/>
  <c r="AH62" i="1"/>
  <c r="AI62" i="1" s="1"/>
  <c r="AE62" i="1"/>
  <c r="AH60" i="1"/>
  <c r="AI60" i="1" s="1"/>
  <c r="AE60" i="1"/>
  <c r="AH59" i="1"/>
  <c r="AI59" i="1" s="1"/>
  <c r="AE59" i="1"/>
  <c r="AH58" i="1"/>
  <c r="AI58" i="1" s="1"/>
  <c r="AE58" i="1"/>
  <c r="AH57" i="1"/>
  <c r="AI57" i="1" s="1"/>
  <c r="AE57" i="1"/>
  <c r="AH52" i="1"/>
  <c r="AI52" i="1" s="1"/>
  <c r="AE52" i="1"/>
  <c r="AH51" i="1"/>
  <c r="AI51" i="1" s="1"/>
  <c r="AE51" i="1"/>
  <c r="AH50" i="1"/>
  <c r="AI50" i="1" s="1"/>
  <c r="AE50" i="1"/>
  <c r="AH49" i="1"/>
  <c r="AI49" i="1" s="1"/>
  <c r="AE49" i="1"/>
  <c r="AH48" i="1"/>
  <c r="AI48" i="1" s="1"/>
  <c r="AE48" i="1"/>
  <c r="AH45" i="1"/>
  <c r="AI45" i="1" s="1"/>
  <c r="AE45" i="1"/>
  <c r="AH44" i="1"/>
  <c r="AI44" i="1" s="1"/>
  <c r="AE44" i="1"/>
  <c r="AH43" i="1"/>
  <c r="AI43" i="1" s="1"/>
  <c r="AE43" i="1"/>
  <c r="AH42" i="1"/>
  <c r="AI42" i="1" s="1"/>
  <c r="AE42" i="1"/>
  <c r="AH41" i="1"/>
  <c r="AI41" i="1" s="1"/>
  <c r="AE41" i="1"/>
  <c r="AH40" i="1"/>
  <c r="AI40" i="1" s="1"/>
  <c r="AE40" i="1"/>
  <c r="AH39" i="1"/>
  <c r="AI39" i="1" s="1"/>
  <c r="AE39" i="1"/>
  <c r="AH29" i="1"/>
  <c r="AI29" i="1" s="1"/>
  <c r="AE29" i="1"/>
  <c r="AH28" i="1"/>
  <c r="AI28" i="1" s="1"/>
  <c r="AE28" i="1"/>
  <c r="AH27" i="1"/>
  <c r="AI27" i="1" s="1"/>
  <c r="AE27" i="1"/>
  <c r="AH23" i="1"/>
  <c r="AI23" i="1" s="1"/>
  <c r="AE23" i="1"/>
  <c r="AH20" i="1"/>
  <c r="AI20" i="1" s="1"/>
  <c r="AE20" i="1"/>
  <c r="AE19" i="1"/>
  <c r="AH18" i="1"/>
  <c r="AI18" i="1" s="1"/>
  <c r="AE18" i="1"/>
  <c r="AH17" i="1"/>
  <c r="AI17" i="1" s="1"/>
  <c r="AE17" i="1"/>
  <c r="AX48" i="1" l="1"/>
  <c r="AX51" i="1"/>
  <c r="AX45" i="1"/>
  <c r="AX44" i="1"/>
  <c r="AX23" i="1"/>
  <c r="AX18" i="1"/>
  <c r="AX58" i="1"/>
  <c r="AX57" i="1"/>
  <c r="AX39" i="1"/>
  <c r="AX20" i="1"/>
  <c r="AX62" i="1"/>
  <c r="AX60" i="1"/>
  <c r="AX50" i="1"/>
  <c r="AX43" i="1"/>
  <c r="AX42" i="1"/>
  <c r="AX41" i="1"/>
  <c r="AX40" i="1"/>
  <c r="AX16" i="1"/>
  <c r="AJ16" i="1"/>
  <c r="AJ18" i="1"/>
  <c r="AJ20" i="1"/>
  <c r="AJ23" i="1"/>
  <c r="AJ27" i="1"/>
  <c r="AJ28" i="1"/>
  <c r="AJ29" i="1"/>
  <c r="AJ39" i="1"/>
  <c r="AJ40" i="1"/>
  <c r="AJ41" i="1"/>
  <c r="AJ42" i="1"/>
  <c r="AJ43" i="1"/>
  <c r="AJ44" i="1"/>
  <c r="AJ45" i="1"/>
  <c r="AJ48" i="1"/>
  <c r="AJ49" i="1"/>
  <c r="AJ50" i="1"/>
  <c r="AJ51" i="1"/>
  <c r="AJ52" i="1"/>
  <c r="AJ62" i="1"/>
  <c r="AJ63" i="1"/>
</calcChain>
</file>

<file path=xl/sharedStrings.xml><?xml version="1.0" encoding="utf-8"?>
<sst xmlns="http://schemas.openxmlformats.org/spreadsheetml/2006/main" count="1378" uniqueCount="661">
  <si>
    <t>SUBRED INTEGRADA DE SERVICIOS DE SALUD SUR E.S.E.</t>
  </si>
  <si>
    <t>PLAN DE TRABAJO INSTITUCIONAL</t>
  </si>
  <si>
    <t>DE-PES-FT-04 V3</t>
  </si>
  <si>
    <t>NOMBRE DEL PLAN DE TRABAJO :</t>
  </si>
  <si>
    <t>PROGRAMA DE TRANSPARENCIA Y ETICA EMPRESARIAL PTEE</t>
  </si>
  <si>
    <t>OBJETIVO DEL PLAN:</t>
  </si>
  <si>
    <t>El Programa de Transparencia y Ética Empresarial a través de acciones y estrategias de Administración de Riesgos, Redes – Articulación, Modelo de Estado Abierto e Iniciativas Adicionales en la Subred Integrada de Servicios de Salud Sur E.S.E. promueve la transparencia, la ética, la integridad, la lucha contra la corrupción y la cultura de la legalidad bajo una perspectiva de corresponsabilidad en la prevención, detección y sanción de actos asociados a corrupción afianzando la confianza ciudadana y el respeto por lo público.</t>
  </si>
  <si>
    <t>OBJETIVO ESTRATEGICO ASOCIADO AL PLAN:</t>
  </si>
  <si>
    <t>Fortalecer una cultura ética y transparente, mediante el desarrollo del Programa de Transparencia y Ética Empresarial de la Institución, con el fin de dar cumplimiento a los estándares del sector y prestar servicios de calidad y seguridad entre todas las partes interesadas.</t>
  </si>
  <si>
    <t>VIGENCIA:
(Año ejecución)</t>
  </si>
  <si>
    <t>ALCANCE:</t>
  </si>
  <si>
    <t>En el marco del Plan Estratégico Institucional 2024 - 2028 el PTEE asigna responsabilidades a todos los grupos de valor de la Subred Integrada de Servicios de Salud Sur desde el inicio de su relación en su respectivo rol de autocontrol, autoevaluación y evaluación independiente hasta el retiro de la entidad.</t>
  </si>
  <si>
    <t xml:space="preserve">PROCESO AL QUE PERTENECE EL PLAN: </t>
  </si>
  <si>
    <t xml:space="preserve">PROCESOS DE DIRECCIONAMIENTO ESTRATEGICO, CONTROL INTERNO, PARTICIPACION SOCIAL, SERVICIO AL CIUDADANO, TALENTO HUMANO, SISTEMAS DE INFORMACIÒN TICS Y COMUNICACIONES </t>
  </si>
  <si>
    <t xml:space="preserve">SUBPROCESO AL QUE PERTENECE EL PLAN: </t>
  </si>
  <si>
    <t>PLANECION Y ADMINISTRACION INSTITUCIONAL DE RIESGOS</t>
  </si>
  <si>
    <t xml:space="preserve">ESTRUCTURA DEL PLAN </t>
  </si>
  <si>
    <t>SEGUIMIENTO</t>
  </si>
  <si>
    <t xml:space="preserve"> RESPONSABLE DE SEGUIMIENTO AL PLAN DE TRABAJO
 (Nombre/ cargo/servicio-área al que pertenece)</t>
  </si>
  <si>
    <t xml:space="preserve">VIVIANA MURILLO ULLOA - Subproceso de Administración del Riesgo- Ofiicna de Desarrollo Institucional </t>
  </si>
  <si>
    <t>N.º</t>
  </si>
  <si>
    <t>META ESPECÍFICA</t>
  </si>
  <si>
    <t>Actividad</t>
  </si>
  <si>
    <t>INDICADOR ESPECÍFICO</t>
  </si>
  <si>
    <t>ACTIVIDAD ESPECÍFICA</t>
  </si>
  <si>
    <t>UNIDAD DE MEDIDA</t>
  </si>
  <si>
    <t>LINEA BASE</t>
  </si>
  <si>
    <t>FRECUENCIA DE MEDICIÓN</t>
  </si>
  <si>
    <t>TIPO DE INDICADOR</t>
  </si>
  <si>
    <t>RECURSOS ASOCIADOS</t>
  </si>
  <si>
    <t>PROCESO RESPONSABLE</t>
  </si>
  <si>
    <t xml:space="preserve">NOMBRE DE LA PERSONA RESPONSABLE </t>
  </si>
  <si>
    <t xml:space="preserve">CRONOGRAMA </t>
  </si>
  <si>
    <t xml:space="preserve">Primer Trimestre </t>
  </si>
  <si>
    <t xml:space="preserve">Segundo Trimestre </t>
  </si>
  <si>
    <t xml:space="preserve">Tercer Trimestre </t>
  </si>
  <si>
    <t xml:space="preserve">Cuarto Trimestre </t>
  </si>
  <si>
    <t>PRODUCTO - EVIDENCIA</t>
  </si>
  <si>
    <r>
      <t xml:space="preserve">OBSERVACIONES DEL SEGUIMIENTO III Línea de defensa 
</t>
    </r>
    <r>
      <rPr>
        <sz val="10"/>
        <color rgb="FF000000"/>
        <rFont val="Arial"/>
        <family val="2"/>
      </rPr>
      <t>(Descripción de las evidencias del seguimiento y aclaraciones)</t>
    </r>
  </si>
  <si>
    <t>Eficiencia</t>
  </si>
  <si>
    <t>Eficacia</t>
  </si>
  <si>
    <t>Efectividad</t>
  </si>
  <si>
    <t>Talento Humano</t>
  </si>
  <si>
    <t>Infraestructura</t>
  </si>
  <si>
    <t>Financieros</t>
  </si>
  <si>
    <t>Tecnologicos</t>
  </si>
  <si>
    <t>ENE</t>
  </si>
  <si>
    <t>FEB</t>
  </si>
  <si>
    <t>MAR</t>
  </si>
  <si>
    <t>ABR</t>
  </si>
  <si>
    <t>MAY</t>
  </si>
  <si>
    <t>JUN</t>
  </si>
  <si>
    <t>JUL</t>
  </si>
  <si>
    <t>AGO</t>
  </si>
  <si>
    <t>SEP</t>
  </si>
  <si>
    <t>OCT</t>
  </si>
  <si>
    <t>NOV</t>
  </si>
  <si>
    <t>DIC</t>
  </si>
  <si>
    <t>Ponderación</t>
  </si>
  <si>
    <t xml:space="preserve">Numerador </t>
  </si>
  <si>
    <t xml:space="preserve">Denominador </t>
  </si>
  <si>
    <t>Resultado</t>
  </si>
  <si>
    <t>Resultado Meta</t>
  </si>
  <si>
    <t>Peso de Cumplimiento</t>
  </si>
  <si>
    <t>OBSERVACION</t>
  </si>
  <si>
    <r>
      <t xml:space="preserve">1. COMPONENTE TRANSVERSAL
</t>
    </r>
    <r>
      <rPr>
        <sz val="10"/>
        <rFont val="Arial"/>
        <family val="2"/>
      </rPr>
      <t>Cumplimiento del 100% de las cinco (5) actividades en el marco de los Planes Estratégicos de la Entidad</t>
    </r>
  </si>
  <si>
    <t>Monitoreo  del 100% de las actividades del Plan de Trabajo del PTEE</t>
  </si>
  <si>
    <t>Verificar el cumplimiento de la ejecución de las actividades del PTEE</t>
  </si>
  <si>
    <t>Porcentaje</t>
  </si>
  <si>
    <t>semestral</t>
  </si>
  <si>
    <t>X</t>
  </si>
  <si>
    <t xml:space="preserve">Desarrollo Institucional / Subproceso de Administración del Riesgo Institucional
</t>
  </si>
  <si>
    <t>Líder del  Subproceso de Administración del Riesgo Institucional</t>
  </si>
  <si>
    <t xml:space="preserve">Seguimiento semestral, no aplica para el primer trimestre </t>
  </si>
  <si>
    <t>Primera y segunda línea: Desde el Subproceso de Administración del Riesgo Institucional, se lleva a cabo la verificación del cumplimiento en la ejecución de las actividades establecidas en el Programa de Transparencia y Ética Empresarial (PTEE), mediante la solicitud de información a los diferentes procesos, así como la consolidación, análisis y monitoreo de cada actividad, desagregada por componente.</t>
  </si>
  <si>
    <t xml:space="preserve">Seguimiento semestral, no aplica para el tercer trimestre </t>
  </si>
  <si>
    <t xml:space="preserve">Correo electrónico con solicitud </t>
  </si>
  <si>
    <t>Seguimiento de tercera Línea: La segunda línea de defensa, liderada por el Subproceso de Administración del Riesgo Institucional, realiza la solicitud de información a los diferentes procesos, así como la consolidación, análisis y monitoreo de cada actividad, desagregada por componente del Programa de Transparencia y Ética Empresarial (PTEE). En este sentido, realizó el monitoreo al cumplimiento en la ejecución de las actividades definidas para la vigencia 2025.
La actividad se realizó, sin desviaciones significativas.</t>
  </si>
  <si>
    <t>Seguimiento  del 100% de las actividades del Plan de Trabajo del PTEE</t>
  </si>
  <si>
    <t>Calificar cualitativa y cuantitativamente el cumplimiento de la ejecución de las actividades del PTEE</t>
  </si>
  <si>
    <t>Proceso de Control Interno</t>
  </si>
  <si>
    <t>Líder Proceso de Control Interno</t>
  </si>
  <si>
    <t xml:space="preserve">La Subred Sur previene, identifica, gestiona y mitiga los riesgos de corrupción y soborno, estableciendo políticas, procedimientos y controles para asegurar la integridad y el cumplimiento de la ley, promoviendo una cultura ética y de rendición de cuentas. 
Identifica y Evalua Riesgos: Conocer los puntos vulnerables a corrupción y soborno dentro de la entidad y gestiona los controles para mitigar la materialización de los riesgos.
Prevención y Mitigación: Implementa controles (como debida diligencia) y políticas para evitar actos corruptos.
Gestiona Conflictos de Interés: Asegura que los intereses de la Institución prevalezcan sobre los personales y que las decisiones se tomen en beneficio colectivo.
Promover la Transparencia: Fomenta la claridad en las operaciones y la rendición de cuentas.
Establece Canales de Denuncia: Cuenta con mecanismos para reportar irregularidades de forma segura y confidencial. Sin embargo, está pendiente la gestión para la formulación, aprobación, divulgación y seguimiento de la Política de Protección a los Denunciantes.
Cultura de Integridad y Ética: Capacita a los colaboradores sobre ética, integridad y cumplimiento. 
En general, la Subred Sur cuenta con un marco integral para operar con legalidad y probidad, protegiendo a la entidad de riesgos legales y reputacionales. 
</t>
  </si>
  <si>
    <t>El proceso de Control Interno realizó de manera semestral la evaluación cualitativa y cuantitativa del nivel de cumplimiento en la ejecución de las actividades establecidas en el Programa de Transparencia y Ética Empresarial (PTEE).
Como resultado de dicho ejercicio de seguimiento y evaluación, se elaboró el informe correspondiente y se efectuó su publicación en la página web institucional, garantizando los principios de transparencia, publicidad y acceso a la información.</t>
  </si>
  <si>
    <t xml:space="preserve">Publicación Página web </t>
  </si>
  <si>
    <t>Seguimiento de Tercera línea: La actividad se realiza con el resultado de la consolidación de los seguimientos semestrales realizados, es decir con el cierre PTEE con corte dic 31 de 2025.</t>
  </si>
  <si>
    <t>Informe  Interno de resultado  del  Desarrollo del Programa PTEE</t>
  </si>
  <si>
    <t>Socialización de informe en espacio de Alta Gerencia y por correo institucional a los líderes de los procesos de la entidad</t>
  </si>
  <si>
    <t>Documento</t>
  </si>
  <si>
    <t>Informe vigencia 2024</t>
  </si>
  <si>
    <t xml:space="preserve">Primera y segunda línea: Desde el Subproceso de Administración del Riesgo Institucional se da cumplimiento a la actividad de calificar, tanto cualitativa como cuantitativamente, el nivel de ejecución de las acciones contempladas en el Programa de Transparencia y Ética Empresarial (PTEE). Esto se realiza mediante el análisis de la información reportada por los responsables de cada proceso, la verificación del avance frente a los componentes establecidos y la consolidación de los resultados para su seguimiento y control.
Durante el primer semestre de 2025, se elaboró el informe de seguimiento correspondiente al primer trimestre de la vigencia. Adicionalmente, los resultados del seguimiento realizado a la vigencia 2024 fueron presentados a la Gerencia y al equipo directivo en el Comité SIAR, llevado a cabo el 28 de mayo de 2025.
Para el segundo trimestre 2025 una vez concluido el seguimiento del presente programa se elaborará el informe correspondiente. </t>
  </si>
  <si>
    <t xml:space="preserve">Primera y segunda línea: Desde el Subproceso de Administración del Riesgo Institucional se da cumplimiento a la actividad de calificar, tanto cualitativa como cuantitativamente, el nivel de ejecución de las acciones contempladas en el Programa de Transparencia y Ética Empresarial (PTEE). Esto se realiza mediante el análisis de la información reportada por los responsables de cada proceso, la verificación del avance frente a los componentes establecidos y la consolidación de los resultados para su seguimiento y control.
Durante el segundo semestre de 2025, se presentó el informe de seguimiento correspondiente a la Gerencia y al equipo directivo en el Comité SIAR, llevado a cabo el 26 de diciembre de 2025.
</t>
  </si>
  <si>
    <t>Actas comité SIAR - Informe</t>
  </si>
  <si>
    <t xml:space="preserve">
Seguimiento de tercera Línea: Se verifica acta 03 de Comité Sistema Integral de Administración del Riesgo del 26 de diciembre de 2025, en el que la segunda línea de defensa presenta el Seguimiento PTEE III Trimestre 2025, se informó que se contaba con 25 actividades programadas, las cuales fueron verificadas con un 100% de cumplimiento.</t>
  </si>
  <si>
    <t>Informe Externo de resultado del Desarrollo del Programa PTEE</t>
  </si>
  <si>
    <t>Publicación en sede electrónica de la entidad</t>
  </si>
  <si>
    <t>Informe vigencia 2025</t>
  </si>
  <si>
    <t xml:space="preserve">Informe </t>
  </si>
  <si>
    <t xml:space="preserve">
Seguimiento de tercera Línea: acorde con las actividades planeadas, se verifica que las mismas se desarrollaron acorde con el plazo y se aporta evidencia. No se han identificado desviaciones significativas.
 </t>
  </si>
  <si>
    <t>Porcentaje de apropiación de las generalidades del PTEE y de la Política de Administración del Riesgo (formación-socialización) en el marco del Plan Institucional de Capacitación</t>
  </si>
  <si>
    <t>Socialización y evaluación de apropiación de las generalidades del PTEE</t>
  </si>
  <si>
    <t>trimestral</t>
  </si>
  <si>
    <t>Proceso de Talento Humano
Desarrollo Institucional / Subproceso de Administración del Riesgo Institucional</t>
  </si>
  <si>
    <t>Líder Proceso</t>
  </si>
  <si>
    <t xml:space="preserve">Durante el I trimestre no se realizaron actividades relacionadas con esta actividad </t>
  </si>
  <si>
    <t xml:space="preserve">Primera y segunda línea: Para el indicador de porcentaje de apropiación de las generalidades del Programa de Transparencia y Ética Empresarial (PTEE) y de la Política de Administración del Riesgo, en el marco del Plan Institucional de Capacitación (formación-socialización), se presenta el listado del personal que realizó el curso durante el primer semestre de 2025, a través de la plataforma MAO.
04/09/2025
SUBSANACIÓN I LÍNEA:
Efectivamente, se confirma que el número de colaboradores que realizaron el curso durante el primer semestre no representa la cobertura esperada. No obstante, es importante señalar que el curso de Administración del Riesgo se encontraba deshabilitado, toda vez que la plataforma MAO estaba en proceso de migración hacia la nueva plataforma de aprendizaje SMARTSUR, y los contenidos del curso se encuentran actualmente en proceso de actualización.
22 de septiembre: Desde la segunda línea de defensa se revisa la información a la espera de que en el segundo semestre del 2025 el numero de colaboradores que tengan socialización sea mayor. </t>
  </si>
  <si>
    <t>Primera línea: Para el indicador de porcentaje de apropiación de las generalidades del Programa de Transparencia y Ética Empresarial (PTEE), en el marco del curso sobre la política de integridad, conflicto de intereses, antisoborno y anticorrupción, se cumplió la actividad programada. Durante el tercer trimestre, 3.950 colaboradores realizaron el curso de integridad, y el reporte evidencia que 3.482 de ellos obtuvieron un promedio superior al 80% en el test de apropiación.
Segunda línea: No se generan observaciones respecto al análisis y a las evidencias reportadas la cual da cumplimiento a la actividad programada.</t>
  </si>
  <si>
    <t>Primera línea: Para el indicador de porcentaje de apropiación de las generalidades del Programa de Transparencia y Ética Empresarial (PTEE), en el marco del curso sobre la política de integridad, conflicto de intereses, antisoborno y anticorrupción, se cumplió la actividad programada. Durante el cuarto trimestre, 6,701 colaboradores realizaron el curso de integridad, y el reporte evidencia que 4,076 de ellos obtuvieron un promedio superior al 80% en el postest de apropiación.
Segunda línea: No se generan observaciones respecto al análisis y a las evidencias reportadas la cual da cumplimiento a la actividad programada.</t>
  </si>
  <si>
    <t>Reporte</t>
  </si>
  <si>
    <t>Seguimiento de Tercera línea: No se encontraron soportes de esta actividad. En su lugar, se evidenciaron soportes del curso de integridad.
SUBSANACIÓN; Frente a la observación formulada, se precisa que sí se dio cumplimiento a la apropiación de las generalidades del Programa de Transparencia y Ética Empresarial (PTEE), la cual se realizó en el marco del curso sobre la Política de Integridad, que integra de manera transversal los componentes de conflicto de intereses, antisoborno y anticorrupción, conforme a los lineamientos institucionales vigentes.
En este sentido, los soportes evidenciados del curso de integridad corresponden y dan cuenta de la actividad observada, toda vez que dicho espacio formativo incluye los contenidos asociados al PTEE, razón por la cual no se desarrolló un curso independiente exclusivamente denominado como PTEE, sino que su socialización y apropiación se efectuó de forma articulada dentro del curso mencionado.
Por lo anterior, se considera que la actividad fue ejecutada y soportada, y que la evidencia aportada resulta válida y coherente con el objetivo de fortalecer la cultura de integridad, transparencia y ética institucional.</t>
  </si>
  <si>
    <r>
      <t xml:space="preserve">2. COMPONENTE PROGRAMATICO
2.1 ADMINISTRACION DEL RIESGO
2.1.1 INTEGRIDAD
</t>
    </r>
    <r>
      <rPr>
        <sz val="10"/>
        <color theme="1"/>
        <rFont val="Arial"/>
        <family val="2"/>
      </rPr>
      <t>Cumplimiento del 100% de las  actividades en el marco de las Políticas de Integridad-Conflictos de Interés-Antisoborno y Anticorrupción, Política de Administración del Riesgo</t>
    </r>
    <r>
      <rPr>
        <b/>
        <sz val="10"/>
        <color theme="1"/>
        <rFont val="Arial"/>
        <family val="2"/>
      </rPr>
      <t xml:space="preserve">
</t>
    </r>
  </si>
  <si>
    <t>Porcentaje  de cobertura de participantes priorizados, capacitados y evaluados  sobre el    total definido en el marco del  Programa de Transparencia y Ética Empresarial,  Política de Integridad, Código de integridad, conflicto de interés, anticorrupción, antisoborno.</t>
  </si>
  <si>
    <t xml:space="preserve">Capacitar y  evaluar en  Programa de Transparencia y Ética Empresarial,  Política de Integridad, Código de integridad, conflicto de interés, anticorrupción, antisoborno, que permitan promover la cultura de integridad </t>
  </si>
  <si>
    <t>Trimestral</t>
  </si>
  <si>
    <t>Dirección de Talento Humano
Dirección de contratación 
Oficina de Participación y Servicio al Ciudadano
Proceso de Jurídica</t>
  </si>
  <si>
    <t>Dirección de Talento Humano
Dirección de contratación 
Oficina de Participación y Servicio al Ciudadano
Proceso de Jurídica</t>
  </si>
  <si>
    <t>Primera línea: Desde la dirección de Talento Humano se realizó la socialización de la política de Intregidad,conflicto de intereses, antisoborno y anticorrupción, desde la Inducción General. Además se realizó capacitación a grupos de nómina y Aph  -soporte informe de integridad, inducción y actas de reunión
(si aplica) Ahora bien, la Oficina Jurídica mediante las jornadas de inducción realizadas mensualmente por la Entidad, capacitó a los asistentes de la misma, respecto a la responsabilidad médica, donde se expone su definición, elementos, historia clínica, consentimiento informado, entre otros aspectos relevantes a tener en cuenta en el tema tratado, en cumplimiento a la Política de Prevención y Daño Antijurídico de la Subred Integrada de Servicios de Salud Sur E.S.E., cuyo objetivo que se desea alcanzar con el cumplimiento de esta política, es establecer lineamientos como una acción preventiva ejercida y aplicable para mitigar el daño antijurídico en el cumplimiento de las funciones y responsabilidades de servidores públicos y contratistas de la Subred Sur.
Soportes: Presentación Power Point y listado de asistencia.
Segunda línea:  Durante el primer trimestre de 2025, se logró un cumplimiento del 100 % en el desarrollo de las actividades programadas para capacitar y evaluar en los siguientes componentes: Política de Integridad, Código de Integridad, conflicto de interés, anticorrupción y antisoborno, con el objetivo de promover una cultura organizacional basada en la integridad. Como parte de estas acciones, se realizó una capacitación sobre la Política de Integridad a través del proceso de Inducción General.
Según los soportes presentados, a la fecha se ha capacitado a 452 personas que ingresaron a la entidad.</t>
  </si>
  <si>
    <t>Primera línea de defensa: La Oficina Jurídica mediante las jornadas de inducción realizadas mensualmente por la Entidad, capacitó a los asistentes de la misma, respecto a la responsabilidad médica, donde se expone su definición, elementos, historia clínica, consentimiento informado, entre otros aspectos relevantes a tener en cuenta en el tema tratado, en cumplimiento a la Política de Prevención y Daño Antijurídico de la Subred Integrada de Servicios de Salud Sur E.S.E., cuyo objetivo que se desea alcanzar con el cumplimiento de esta política, es establecer lineamientos como una acción preventiva ejercida y aplicable para mitigar el daño antijurídico en el cumplimiento de las funciones y responsabilidades de servidores públicos y contratistas de la Subred Sur.
Así mismo, se realizó seminario taller frente al ejercicio de supervisión en contratos de prestación de servicios (persona natural) en las instalaciones de Compensar para todos los supervisores de contratos de la Entidad.
Soportes: Presentación Power Point, material taller, invitación y listado de asistencia.
Desde la Dirección de Talento Humano  se capacita en la Política de Integridad  desde varias líneas:  1. Inducción, 2. Capacitaciones que se les realiza a las áreas teniendo en cuenta  el Plan de Trabajo de Integridad y 3. Los Componentes de la Política de Integridad se socializan a través de piezas comunicativas.  Soportes: Matriz de Inducción, Lista de asistencia y actas realizadas por la dirección de Talento Humano y Piezas comunicativas .
Segunda línea de defensa: No se generan observaciones respecto al análisis y a las evidencias reportadas la cual da cumplimiento a la actividad programada.</t>
  </si>
  <si>
    <t xml:space="preserve">Primera línea: La Oficina Jurídica, a través de las jornadas de inducción mensual, capacitó a los asistentes en materia de responsabilidad médica, abordando su definición, elementos, historia clínica y consentimiento informado. Estas acciones se realizan en cumplimiento de la Política de Prevención del Daño Antijurídico de la Subred Sur E.S.E., cuyo propósito es establecer lineamientos preventivos que mitiguen el riesgo jurídico en el ejercicio de las funciones de servidores y contratistas.
Por otra parte, durante el último trimestre de 2025 se desarrollaron las siguientes actividades:
•	Octubre: Taller para la elaboración de estudios previos de contratos de prestación de servicios.
•	Noviembre: Capacitación sobre responsabilidad asistencial, cumplimiento del SOGCS y socialización del procedimiento de investigaciones preliminares y administrativas (GJ-DJ-INA-PR-01 V4).
•	Diciembre: Jornadas enfocadas en innovación tecnológica, que incluyeron la capacitación en Inteligencia Artificial, el lanzamiento del programa “Gestión Jurídica Inteligente” y la implementación de la plataforma jurídica Tirant Prime.
Talento humano: Para el indicador de porcentaje de apropiación de las generalidades del Programa de Transparencia y Ética Empresarial (PTEE), en el marco del curso sobre la política de integridad, conflicto de intereses, antisoborno y anticorrupción, se cumplió la actividad programada. Durante el cuarto trimestre, 6,701 colaboradores realizaron el curso de integridad, las evidencias reposan en la actividad 5. 
Segunda línea: No se generan observaciones respecto al análisis y a las evidencias reportadas la cual da cumplimiento a la actividad programada.
</t>
  </si>
  <si>
    <t>Soportes: Presentaciones en PowerPoint, listados de asistencia y grabaciones.</t>
  </si>
  <si>
    <t>Seguimiento de Tercera línea: Se verifica archivo en Excel que presenta un registro de 6.701 colaboradores que realizaron el curso de integridad, de los cuales se evidencia que 4,097, correspondientes al 61,14% de ellos obtuvieron un promedio superior al 80% en el postest de apropiación.</t>
  </si>
  <si>
    <t>Porcentaje de cumplimiento de las actividades del Plan de Integridad en el marco de la Ley 2016/2020</t>
  </si>
  <si>
    <t>Ejecución de las actividades del Plan de Integridad</t>
  </si>
  <si>
    <t xml:space="preserve">Dirección de Talento Humano </t>
  </si>
  <si>
    <t xml:space="preserve">Primera Línea: Se da cumplimiento en el 100 del desarrollo del Plan de trabajo de integridad.
Se programaron 10 actividades y se realizaron 10.
SOPORTES:  Plan de trabajo de integridad, soportes del desarrollo de actividad del Plan de Trabajo de Integridad  e informe
Segunda Línea: Durante el primer trimestre de 2025, se logró un cumplimiento del 100 % en la ejecución de las actividades previstas en el Plan de Integridad, superando la meta establecida para la vigencia, que era del 95 %.
Soporte: Plan de Integridad 2025 – Evidencias de actividades desarrolladas.
Desde la perspectiva de la segunda línea de defensa, el resultado es altamente satisfactorio, evidenciando una implementación sólida y completa del componente de integridad dentro de la entidad.
</t>
  </si>
  <si>
    <t xml:space="preserve">Primera Línea: Se da cumplimiento en el 100 del desarrollo del Plan de trabajo de integridad.
Se programaron 11 actividades y se realizaron las 11 correspondientes a cada meta planeada.
SOPORTES:  Plan de trabajo de integridad, soportes del desarrollo de actividad del Plan de Trabajo de Integridad  e informe. 
Segunda Línea: No se generan observaciones respecto al análisis y a las evidencias reportadas la cual da cumplimiento a la actividad programada.Primera Línea: Se da cumplimiento en el 100 del desarrollo del Plan de trabajo de integridad.
umplimiento a la actividad programada.
</t>
  </si>
  <si>
    <t>Primera linea: Durante el tercer trimestre  reportado, la Subred Sur E.S.E. fortaleció la promoción de la cultura de integridad entre sus colaboradores mediante diversas estrategias de comunicación, formación y apropiación institucional.
A través de la Oficina de Comunicaciones, se divulgaron mensualmente piezas informativas sobre los valores del Código de Integridad —honestidad, respeto, compromiso, diligencia, justicia e inclusión—, logrando mantener una alineación positiva evidenciada en los resultados de la Encuesta de Percepción de Integridad, aplicada a colaboradores de diferentes tipos de vinculación.
En el proceso de inducción, se socializó la Política de Integridad, que integra los componentes de Código de Integridad, Conflicto de Intereses, Antisoborno y Anticorrupción, garantizando que los nuevos funcionarios conozcan y adopten los principios éticos institucionales.
Asimismo, se desarrolló un curso en la plataforma Smart Sur para fortalecer la apropiación de los componentes de integridad y medir niveles de conocimiento y satisfacción, insumo fundamental para la formulación del Plan de Integridad 2026.
Finalmente, se adelantaron acciones de divulgación y socialización del nuevo Código de Integridad proyectado para la vigencia 2025, incluyendo capacitaciones, reinducciones y difusión de material informativo, reafirmando el compromiso institucional con la transparencia, la ética pública y la prevención de la corrupción. Cabe aclarar que se cuenta con 7 acciones realizadas  de acuerdo al cronograma del 3 trimestre soporte Plan de trabajo y evidencia de las acciones. 
Segunda línea: No se generan observaciones respecto al análisis y a las evidencias reportadas la cual da cumplimiento a la actividad programada.</t>
  </si>
  <si>
    <t>Primera Línea: Se da cumplimiento en el 100% del desarrollo del Plan de trabajo de integridad.
Se programaron 8  actividades y se realizaron las 8 correspondientes a cada meta planeada.
SOPORTES:  Plan de trabajo de integridad, soportes del desarrollo de actividad del Plan de Trabajo de Integridad  e informe.
Segunda Línea: No se generan observaciones respecto al análisis y a las evidencias reportadas la cual da cumplimiento a la actividad programada.</t>
  </si>
  <si>
    <t xml:space="preserve">Plan de trabajo </t>
  </si>
  <si>
    <t>Seguimiento de Tercera línea: Se verifican soportes de socialización de la Política de Integridad, adicionales al curso en la plataforma Smart Sur, que integra los componentes de Código de Integridad, Conflicto de Intereses, Antisoborno y Anticorrupción, fortaleciendo la apropiación y medición de niveles de conocimiento y satisfacción, reafirmando el compromiso institucional con la transparencia, la ética pública y la prevención de la corrupción.
Sin embargo, no se realizó la encuesta de percepción de integridad en la vigencia 2025, uno de los insumos fundamentales para la formulación del Plan de Integridad 2026.</t>
  </si>
  <si>
    <t>Porcentaje de cumplimiento de las actividades de la Estrategia de Conflictos de Interés</t>
  </si>
  <si>
    <t>Ejecución de las actividades de la Estrategia de Conflictos de Interés</t>
  </si>
  <si>
    <t xml:space="preserve">Proceso de  Talento Humano </t>
  </si>
  <si>
    <t>Primera Línea: se da cumplimiento en el 100 del desarrollo del Plan de trabajo de Conflicto de Intereses.
Se programarón 8 actividades y se realizaron 8.
Segunda línea: Durante el primer trimestre, el proceso de Talento Humano logró la ejecución total de las actividades programadas en el marco de la Estrategia de Conflictos de Interés. Se dio cumplimiento al 100%, ya que se programaron ocho (8) actividades y se realizaron en su totalidad. Desde la perspectiva de la segunda línea de defensa, el resultado es altamente satisfactorio, evidenciando una implementación sólida y completa del componente de integridad dentro de la entidad.</t>
  </si>
  <si>
    <t xml:space="preserve">Primera Línea: se da cumplimiento en el 100 del desarrollo del Plan de trabajo de Conflicto de Intereses.
Se programarón 8 actividades y se realizaron 8.
Segunda línea: Durante el segundo trimestre, el proceso de Talento Humano logró la ejecución total de las actividades programadas en el marco de la Estrategia de Conflictos de Interés. Se dio cumplimiento al 100%, ya que se programaron ocho (8) actividades y se realizaron en su totalidad. Desde la perspectiva de la segunda línea de defensa, el resultado es altamente satisfactorio, evidenciando una implementación sólida y completa del componente de integridad dentro de la entidad.
18-septiembre SUBSANACIÓN: Con relación a las observaciones de la tercera línea, identifico una confusión frente al número de metas trazadas en los planes de trabajo de integridad y conflicto de intereses.
Es importante precisar que contamos con un número de metas establecidas en el plan, y que para el cumplimiento de estas se desarrollan diversas actividades trimestrales. Dichas actividades permiten evidenciar el porcentaje de avance y el nivel de cumplimiento de las metas propuestas.
22 de septiembre: Desde la segunda línea  se revisa la aclaración en la que se inica que el número de metas de la estrategia de conflicto de intereses es 8 y el número de acciones es 9 </t>
  </si>
  <si>
    <t>Primera Línea:  Durante el trimestre reportado, la Subred Integrada de Servicios de Salud alcanzó un cumplimiento del 100% en la ejecución de las acciones previstas en el Plan de Integridad, evidenciando el compromiso institucional con la transparencia, la ética pública y la prevención de la corrupción.
Se solicitó a todos los colaboradores la actualización de Bienes y Rentas, Declaración de Conflicto de Intereses y Hojas de Vida, logrando un cumplimiento destacado del 98% por parte de los servidores públicos y 92,7% del personal contratado, reflejando una amplia participación y responsabilidad en el reporte de la información.
Como parte del fortalecimiento de la Política de Integridad, se desarrolló un curso en la plataforma Smart Sur para promover la apropiación de los componentes de Integridad, Conflicto de Intereses, Antisoborno y Anticorrupción, cuyos resultados servirán como base para el Plan de Integridad 2026.
Adicionalmente, se realizaron socializaciones a 60 líderes y supervisores, con énfasis en el manejo del Conflicto de Intereses y en la aplicación del procedimiento actualizado, garantizando el conocimiento y cumplimiento de las disposiciones institucionales.
Durante el trimestre no se registraron reportes de conflicto de interés en el buzón de colaboradores, y se mantuvo actualizada la matriz de casos de conflicto de intereses, correspondiente a actuaciones de contratación y talento humano.
Finalmente, en el seguimiento al Botón de Denuncias, la Oficina de Control Disciplinario Interno reportó la recepción de tres quejas a través del Sistema de Quejas y Denuncias de la Alcaldía Mayor de Bogotá, las cuales fueron atendidas conforme a los lineamientos institucionales, consolidando así un ejercicio de control y transparencia efectivo. Cabe Aclara que  en el Plan de Conflicto de interes se cuenta con  Metas  y acciones por cada meta el cumplimiento de cada accion nos permite evidenciar el cumplimiento. Se anexa Plan de trabajo de conflicto de interes con sus 6 acciones para el tercer trimestre.  
Segunda línea: No se generan observaciones respecto al análisis y a las evidencias reportadas la cual da cumplimiento a la actividad programada.</t>
  </si>
  <si>
    <t>Primera Línea: se da cumplimiento en el 100 del desarrollo del Plan de trabajo de Conflicto de Intereses.
Se programarón 6 actividades y se realizaron 6.
SOPORTES:  Plan de trabajo de integridad, soportes del desarrollo de actividades. 
Segunda Línea: No se generan observaciones respecto al análisis y a las evidencias reportadas la cual da cumplimiento a la actividad programada.</t>
  </si>
  <si>
    <t>Seguimiento de Tercera línea: Durante el II semestre, la Subred Integrada de Servicios de Salud cumplió el 100% en la ejecución de las acciones programadas en el Plan de Trabajo de Conflicto de Interés.
Se desarrollaron socializaciones a líderes y supervisores, con énfasis en el manejo del Conflicto de Intereses y en la aplicación del procedimiento actualizado. De igual manera, se  implementó un curso en la plataforma Smart Sur para promover la apropiación de los componentes de Integridad, Conflicto de Intereses, Antisoborno y Anticorrupción.
A pesar de que no hubo reportes de conflicto de interés en el buzón de colaboradores, la Oficina de Control Disciplinario Interno reportó la recepción de tres quejas a través del Sistema de Quejas y Denuncias de la Alcaldía Mayor de Bogotá, las cuales fueron atendidas conforme a los lineamientos institucionales.
De esta manera, se evidencia el compromiso institucional con la transparencia, la ética pública y la prevención de la corrupción.</t>
  </si>
  <si>
    <t>Porcentaje de autocontrol, monitoreo y seguimiento  de las actividades de control de los riesgos del Subsistema SICOF</t>
  </si>
  <si>
    <t>Registros cualitativos y cuantitativos en el módulo de riesgos - aplicativo Almera de los riesgos del Subsistema SICOF</t>
  </si>
  <si>
    <t>mensual</t>
  </si>
  <si>
    <t>Todos los procesos - autocontrol
Subproceso Administración del Riesgo - monitoreo
Proceso de Control interno - seguimiento</t>
  </si>
  <si>
    <t>Primera Línea: Cumplimiento del 100% del seguimiento, monitoreo y evaluación de los riesgos de corrupción,  a través de aplicativo Almera. 
Soporte: Matriz de seguimiento riesgos de corrupción 2025 
Segunda Línea: Durante el primer trimestre 2025 la Segunda Línea realizó la verificación del cumplimiento de esta actividad, revisando que, de los 27 riesgos de corrupción identificados, se llevó a cabo el monitoreo correspondiente.
No obstante, es importante dejar la anotación de que el proceso de Contratación no realizó el seguimiento de manera oportuna, lo cual debe ser tenido en cuenta para los planes de mejora y seguimiento en los próximos ciclos de monitoreo.</t>
  </si>
  <si>
    <t>Primera Línea: Cumplimiento del 100% del seguimiento, monitoreo y evaluación de los riesgos de corrupción,  a través de aplicativo Almera. 
Soporte: Matriz de seguimiento riesgos de corrupción 2025 
Segunda Línea: Durante el segundo trimestre 2025 la Segunda Línea realizó la verificación del cumplimiento de esta actividad, revisando que, de los 27 riesgos de corrupción identificados, se llevó a cabo el monitoreo correspondiente.</t>
  </si>
  <si>
    <t>Primera Línea: Para el tercer trimeste se dio cumplimiento del 100% del seguimiento, monitoreo y evaluación de los riesgos de corrupción,  a través de aplicativo Almera. 
Soporte: Matriz de seguimiento riesgos de corrupción 2025 y Almera.  
Segunda Línea: Durante el tercer trimestre 2025 la Segunda Línea realizó la verificación del cumplimiento de esta actividad, revisando que, de los 27 riesgos de corrupción identificados, se llevó a cabo el monitoreo correspondiente.</t>
  </si>
  <si>
    <t>Primera Línea: Para el cuarto trimeste se dio cumplimiento del 100% del seguimiento, monitoreo y evaluación de los riesgos de corrupción,  a través de aplicativo Almera. 
Soporte: Matriz de seguimiento riesgos de corrupción 2025 y Almera.  
Segunda Línea: Durante el cuarto trimestre 2025 la Segunda Línea realizó la verificación del cumplimiento de esta actividad, revisando que, de los 26 riesgos de corrupción identificados, se llevó a cabo el monitoreo correspondiente.</t>
  </si>
  <si>
    <t>Aplicativo ALMERA</t>
  </si>
  <si>
    <r>
      <t xml:space="preserve">2. COMPONENTE PROGRAMATICO
2.1 ADMINISTRACION DEL RIESGO
2.1.2  SUBSISTEMA SARLAFT
</t>
    </r>
    <r>
      <rPr>
        <sz val="10"/>
        <color theme="1"/>
        <rFont val="Arial"/>
        <family val="2"/>
      </rPr>
      <t xml:space="preserve">
Cumplimiento del 100% de las  actividades en el marco de las Política SARLAFT</t>
    </r>
  </si>
  <si>
    <t>Matriz de Riesgos SARLAFT</t>
  </si>
  <si>
    <t>Revisión, reformulación e identificación de los riesgos del SUBSISTEMA SARLAFT</t>
  </si>
  <si>
    <t>Nominal</t>
  </si>
  <si>
    <t>Documento Mapa de Riesgos de SARLAFT 2024</t>
  </si>
  <si>
    <t xml:space="preserve">Semestral </t>
  </si>
  <si>
    <t>Oficial de Cumplimiento
Subproceso de Gestión del Riesgo
Proceso de Contratación
Proceso de Financiera
Proceso de Control Interno</t>
  </si>
  <si>
    <t>Oficial de Cumplimiento
Subproceso de Gestión del Riesgo
Proceso de Contratación
Proceso de Financiera
Proceso de Control Interno</t>
  </si>
  <si>
    <t xml:space="preserve">Primera Línea: Para el primer semestre se ha venido realizando el seguimiento de los Riesgos de Gestión del componente SARLAFT, donde se identificaron 4 riesgos adheridos al proceso.
Segunda línea:  Se verifica el cumplimiento de la actividad reportada, evidenciando la revisión y seguimiento periódico de los riesgos identificados de SARLAFT. 
La actividad se cumplió al 100% y, desde la Segunda Línea de Defensa, se considera un resultado altamente satisfactorio.
04/09/2025
SUBSANACIÓN I LÍNEA: Se informa que, en el marco de la revisión de los riesgos del Subsistema SARLAFT, se precisa que el número de riesgos identificados corresponde a cinco (5), y no a cuatro (4) como se había señalado inicialmente. El seguimiento se realiza en el aplicativo almera. </t>
  </si>
  <si>
    <t xml:space="preserve">Primera Línea: Para el segundo semestre se ha venido realizando el seguimiento de los Riesgos de Gestión del componente SARLAFT, donde se identificaron 5  riesgos adheridos al proceso.
Segunda línea:  Se verifica el cumplimiento de la actividad reportada, evidenciando la revisión y seguimiento periódico de los riesgos identificados de SARLAFT. 
La actividad se cumplió al 100% y, desde la Segunda Línea de Defensa, se considera un resultado altamente satisfactorio.
</t>
  </si>
  <si>
    <t xml:space="preserve"> Porcentaje de consultas en el aplicativo contratado por la entidad de listas restrictivas, de formatos SARLAFT diligenciados por la contraparte</t>
  </si>
  <si>
    <t xml:space="preserve">Muestra estadísticamente representativa  de formatos SARLAFT diligenciados y  validados en el  aplicativo contratado por la entidad para las consultas en listas restrictivas </t>
  </si>
  <si>
    <t xml:space="preserve">Dirección de Contratación Bienes y Servicios y OPS </t>
  </si>
  <si>
    <t xml:space="preserve">
Primera  línea: Para el primer semestre se realizó la validación de las consultas de listas restrictivas tanto de OPS como personal de planta. 
Segunda línea: Se revisa la información suministrada; sin embargo, se requiere fortalecer el alcance de las evidencias, teniendo en cuenta que debe presentarse una muestra estadísticamente representativa de los formatos SARLAFT diligenciados y validados en el aplicativo contratado por la Entidad para la consulta en listas restrictivas.
12-septiembre Primer línea Subsanación: Para el mes de enero 2025, se realizo la contratacion masiva con un total de 3536, por tal motivo se realizo la revision de documentos en los meses de octubre a diciembre de 2024, por tal motivo en la matriz de enero 2025, no se registra un mayor numero de consultas de listas restrictivas, se descarga un 20% del total de contratos de enero 2025, se anexara informacion en la carpeta de actividad numero 11. Cabe aclarar que para los meses mayo, junio y julio se realizo el cambio del proveedor de listas rectrictivas, por tal motivo no se registra evidencias, se realizo revision por medio de los formatos de SARLAFT. 
22 de septiembre: Desde la segunda línea  se revisan las eviencias presentadas, en las que se corrobora el cargue del formulario de conocimiento del cliente o contratante, es importante mencionar que para el segundo semestre de debe dar estricto cumplimiento a la validación en las listas restrictivas, toda vez que ya se cuenta con contrato con un nuevo proveedor. </t>
  </si>
  <si>
    <t>Primera línea: Para el mes de octubre de 2025, se realizó la contratación de 1.349 contratistas, cuya revisión documental fue efectuada durante el mes de septiembre de 2025.
En el mes de noviembre de 2025, se contrataron 355 contratistas, con revisión de documentos realizada en octubre de 2025.
Finalmente, en el mes de diciembre de 2025, se llevó a cabo la contratación de 168 contratistas, cuya revisión documental se efectuó en noviembre de 2025. Debido a la contingencia en el proceso de contratación, las evidencias correspondientes a esta actividad reposan en las carpetas contractuales y no serán cargadas. Dicha documentación quedará a disposición para  revisión por parte del Oficial de Cumplimiento, cuando así se requiera. 
Segunda línea: Con base en la información reportada por la primera línea, se toma la actividad como cumplida, en atención a que se evidencia la ejecución del proceso de contratación y la correspondiente revisión documental previa para los periodos de octubre, noviembre y diciembre de 2025.
No obstante lo anterior, desde la segunda línea de defensa se resalta la necesidad de garantizar la debida trazabilidad y soporte de la actividad, considerando que las evidencias no fueron cargadas debido a la contingencia presentada. En este sentido, se hace indispensable que la documentación relacionada con la revisión de los contratistas se encuentre organizada, completa y disponible en las carpetas contractuales, de manera que permita validar, cuando así se requiera, que la actividad fue efectivamente ejecutada conforme a los lineamientos establecidos.</t>
  </si>
  <si>
    <t>Seguimiento de Tercera línea: Se recomienda presentar una muestra representativa de formatos SARLAFT diligenciados y validados para las consultas en listas restrictivas, estos soportes son necesarios para validar la actividad. Ante la solicitud de un ente de control se debe contar con el dato y los soportes definidos.
La OCI, verificó las consultas aleatorias de listas restrictivas tanto de OPS como personal de planta, realizadas en los periodos anteriores. Sin embargo, se recomendó ampliar representativamente la cantidad, relacionada con el número total de colaboradores de la Subred Sur.</t>
  </si>
  <si>
    <t>Porcentaje de autocontrol, monitoreo y seguimiento  de las actividades de control de los riesgos del Subsistema SARLAFT</t>
  </si>
  <si>
    <t>Registros cualitativos y cuantitativos en el módulo de riesgos - aplicativo Almera de los riesgos del Subsistema SARLAFT</t>
  </si>
  <si>
    <t>Dirección de Contratación Bienes y Servicios y OPS 
Proceso de Talento  Humano</t>
  </si>
  <si>
    <t>x</t>
  </si>
  <si>
    <t xml:space="preserve">Primera línea: Para dar cumplimiento a la actividad de revisión, reformulación e identificación de los riesgos del subsistema SARLAFT, se han identificado un total de cinco (5) riesgos, los cuales son objeto de análisis y tratamiento conforme a los lineamientos establecidos en la normativa interna y externa aplicable.
Segunda Línea: Durante el primer trimestre 2025, desde la Segunda Línea se realizó la verificación del cumplimiento de esta actividad, evidenciando que se llevan los registros cualitativos y cuantitativos en el módulo de riesgos del aplicativo Almera, correspondientes al Subsistema SARLAFT. Actualmente, se gestionan cinco (5) riesgos asociados. </t>
  </si>
  <si>
    <t>Primera línea: Para dar cumplimiento a la actividad de revisión, reformulación e identificación de los riesgos del subsistema SARLAFT, se han identificado un total de cinco (5) riesgos, los cuales son objeto de análisis y tratamiento conforme a los lineamientos establecidos en la normativa interna y externa aplicable.
Segunda Línea: No se generan observaciones respecto al análisis y a las evidencias reportadas la cual da cumplimiento a la actividad programada.</t>
  </si>
  <si>
    <t xml:space="preserve">Primera línea: Para dar cumplimiento a la actividad de revisión, reformulación e identificación de los riesgos del subsistema SARLAFT, se han identificado un total de cinco (5) riesgos, los cuales son objeto de análisis y tratamiento por parte de los procesos responsables y el Oficial de Cumplimiento, conforme a los lineamientos establecidos en la normativa interna y externa aplicable.
Segunda línea: No se generan observaciones respecto al análisis y a las evidencias reportadas la cual da cumplimiento a la actividad programada. </t>
  </si>
  <si>
    <t>Seguimiento de Tercera línea: Se verifica en Plataforma Almera el cumplimiento del autocontrol de la primera línea de defensa, el monitoreo de la segunda línea de defensa y la evaluación de la tercera línea de defensa a los 5 riesgos del SUBSISTEMA SARLAFT, de los que la mayoría de sus controles, se encuentran en un 75% de ejecución en las tres líneas de defensa.</t>
  </si>
  <si>
    <t xml:space="preserve"># formularios SARLAFT diligenciados y aprobados por los grupos de valor / total de formularios diligenciados a través de las herramientas  </t>
  </si>
  <si>
    <t xml:space="preserve">Diligenciamiento del formulario SARLAFT funcionarios, contratistas, proveedores, gobierno (junta directiva), usuarios, Docencia, organizaciones medio ambientales y ampliación de beneficiarios finales según sea el caso. </t>
  </si>
  <si>
    <t>Proceso de Contratación
 Oficial de cumplimiento</t>
  </si>
  <si>
    <t>Primera línea: Para el segundo trimestre se ha venido revisando en la construcción del formulario en línea de SARLAFT, con los diferentes grupos de valor, donde se logrará identificar los riesgos del SUBSISTEMA SARLAFT. 
Segunda línea: No se generan observaciones respecto al análisis y a las evidencias reportadas la cual da cumplimiento a la actividad programada.</t>
  </si>
  <si>
    <t>Primera línea: Para el cuarto trimestre se implemento el formulario en línea de SARLAFT, con los diferentes grupos de valor, donde se logra identificar los riesgos del SUBSISTEMA SARLAFT. 
Segunda Línea: Se indica que, para efectos de seguimiento, verificación y trazabilidad de la actividad, es necesario presentar la evidencia correspondiente del formulario implementado, así como los soportes que permitan validar su aplicación efectiva (por ejemplo: enlace del formulario, capturas de pantalla, reportes de diligenciamiento o consolidado de resultados).</t>
  </si>
  <si>
    <t>Seguimiento de Tercera línea: En concordancia con la segunda línea de defensa, para efectos de seguimiento, verificación y trazabilidad de la actividad, es necesario presentar la evidencia correspondiente al formulario implementado, así como los soportes que permitan validar su aplicación efectiva (por ejemplo: enlace del formulario, capturas de pantalla, reportes de diligenciamiento o consolidado de resultados), en el módulo de Formulario Único de Conocimiento persona natural y jurídica.</t>
  </si>
  <si>
    <t># verificaciones de proveedores a las listas restrictivas / 13.000 consultas</t>
  </si>
  <si>
    <t>Realizar verificaciones  a las listas restrictivas, sanciones (ONU;OFAC;GAFI) y evaluación de riesgos de proveedores ( actividades ilícitas)</t>
  </si>
  <si>
    <t>N/A</t>
  </si>
  <si>
    <t>Proceso de Contratación
Proceso Desarrollo Institucional - Subproceso de Planeación- Oficial de cumplimiento</t>
  </si>
  <si>
    <t xml:space="preserve">Primera línea: Para el primer semestre se realizó la consulta de las listas restrictivas para (ONU;OFAC;GAFI) y evaluación de riesgos de proveedores ( actividades ilícitas). 
Segunda línea: No se generan observaciones respecto al análisis y a las evidencias reportadas la cual da cumplimiento a la actividad programada.
18-septiembre Primer línea Subsanación: Para el mes de enero 2025, se realizo la contratacion masiva con un total de 3536, por tal motivo se realizo la revision de documentos en los meses de octubre a diciembre de 2024, por tal motivo en la matriz de enero 2025, no se registra un mayor numero de consultas de listas restrictivas, se descarga un 20% del total de contratos de enero a junio 2025. 
22 de septiembre: Desde la segunda línea  se revisan las eviencias presentadas, en las que se corrobora el cargue del formulario de conocimiento del cliente o contratante, es importante mencionar que para el segundo semestre de debe dar estricto cumplimiento a la validación en las listas restrictivas, toda vez que ya se cuenta con contrato con un nuevo proveedor. </t>
  </si>
  <si>
    <t xml:space="preserve">Primera línea: Para el mes de octubre de 2025, se realizó la contratación de 1.349 contratistas, cuya revisión documental fue efectuada durante el mes de septiembre de 2025.
En el mes de noviembre de 2025, se contrataron 355 contratistas, con revisión de documentos realizada en octubre de 2025.
Finalmente, en el mes de diciembre de 2025, se llevó a cabo la contratación de 168 contratistas, cuya revisión documental se efectuó en noviembre de 2025. Debido a la contingencia en el proceso de contratación, las evidencias correspondientes a esta actividad reposan en las carpetas contractuales y no serán cargadas. Dicha documentación quedará a disposición para  revisión por parte del Oficial de Cumplimiento, cuando así se requiera. 
Segunda línea: Con base en la información reportada por la primera línea, se toma la actividad como cumplida, en atención a que se evidencia la ejecución del proceso de contratación y la correspondiente revisión documental previa para los periodos de octubre, noviembre y diciembre de 2025.
No obstante lo anterior, desde la segunda línea de defensa se resalta la necesidad de garantizar la debida trazabilidad y soporte de la actividad, considerando que las evidencias no fueron cargadas debido a la contingencia presentada. En este sentido, se hace indispensable que la documentación relacionada con la revisión de los contratistas se encuentre organizada, completa y disponible en las carpetas contractuales, de manera que permita validar, cuando así se requiera, que la actividad fue efectivamente ejecutada conforme a los lineamientos establecidos. </t>
  </si>
  <si>
    <t>Seguimiento de Tercera línea: Es importante aclarar si esta consulta se realiza a OPS y ByS, en ese caso, se debe cuantificar y presentar soportes para cada grupo. De no ser así, indicar si es el mismo grupo descrito en   listas restrictivas, de formatos SARLAFT.
Se recomienda presentar la muestra representativa de verificaciones a las listas restrictivas, sanciones (ONU; OFAC; GAFI) y evaluación de riesgos de proveedores (actividades ilícitas), estos soportes son necesarios para validar la actividad. Ante la solicitud de un ente de control se debe contar con el dato y los soportes definidos.
La OCI, verificó las consultas aleatorias de listas restrictivas tanto de OPS como personal de planta, realizadas en los periodos anteriores. Sin embargo, se recomendó ampliar representativamente la cantidad, relacionada con el número total de colaboradores de la Subred Sur.</t>
  </si>
  <si>
    <t>2 declaraciones de personas políticamente expuestas</t>
  </si>
  <si>
    <t>Diligenciamiento del formulario a través del SIGEP, de la declaración de persona políticamente expuesta en cumplimiento con el decreto 830 de 2021</t>
  </si>
  <si>
    <t>2 declaraciones</t>
  </si>
  <si>
    <t>Primera línea: Para el primer semestre se hizo la evaluación de dos personas políticamente expuesta dentro del aplicativo SIGEP. 
Segunda línea: Se verifica el cumplimiento de la actividad reportada, evidenciando la presentación de las validaciones realizadas en el aplicativo SIGEP para las dos personas políticamente expuestas evaluadas durante el primer semestre.
La actividad se cumplió al 100% y, desde la Segunda Línea de Defensa, se considera un resultado altamente satisfactorio.</t>
  </si>
  <si>
    <t xml:space="preserve">Primera línea: Para el segundo semestre se hizo la evaluación de dos personas políticamente expuesta dentro del aplicativo SIGEP. 
Segunda línea: Se verifica el cumplimiento de la actividad reportada, evidenciando la presentación de las validaciones realizadas en el aplicativo SIGEP para las dos personas políticamente expuestas evaluadas durante el segundo semestre.
La actividad se cumplió al 100% y, desde la Segunda Línea de Defensa, se considera un resultado altamente satisfactorio. </t>
  </si>
  <si>
    <t>Seguimiento de Tercera línea: Se verifican soportes de la declaración y publicación en el Aplicativo por la Integridad Pública, administrado por el Departamento Administrativo de la Función Pública, de cinco (5) directivos que ostentan la condición de Personas Expuestas Políticamente (PEP), de conformidad con los criterios establecidos en el Decreto 830 de 2021</t>
  </si>
  <si>
    <r>
      <t xml:space="preserve">2. COMPONENTE PROGRAMATICO
2.1.3 ADMINISTRACION DEL RIESGO / CANALES DE DENUNCIA
</t>
    </r>
    <r>
      <rPr>
        <sz val="10"/>
        <color theme="1"/>
        <rFont val="Arial"/>
        <family val="2"/>
      </rPr>
      <t>Cumplimiento del 100% de las  actividades de Canales de Denuncia en el marco de la Política de Transparencia y Acceso a la Información Pública</t>
    </r>
  </si>
  <si>
    <t>Porcentaje de  retroalimentaciones realizadas a las dependencias involucradas teniendo en cuenta la evaluación  por la Alcaldía Mayor a las respuestas del Sistema Bogotá te escucha</t>
  </si>
  <si>
    <t>Realizar retroalimentación a las dependencias involucradas teniendo en cuenta la evaluación realizada por la Alcaldía Mayor a las respuestas del Sistema Bogotá te escucha</t>
  </si>
  <si>
    <t>12 Retroalimentaciones realizadas</t>
  </si>
  <si>
    <t>Mensual</t>
  </si>
  <si>
    <t>Oficina de Participación y Servicio al Ciudadano</t>
  </si>
  <si>
    <t>Primera Línea: Se realizan 3 reuniones de socialización de las áreas involucradas en PQRSD de los meses evaluados, contando con la participación de los directores y referentes con el fin de realizar seguimiento a los casos reiterativos a fin de generar estrategias para la disminución de reclamos y quejas .
Segunda Línea: Durante el primer trimestre de 2025, se evidenció, a través de las actas correspondientes a los meses de enero, febrero y marzo, la realización de la retroalimentación a las dependencias involucradas, con base en la evaluación realizada por la Alcaldía Mayor a las respuestas del Sistema Bogotá Te Escucha.
Esta actividad se cumplió en un 100%, según lo programado. Desde la perspectiva de la Segunda Línea de Defensa, el resultado es altamente satisfactorio, ya que se evidencia una implementación sólida y completa del componente de integridad dentro de la entidad.</t>
  </si>
  <si>
    <t xml:space="preserve">Primera línea: Para el II trimestre se realizan 3 reuniones de socialización de las áreas involucradas en PQRSD de los meses evaluados, contando con la participación de los directores y referentes, con el fin de realizar seguimiento y estrategias de disminución a los casos reiterativos en en reclamos y quejas.
Segunda línea: No se generan observaciones respecto al análisis y a las evidencias reportadas la cual da cumplimiento a la actividad programada. </t>
  </si>
  <si>
    <t xml:space="preserve">Primera línea: Para el III trimestre se realizan 3 reuniones de socialización de las áreas involucradas en PQRSD de los meses evaluados, contando con la participación de los directores y referentes, con el fin de realizar seguimiento y estrategias de disminución a los casos reiterativos en en reclamos y quejas.
Segunda línea: No se generan observaciones respecto al análisis y a las evidencias reportadas la cual da cumplimiento a la actividad programada. </t>
  </si>
  <si>
    <t xml:space="preserve">Primera línea: Para el IV trimestre se realiza 1 reunión de socialización de las áreas involucradas en PQRSD de los meses evaluados, contando con la participación de los directores y referentes, con el fin de realizar seguimiento y estrategias de disminución a los casos reiterativos en en reclamos y quejas.
Segunda línea: No se generan observaciones respecto al análisis y a las evidencias reportadas la cual da cumplimiento a la actividad programada. </t>
  </si>
  <si>
    <t>ACTAS DE SEGUIMIENTO A PQRS</t>
  </si>
  <si>
    <t>Seguimiento de Tercera línea: Se verifican soportes de retroalimentación a las dependencias involucradas teniendo en cuenta la evaluación realizada por la Alcaldía Mayor a las respuestas del Sistema Bogotá te escucha.</t>
  </si>
  <si>
    <t># de informes de PQRS realizados / # de informes de PQRS programados</t>
  </si>
  <si>
    <t>Elaborar y gestionar publicación de los informes de PQRS, en la página web institucional.</t>
  </si>
  <si>
    <t>4 informes</t>
  </si>
  <si>
    <t>Primera Línea: Para el I trimestre del 2025  Se consolida la información trimestral en un informe publicado en la página Web, detallando el comportamiento de las PQRSD en comparación al periodo inmediatamente anterior, exponiendo las principales tipologías y las causas recurrentes de interposición ciudadana, además de las oportunidades de mejora de las áreas involucradas, esto  acorde con lo reportado a la Veeduría Distrital que refiere promedio de tiempo de respuesta de 11 días. de 1.127 manifestaciones registradas en el periodo, se dio cumplimiento a respuesta oportuna del 100%.
Segunda Línea: Para el primer trimestre de 2025, se consolidó y publicó en la página web el informe trimestral de PQRSD, comparando el comportamiento frente al periodo anterior e identificando principales tipologías, causas recurrentes y oportunidades de mejora. Se reportaron 1.127 manifestaciones, con un tiempo promedio de respuesta de 11 días, según la Veeduría Distrital.
La actividad se cumplió al 100%, y desde la Segunda Línea de Defensa se considera un resultado altamente satisfactorio, que refleja una implementación sólida del componente de integridad institucional.</t>
  </si>
  <si>
    <t>Primera línea: Para el II trimestre del 2025  Se consolida la información de los meses de abril, mayo y junio en un informe publicado en la página Web, detallando el comportamiento de las PQRSD-F en comparación al periodo inmediatamente anterior, exponiendo las principales tipologías y las causas recurrentes de interposición ciudadana, además de las oportunidades de mejora de las áreas involucradas, esto  acorde con lo reportado a la Veeduría Distrital que refiere promedio de tiempo de respuesta de 10 días. de 1.217 manifestaciones registradas en el periodo, se dio cumplimiento a respuesta oportuna del 100%.
Segunda línea: No se generan observaciones respecto al análisis y a las evidencias reportadas la cual da cumplimiento a la actividad programada.</t>
  </si>
  <si>
    <t>Primera línea: Para el III trimestre del 2025  Se consolida la información de los meses de julio, agosto y septiembre en un informe publicado en la página Web, detallando el comportamiento de las PQRSD-F en comparación al periodo inmediatamente anterior, exponiendo las principales tipologías y las causas recurrentes de interposición ciudadana, además de las oportunidades de mejora de las áreas involucradas, esto  acorde con lo reportado a la Veeduría Distrital que refiere promedio de tiempo de respuesta de 10 días. de 1.451 manifestaciones registradas en el periodo, se dio cumplimiento a respuesta oportuna del 100%.
Segunda línea: No se generan observaciones respecto al análisis y a las evidencias reportadas la cual da cumplimiento a la actividad programada.</t>
  </si>
  <si>
    <t xml:space="preserve">Primera línea: Para el IV trimestre del 2025  Se consolida la información de los meses de octubre, noviembre y diciembre en un informe publicado en la página Web, detallando el comportamiento de las PQRSD-F en comparación al periodo inmediatamente anterior, exponiendo las principales tipologías y las causas recurrentes de interposición ciudadana, además de las oportunidades de mejora de las áreas involucradas, esto  acorde con lo reportado a la Veeduría Distrital que refiere promedio de tiempo de respuesta de 10 días. de 1.221 manifestaciones registradas en el periodo, se dio cumplimiento a respuesta oportuna del 100%.
Segunda línea: No se generan observaciones respecto al análisis y a las evidencias reportadas la cual da cumplimiento a la actividad programada.
</t>
  </si>
  <si>
    <t>https://www.subredsur.gov.co/transparencia/4planeacion/4-9informes-pqrs#</t>
  </si>
  <si>
    <t>Seguimiento de Tercera línea: Se verifica publicación en página web de la Subred Sur, de los informes consolidados de la gestión de PQRSDF del III y IV trimestre del 2025, en los que se presentan las principales tipologías, las causas recurrentes de interposición ciudadana, oportunidades de mejora de las áreas involucradas y el cumplimiento y respuesta oportuna al 100% de las PQRSD-F.</t>
  </si>
  <si>
    <t># informes / total de informes programados</t>
  </si>
  <si>
    <t>Elaborar y gestionar publicación de informe semestral a la ciudadanía sobre el estado de las denuncias por actos de corrupción</t>
  </si>
  <si>
    <t>Oficina de Control Disciplinario Interno</t>
  </si>
  <si>
    <r>
      <t>Primera Línea: Con el fin de dar a conocer a la ciudadanía el estado de las denuncias por actos de corrupción allegadas al interior de la Oficina de Control Disciplinario Interno, se indicó que durante el primer</t>
    </r>
    <r>
      <rPr>
        <b/>
        <strike/>
        <sz val="8"/>
        <color theme="1"/>
        <rFont val="Arial"/>
        <family val="2"/>
      </rPr>
      <t xml:space="preserve"> </t>
    </r>
    <r>
      <rPr>
        <sz val="8"/>
        <color theme="1"/>
        <rFont val="Arial"/>
        <family val="2"/>
      </rPr>
      <t>trimestre del año 2025 se recibieron doce (12) denuncias relacionadas con dicha tipología y el estado de las mismas. 
 Asimismo, se advirtió a la ciudadanía que la Oficina de Control Disciplinario Interno se abstiene de suministrar información adicional, como los hechos objeto de averiguación, en tanto se trata actuaciones disciplinarias y, por lo tanto, es deber de este despacho garantizar la reserva legal de las actuaciones disciplinarias, conforme a lo dispuesto en el artículo 115 del Código General Disciplinario.
Segunda Línea: Durante el primer trimestre de 2025 se elaboró y gestionó la publicación del informe a la ciudadanía sobre el estado de las denuncias por actos de corrupción. La actividad se cumplió al 100% y, desde la Segunda Línea de Defensa, se considera un resultado altamente satisfactorio que evidencia una implementación sólida del componente de integridad institucional.</t>
    </r>
  </si>
  <si>
    <t>Primera Línea: Con el fin de dar a conocer a la ciudadanía el estado de las denuncias por actos de corrupción allegadas al interior de la Oficina de Control Disciplinario Interno, se indicó que durante el segundo trimestre del año 2025 se recibieron ocho (8) denuncias relacionadas con dicha tipología y el estado de las mismas.
Segunda línea: No se generan observaciones respecto al análisis y a las evidencias reportadas la cual da cumplimiento a la actividad programada.</t>
  </si>
  <si>
    <t>Primera línea: Para el III trimestre del 2025 Se consolida la información de los meses de julio, agosto y septiembre en el informe pormenorizado de la gestión de quejas presentadas en el aplicativo SDQS de la Alcalcía Mayor de Bogotá, en el cual se indica el radicado y la actuación disciplinaria correspondiente. 
Segunda línea: No se generan observaciones respecto al análisis y a las evidencias reportadas la cual da cumplimiento a la actividad programada.</t>
  </si>
  <si>
    <t xml:space="preserve">Primera línea: Para el IV trimestre del 2025 Se consolida la información de los meses de octubre, noviembre y diciembre de 2025 en el informe pormenorizado de la gestión de quejas presentadas en el aplicativo SDQS de la Alcalcía Mayor de Bogotá, en el cual se indica el radicado y la actuación disciplinaria correspondiente. 
Segunda línea: No se generan observaciones respecto al análisis y a las evidencias reportadas la cual da cumplimiento a la actividad programada. 
</t>
  </si>
  <si>
    <t>INFORME PTEE CUARTO TRIMESTRE 2025</t>
  </si>
  <si>
    <t>Seguimiento de Tercera línea: Se verifican los informes consolidados de la gestión realizada por la Oficina de Control Disciplinario Interno ante las 26 denuncias por actos de corrupción presentadas en su despacho durante el III y IV trimestre del 2025.
Es importante aclarar que la Oficina de Control Disciplinario Interno se abstiene de suministrar información adicional, como los hechos objeto de averiguación, en tanto se trata actuaciones disciplinarias y, por lo tanto, se debe garantizar la reserva legal de las actuaciones disciplinarias, conforme a lo dispuesto en el artículo 115 del Código General Disciplinario.</t>
  </si>
  <si>
    <t xml:space="preserve">Política de protección al Denunciante </t>
  </si>
  <si>
    <t>Política de protección a los denunciantes (formulación, aprobación, divulgación y seguimiento)</t>
  </si>
  <si>
    <t>Proceso de Desarrollo Institucional
Proceso de Control Interno Disciplinario
Proceso de Oficina Jurídica
Proceso de  Control Interno
Proceso de Talento Humano
Proceso de PCSC</t>
  </si>
  <si>
    <t>Primera línea: La Directiva Conjunta 005 de 2023 Secretaría General Alcaldía Mayor de Bogotá, por la cual imparte "DIRECTRICES PARA LA ATENCIÓN Y GESTIÓN DE DENUNCIASPOR POSIBLES ACTOS DE CORRUPCIÓN, Y/O EXISTENCIA DEINHABILIDADES, INCOMPATIBILIDADES O CONFLICTO DE INTERESES YPROTECCIÓN DE IDENTIDAD DEL DENUNCIANTE", sigue vigente y se le da estricto cumplimiento. 
Segunda línea: No se generan observaciones respecto al análisis y a las evidencias reportadas la cual da cumplimiento a la actividad programada.</t>
  </si>
  <si>
    <t>Primera línea: La Directiva Conjunta 005 de 2023 Secretaría General Alcaldía Mayor de Bogotá, por la cual imparte "DIRECTRICES PARA LA ATENCIÓN Y GESTIÓN DE DENUNCIASPOR POSIBLES ACTOS DE CORRUPCIÓN, Y/O EXISTENCIA DEINHABILIDADES, INCOMPATIBILIDADES O CONFLICTO DE INTERESES YPROTECCIÓN DE IDENTIDAD DEL DENUNCIANTE", sigue vigente y se le da estricto cumplimiento por parte de la Subred Sur. 
Segunda línea:  Se da un cumplimeinto parcial, toda vez que no se evidencia la formulación, aprobación, divulgación y seguimiento de la Política de protección a los denunciantes en la Subred Sur.</t>
  </si>
  <si>
    <t>Directiva Conjunta 005 de 2023 Secretaría General Alcaldía Mayor de Bogotá, D.C. - Secretaría Jurídica Distrital</t>
  </si>
  <si>
    <t>Seguimiento de Tercera línea: Se verifica la Directiva Conjunta 005 de 2023 Secretaría General Alcaldía Mayor de Bogotá, que como indica el proceso, se encuentra vigente. Sin embargo, no se observan soportes de la gestión realizada para la formulación, aprobación, divulgación y seguimiento de la Política de protección a los denunciantes en la Subred Sur. Por lo tanto, la actividad no se puede evaluar como cumplida.</t>
  </si>
  <si>
    <t>Procedimiento de canales de denuncia Institucionales</t>
  </si>
  <si>
    <t xml:space="preserve">Documentar, aprobar, socializar (grupo de valor priorizado) el  procedimiento de canales de denuncias Institucionales
</t>
  </si>
  <si>
    <t xml:space="preserve">Primera línea: Desde la dirección de Talento Humano Se cuenta con el Buzón de Colaboradores  el cual fue actualizado para esta vigencia. 
Segunda línea: Una vez revisadas las evidencias, se comprueba que el 10 marzo de 2025 se realiza la actualización al procedimiento Protección a colaboradores GH-CVS-SST-PR 04 V2.
En cuanto al Informe de gestión - Buzón de colaboradores Segundo trimestre 2025, se solicita corregir el párrafo con la frase: la matriz del informe corresponde a la fecha enero a marzo con los casos recibidos a través de Buzón, teniendo en cuenta que los casos SI corresponden al segundo trimestre y se mantiene la solciitud de subsación de la OCI, en relación con la socialización con los (grupo de valor priorizado) del  procedimiento de canales de denuncias Institucionales. </t>
  </si>
  <si>
    <t xml:space="preserve">Primera Línea: La entidad cuenta con el procedimiento de PROTECCIÓN A COLABORADORES, en el cual se establece la ruta para el manejo de situaciones de agresión, así como los mecanismos de denuncia disponibles. Adicionalmente, desde la Dirección de Talento Humano se dispone del Buzón de Colaboradores como canal complementario para la recepción de reportes. Como soporte, se anexa la matriz de los casos presentados durante el cuarto trimestre.
Segunda línea: No se generan observaciones respecto al análisis y a las evidencias reportadas la cual da cumplimiento a la actividad programada.  </t>
  </si>
  <si>
    <t>Informe y procedimiento: https://sgi.almeraim.com/sgi/lib/pdf/pdfjs-4.10.38/web/viewer.php?archivoid=124620&amp;token=4ea1f5fe51bc62d66f159f9839b531927ce255105e4d64453b9ebe004c454b6d</t>
  </si>
  <si>
    <t>Seguimiento de Tercera línea: Se verifica el procedimiento PROTECCIÓN A COLABORADORES GH-CVC-SST-PR-04 V2, cuyo objeto es establecer la ruta de atención para el manejo de las situaciones de agresión que se generen en los grupos de valor establecidos en la Institución de la Subred Integrada de Servicios de Salud Sur E.S.E. que se encuentren prestando servicios, para fortalecer el programa de promoción de sana convivencia y prevención de las violencias en el trabajo. Si bien, este procedimiento define mecanismos de denuncia, relacionados con agresión física o sexual, también indica canales como el Buzón de Colaboradores y Buzón de Sugerencias para Personal en Formación, no responde integralmente a un procedimiento de canales de denuncia Institucionales.
Para la vigencia 2026, se recomienda formular, aprobar y socializar un procedimiento de Canales Institucionales de Denuncia, en el marco de la Política de Transparencia y Acceso a la Información Pública.</t>
  </si>
  <si>
    <t xml:space="preserve">Informe de gestión de las denuncias recibidas por los canales de la entidad por presuntos actos de corrupción </t>
  </si>
  <si>
    <t>Consolidar semestralmente el estado de denuncias recibidas y gestionadas por los canales de denuncia (presencial, virtual, correo y buzón físico)  por presuntos casos de corrupción y elaborar informe</t>
  </si>
  <si>
    <t>nominal</t>
  </si>
  <si>
    <t>informe anual  proceso de control interno disciplinario</t>
  </si>
  <si>
    <t>Control Interno Disciplinario 
Oficial de cumplimiento
Proceso de PCSC
Proceso de T.H
Proceso de Gestión Documental.</t>
  </si>
  <si>
    <t xml:space="preserve">Control Interno Disciplinario </t>
  </si>
  <si>
    <t xml:space="preserve">Primera línea: Se cuenta con el Buzón de Colaboradores - Se anexa informes.
Segunda línea: No se generan observaciones respecto al análisis y a las evidencias reportadas la cual da cumplimiento a la actividad programada.
22 de septimbre: desde segunda línea de defensa, no se evidencia la subsanación solicitada por la OCI. </t>
  </si>
  <si>
    <t xml:space="preserve">Primera línea: Para el IV trimestre del 2025 Se consolida la información de los meses de octubre, novimebre y diciembre de 2025 en el informe pormenorizado de la gestión de quejas presentadas en el aplicativo SDQS de la Alcalcía Mayor de Bogotá, en el cual se indica el radicado y la actuación disciplinaria correspondiente. 
Segunda línea: No se generan observaciones respecto al análisis y a las evidencias reportadas la cual da cumplimiento a la actividad programada.  </t>
  </si>
  <si>
    <t>Seguimiento de Tercera línea: Se verifica INFORME DE GESTIÓN - BUZÓN DE COLABORADORES IV TRIMESTRE 2025, en el que se presentan casos, relacionados en su mayoría con situaciones de violencia física y verbal, discriminación, maltrato, deshumanización, acoso y unos pocos casos de corrupción y/o conflicto de interés, etc.
Sin embargo, este informe corresponde exclusivamente a las denuncias realizadas mediante el Buzón de Colaboradores, debe complementarse con el informe de gestión de las denuncias por presuntos actos de corrupción, recibidas por los demás canales de denuncia de la entidad (presencial, virtual, correo y buzón físico).</t>
  </si>
  <si>
    <r>
      <rPr>
        <b/>
        <sz val="10"/>
        <color theme="1"/>
        <rFont val="Arial"/>
        <family val="2"/>
      </rPr>
      <t>2. COMPONENTE PROGRAMATICO
2.1.4 ADMINISTRACION DEL RIESGO / DEBIDA DILIGENCIA</t>
    </r>
    <r>
      <rPr>
        <sz val="10"/>
        <color theme="1"/>
        <rFont val="Arial"/>
        <family val="2"/>
      </rPr>
      <t xml:space="preserve">
Cumplimiento del 100% de las  actividades en el marco de la Política SARLAFT</t>
    </r>
  </si>
  <si>
    <t xml:space="preserve"> Porcentaje de consulta de persona natural y contraparte en el aplicativo contratado por la entidad para validación de listas restrictivas sobre el total de personas a consultar				</t>
  </si>
  <si>
    <t>Reporte de aplicativo contratado por la entidad de listas restrictivas</t>
  </si>
  <si>
    <t>Dirección de Contratación Bienes y Servicios</t>
  </si>
  <si>
    <t xml:space="preserve">Primera línea: La Dirección de Contratación, a través de su área de Selección, llevó a cabo hasta el mes de enero la verificación en listas de chequeo con el proveedor KONFIRMA. Una vez vencido el contrato, se adelantó el estudio de mercado por medio de la plataforma SECOP II, bajo el consecutivo EM-068-2025.
Posteriormente, se llevó a cabo una invitación a cotizar bajo el consecutivo IC-038-2025, la cual fue declarada desierta mediante la Resolución No. 519 del 15 de mayo de 2025. Cumplidos los términos establecidos por la ley, se adelantó una nueva invitación a cotizar bajo el consecutivo IC-066-2025, la cual también fue declarada desierta mediante la Resolución No. 710 del 02 de julio de 2025.
Se adjuntan las evidencias correspondientes a lo descrito y se informa que se continúa trabajando de manera comprometida para garantizar la contratación de este servicio, que resulta fundamental para la operación institucional.
Adicionalmente, se adjuntar las validaciones en listas restrictivas que se han adelantado durante el primer trimestre 2025. 
Segunda línea: No se generan observaciones respecto al análisis y a las evidencias reportadas la cual da cumplimiento a la actividad programada.
18-septiembre Primer línea Subsanación: De acuerdo a las listas restrictivas con el proveedor KONFIRMA, se realizo consulta hasta el mes de abril y mayo, teniendo en cuenta que aun funcionaba, en el mes de mayo se viene adelantanto la invitacion a cotizar y ya para el mes de julio se contrato con el Proveedor de Informa Colombia Cabe aclarar que para los meses mayo, junio y julio se realizo revision por medio de los formatos de SARLAFT. Anexo listas restrictivas como soporte
22 de septiembre: Desde la segunda línea  se revisan las eviencias presentadas, en las que se corrobora el cargue del formulario de conocimiento del cliente o contratante, es importante mencionar que para el segundo semestre de debe dar estricto cumplimiento a la validación en las listas restrictivas, toda vez que ya se cuenta con contrato con un nuevo proveedor. </t>
  </si>
  <si>
    <t>Primer línea: Se realizo consulta de listas restrictivas de Bienes y Servicios desde octubre a diciembre en la plataforma de Informa Colombia.  Cabe aclarar que por datos sencibles no se carga soporte de acuerdo a lo informado por el Oficial de Cumplimiento. 
Segunda Línea: Con base en la información reportada por la primera línea, se da por cumplida la actividad de consulta de listas restrictivas de Bienes y Servicios en la plataforma Informa Colombia para el período octubre a diciembre.
No obstante, teniendo en cuenta que no se cargan soportes de ejecución por tratarse de datos sensibles, y conforme a lo informado, se condiciona el cierre definitivo a la validación del Oficial de Cumplimiento, quien deberá confirmar la trazabilidad y ejecución efectiva de las consultas (por ejemplo, mediante constancia interna, registro de auditoría o verificación in situ de los reportes protegidos).
Se recomienda mantener la disponibilidad controlada de la evidencia bajo criterios de confidencialidad y acceso restringido, de modo que permita su verificación cuando sea requerida por los órganos de control.</t>
  </si>
  <si>
    <t>Porcentaje de presentación del formato SARLAFT para personal de planta, OPS y contrapartes</t>
  </si>
  <si>
    <t xml:space="preserve">Se solicita dentro de la lista de chequeo de persona natural la presentación del formato SARLAFT </t>
  </si>
  <si>
    <t>Planta 244/699</t>
  </si>
  <si>
    <t>Proceso de Contratación
Proceso de Talento Humano</t>
  </si>
  <si>
    <t>Primera línea: Desde la dirección de Talento Humano Se cuenta con 12 personas que ingresaron como servidores públicos y quienes  realizaron el diligenciamiento  del SARLAFT , quedando en custodia de las hojas de vida. No se remite información por ser de carácter confidencial. 
Segunda línea: No se generan observaciones respecto al análisis y a las evidencias reportadas la cual da cumplimiento a la actividad programada.
18-septiembre Primer línea Subsanación: Me permito anexar formatos de SARLAFT correspondientes al personal de Contratacion desde el mes de enero al mes de junio 2025, por cada mes se anexa un 20% del personal contratado.</t>
  </si>
  <si>
    <t>Proceso de Contratación – Primera Línea
Durante el mes de octubre de 2025, se realizó la contratación de 1.349 contratistas, para los cuales se llevó a cabo la revisión de los formatos SARLAFT en septiembre de 2025.
Así mismo, en el mes de noviembre de 2025, se contrataron 355 contratistas, con revisión de los formatos SARLAFT efectuada en octubre de 2025.
Finalmente, en el mes de diciembre de 2025, se realizó la contratación de 168 contratistas, cuya revisión de los formatos SARLAFT se efectuó en noviembre de 2025.
La totalidad de la documentación correspondiente quedó bajo custodia en las hojas de vida contractuales. No se remite información adicional, en atención a su carácter confidencial.
Talento Humano – Primera Línea
Desde la Dirección de Gestión del Talento Humano, se informa que 24 personas ingresaron a la entidad como servidores públicos, quienes realizaron el diligenciamiento del formato SARLAFT como parte del proceso de vinculación.
La documentación correspondiente quedó bajo custodia en las hojas de vida de los servidores. No se remite información adicional, dado su carácter confidencial.
Segunda Línea: Con base en la información suministrada por la primera línea, se evidencia que durante los meses de octubre, noviembre y diciembre de 2025 se adelantaron los procesos de contratación de contratistas y vinculación de servidores públicos, y que, como parte de dichos procesos, se realizó el diligenciamiento y revisión de los formatos SARLAFT, los cuales quedaron bajo custodia en las hojas de vida respectivas.
En este sentido, desde la segunda línea de defensa se da por cumplida la actividad, en atención a que se acredita la aplicación de la actividad establecida dentro de los procesos de vinculación y contratación, conforme a los lineamientos del subsistema SARLAFT.
No obstante, considerando que no se cargan soportes de ejecución debido al carácter confidencial de la información, resulta necesario que la actividad sea validada por el Oficial de Cumplimiento, quien deberá confirmar la existencia, integridad y adecuada custodia de los formatos SARLAFT diligenciados, así como la ejecución efectiva para el período evaluado.</t>
  </si>
  <si>
    <t>Seguimiento de Tercera línea: El proceso presenta soportes de la revisión de los formatos SARLAFT en el tercer trimestre de 2025, mientras que, para el cuarto trimestre, manifiesta que la documentación correspondiente, quedó bajo custodia en las hojas de vida de los servidores. No se remite información adicional, dado su carácter confidencial. Sin embargo, queda pendiente registrar el porcentaje de presentación del formato SARLAFT para personal de planta, OPS y contrapartes, como lo indica la actividad y el indicador definido para la misma, a pesar de que se presentan datos de ejecución, para el efecto la cantidad de consultas realizadas en el segundo semestre de 2025, frente al número total de personas a consultar.</t>
  </si>
  <si>
    <t xml:space="preserve">Campañas de cultura y divulgación del manual para la administración del riesgo LA/FT/FPADM, Código de Buen Gobierno y Política de Daño Antijuridico </t>
  </si>
  <si>
    <t>Dirección de Talento Humano 
Desarrollo Institucional / Subproceso de Administración del Riesgo Institucional</t>
  </si>
  <si>
    <t xml:space="preserve">Primera y segunda línea: Se da cumplimiento a la actividad de socializar la Política de Administración del Riesgo, así como el manual de Administración del Riesgo Institucional, en el marco del Plan Institucional de Capacitación (formación-socialización), se presenta el listado del personal que realizó el curso durante el primer semestre de 2025, a través de la plataforma MAO.
04/09/2025
SUBSANACIÓN I LÍNEA:
Efectivamente, se confirma que el número de colaboradores que realizaron el curso durante el primer semestre no representa la cobertura esperada. No obstante, es importante señalar que el curso de Administración del Riesgo se encontraba deshabilitado, toda vez que la plataforma MAO estaba en proceso de migración hacia la nueva plataforma de aprendizaje SMARTSUR, y los contenidos del curso se encuentran actualmente en proceso de actualización.
22 de septiembre: Desde la segunda línea de defensa se revisa la información a la espera de que en el segundo semestre del 2025 el numero de colaboradores que tengan socialización sea mayor. </t>
  </si>
  <si>
    <t>Primera línea: Desde el subproceso de administración del riesgo institucional se realizaron jornadas de socialización de las generalidades del Sistema de Administración del Riesgo Institucional, orientadas a fortalecer el conocimiento, la apropiación y la participación de los colaboradores frente a la gestión del riesgo institucional.
Resultados del tercer trimestre de 2025
En el tercer trimestre, la socialización contó con la participación de 149 colaboradores. Como resultado de la evaluación posterior a la capacitación, se evidenció que 145 participantes alcanzaron una calificación de apropiación del conocimiento igual o superior al 80%, lo que equivale a un 97,32% de cumplimiento, calculado mediante la fórmula:
(145 / 149) × 100 = 97,32%
Estos resultados reflejan un alto nivel de comprensión y asimilación de los contenidos abordados, así como una participación activa del personal, evidenciando un avance positivo en el fortalecimiento de la cultura de gestión del riesgo dentro de la entidad.
Resultados del cuarto trimestre de 2025
Durante el cuarto trimestre, la socialización se realizó con un total de 44 participantes. De acuerdo con la evaluación aplicada, 25 colaboradores obtuvieron una calificación de apropiación del conocimiento igual o superior al 80%, lo que representa un 57% de cumplimiento, conforme al siguiente cálculo:
(25 / 44) × 100 = 57% 
Segunda línea: 
La actividad se cumplió al 100% y, desde la Segunda Línea de Defensa, se considera un resultado altamente satisfactorio.</t>
  </si>
  <si>
    <t>reportes</t>
  </si>
  <si>
    <t>Seguimiento de Tercera línea:  El subproceso de administración del riesgo institucional manifiesta que se realizaron jornadas de socialización de las generalidades del Sistema de Administración del Riesgo Institucional, orientadas a fortalecer el conocimiento, la apropiación y la participación de los colaboradores frente a la gestión del riesgo institucional. Se verifican soportes de socialización a 192 colaboradores durante la vigencia 2025.
La cobertura de socialización es bastante baja, teniendo en cuenta que la Subred Sur cuenta aproximadamente con más de 4.700 colaboradores, lo que indica que tan solo se dio cobertura al 4% del total.
De otra parte, no se observan soportes de campañas de cultura y divulgación del manual para la administración del riesgo LA/FT/FPADM, Código de Buen Gobierno y Política de Daño Antijuridico, como lo define la actividad.
Se recomienda fortalecer el proceso de socialización mediante diferentes estrategias, para aumentar el porcentaje de cobertura, así como mantener el porcentaje de apropiación y adherencia.</t>
  </si>
  <si>
    <t>Porcentaje de colaboradores activos de planta y OPS que en el aplicativo SIDEAP realizan la declaración de bienes y rentas sobre el total de colaboradores activos de planta y OPS  de la entidad</t>
  </si>
  <si>
    <t>Declaracion de Bienes y Rentas por parte de colaboradores activos de planta y OPS en el marco de la ley 2013/2019 en el aplicativo SIDEAP</t>
  </si>
  <si>
    <t>96.5%</t>
  </si>
  <si>
    <t>Proceso de Talento Humano
Proceso de Contratación</t>
  </si>
  <si>
    <t xml:space="preserve">Primera línea: Teniendo en cuenta que los servidores públicos cuentan con fecha 31 de julio para realizar la actualización de la declaración de Bienes y Rentas, a la fecha se cuenta con el 29,5% de diligenciamiento de Bienes y Rentas
Segunda línea: No se generan observaciones respecto al análisis y a las evidencias reportadas la cual da cumplimiento a la actividad programada.
19-septiembre Primer línea Subsanación: Se presenta la analítica de datos el DASC con datos actualizados hasta el 31 de julio de 2025, sobre el cumplimiento de la declaración de bienes y rentas de servidores públicos y contratistas de la entidad. La Subred Integrada de Servicios de Salud Sur E.S.E. presenta un 98% de cumplimiento en la declaración de bienes y rentas, con solo un 2% pendiente, destacándose entre las entidades con el mayor porcentaje de cumplimiento. En cuanto a los 728 servidores obligados a presentar la declaración, 714 servidores cumplieron con esta obligación, alcanzando un 98,1% de cumplimiento. En relación con los 3.657 contratistas con contrato vigente, 3.482 presentaron su declaración, logrando un 95,2% de cumplimiento. 
22 de septiembre: Desde la segunda línea de defensa se revisa la información cargada, en la que se evidencia que la Subred Integrada de Servicios de Salud Sur E.S.E. presenta un 98% de cumplimiento en la declaración de bienes y rentas. </t>
  </si>
  <si>
    <t>Talento humano : Del total de 728 servidores publicos registrados para el periodo 01 de junio de 2025 al 31 de julio de 2026, se evidencia que 714 funcionario de planta, cumplieron con la actualizacion de bienes y Rentas completando asi un porcentaje total de 98.1% evidenciando un aumento representativo con relacion al año anterior que presento un resultado de 96,5%
Contratación: En relación con los 3.657 contratistas con contrato vigente, 3.482 presentaron su declaración, logrando un 95,2% de cumplimiento. 
Segunda línea: 
La actividad se cumplió al 100% y, desde la Segunda Línea de Defensa, se considera un resultado altamente satisfactorio.</t>
  </si>
  <si>
    <t>Reporte SIDEAP</t>
  </si>
  <si>
    <t>Seguimiento de Tercera línea: Se verifica enlace de página del DAFP, con el porcentaje de Declaraciones de Bienes y Rentas Periódicas Registradas en SIDEAP, en la que se valida que el 98,1% de 728 servidores públicos y el 95,2% de 3.657 contratistas con contrato vigente, para un total de 4.196 colaboradores de 4.385, correspondiente al 95,7% de cumplimiento.</t>
  </si>
  <si>
    <r>
      <t xml:space="preserve">2. COMPONENTE PROGRAMATICO
2.2 REDES Y ARTICULACION
2.2.1 REDES INTERNAS 
2.2.2 REDES EXTERNAS
</t>
    </r>
    <r>
      <rPr>
        <sz val="10"/>
        <color rgb="FF000000"/>
        <rFont val="Arial"/>
        <family val="2"/>
      </rPr>
      <t xml:space="preserve">
Articular al 100% los espacios internos y externos de intercambio de datos para la toma de decisiones en la gestión de riesgos, promoción de la transparencia y gestión de lo público</t>
    </r>
  </si>
  <si>
    <t>Mapa de Redes Internas</t>
  </si>
  <si>
    <t xml:space="preserve">Construir, consolidar, publicar y divulgar el Mapa de Redes Internas </t>
  </si>
  <si>
    <t>Proceso de Desarrollo Institucional 
Subgerencia de Prestación de servicios de Salud
Subgerencia Corporativa</t>
  </si>
  <si>
    <r>
      <t xml:space="preserve">Primera línea: En el marco de la estrategia de articulación interna, la Subred Integrada de Servicios de Salud Sur E.S.E. ha consolidado un modelo de gestión de redes internas que permite el intercambio fluido de información entre los diferentes procesos de la entidad, con el fin de garantizar una operación articulada, eficiente y centrada en el usuario.
Aunque no se cuenta con un mapa gráfico específico de redes internas, la Subred dispone de un Mapa de Procesos institucional, el cual sirve como guía estructural para identificar las relaciones funcionales y de comunicación entre los procesos estratégicos, misionales, de apoyo y de evaluación. Este mapa constituye la base para el funcionamiento de las redes internas, al evidenciar cómo se conectan los diferentes actores institucionales y cómo circula la información a lo largo de la entidad.
A través de esta articulación, se promueve:
La optimización de las operaciones internas, reduciendo tiempos y evitando la duplicación de esfuerzos.
La mejora en la eficiencia institucional, mediante el uso efectivo de canales formales de comunicación y sistemas de información.
La reducción de costos operativos, al permitir una mejor trazabilidad y control de los procesos.
El fortalecimiento de la atención centrada en el usuario, al facilitar respuestas integrales y oportunas.
El aumento en la satisfacción de los usuarios y de la ciudadanía, al garantizar una prestación de servicios más ágil, coherente y transparente.
Este modelo de articulación interna se sostiene en el uso de canales establecidos como el correo institucional, reuniones periódicas de articulación, plataformas digitales, sistemas de información corporativos y equipos de trabajo interdependencias, los cuales favorecen la coordinación, el seguimiento y la mejora continua.
</t>
    </r>
    <r>
      <rPr>
        <b/>
        <sz val="10"/>
        <color theme="1"/>
        <rFont val="Arial"/>
        <family val="2"/>
      </rPr>
      <t xml:space="preserve">18 de septiembre de 2025 – Subsanación
</t>
    </r>
    <r>
      <rPr>
        <sz val="10"/>
        <color theme="1"/>
        <rFont val="Arial"/>
        <family val="2"/>
      </rPr>
      <t xml:space="preserve">
En atención a la observación realizada, se procede a efectuar la subsanación mediante la presentación de la propuesta gráfica del mapa de redes internas y externas, elaborada conforme a los lineamientos establecidos en el anexo técnico al Programa de Transparencia y Ética Pública (PTEP) de la Secretaría de Transparencia, en el cual se señala que las redes internas y externas deben visibilizar las instancias, dependencias y actores clave que intervienen en la gestión de la integridad, la prevención de riesgos de corrupción y el fortalecimiento de la cultura organizacional.
De esta manera, se da cumplimiento a lo solicitado, aportando un insumo que facilita la identificación, articulación y fortalecimiento de las relaciones estratégicas tanto al interior de la entidad como con actores externos relevantes y dicho mapa será sometido a aprobación para su posterior publicación y divulgación. 
22 de septiembre: Desde la segunda línea de defensa, se revisa el mapa de redes internas y externas, el cual se encuentra en proceso de aprobación e implementación. 
</t>
    </r>
  </si>
  <si>
    <t>Teniendo en cuenta la normativa del Decreto 1122 de 2024 y su anexo tecnico de la Secretaría de Presidencia sobre el PTEE, se realizó ajuste a la propuesta de mapa de red interna. Para ello se centra en las decisiones que toma las instancias de decision con base en los resultados presentados evidenciados en los seguimientos a los planes institucionales, indicadores y demas mecanismos de integración. 
Soporte: Mapa de red interna
Segunda línea: 
La actividad se cumplió al 100% y, desde la Segunda Línea de Defensa, se considera un resultado altamente satisfactorio.</t>
  </si>
  <si>
    <t>Mapa de redes</t>
  </si>
  <si>
    <t>Seguimiento de Tercera línea: Se verifica el Mapa de Redes Internas de la Subred Sur, que se centra en las decisiones que toma las instancias de decisión con base en los resultados presentados evidenciados en los seguimientos a los planes institucionales, indicadores y demás mecanismos de integración..</t>
  </si>
  <si>
    <t>Mapa de Redes Externas</t>
  </si>
  <si>
    <t>Construir, consolidar, publicar y divulgar el Mapa de Redes Internas y Mapa de Redes Externas</t>
  </si>
  <si>
    <t xml:space="preserve">Primera línea: La Subred Integrada de Servicios de Salud Sur E.S.E. cuenta con una amplia red de articulación externa, a través de la cual se establecen relaciones institucionales con diversas entidades del Distrito, organizaciones del sector salud y otros grupos de interés.
Esta articulación permite fortalecer la coordinación interinstitucional, el trabajo colaborativo y el cumplimiento de los objetivos misionales, promoviendo una gestión integral y transparente.
Como parte de esta red, la Subred Sur identifica y mantiene actualizados los siguientes directorios:
Directorio de entidades del Distrito con las que se tiene relación:
https://www.subredsur.gov.co/transparencia/1informacion-entidad/1-6directorio-entidades
Directorio de agremiaciones y grupos de interés con los que se articula la Subred Sur:
https://www.subredsur.gov.co/transparencia/1informacion-entidad/1-7directorio-agremiaciones
Estos espacios de relacionamiento externo fortalecen los canales de diálogo, cooperación y participación, esenciales para una gestión pública efectiva y orientada al servicio ciudadano.
Adicional, se tiene caracterizado nuestro grupo de interés: https://www.subredsur.gov.co/transparencia/informacion-grupos-interes
Segunda línea: No se generan observaciones respecto al análisis y a las evidencias reportadas la cual da cumplimiento a la actividad programada.
18 de septiembre de 2025 – Subsanación
En atención a la observación realizada, se procede a efectuar la subsanación mediante la presentación de la propuesta gráfica del mapa de redes internas y externas, elaborada conforme a los lineamientos establecidos en el anexo técnico al Programa de Transparencia y Ética Pública (PTEP) de la Secretaría de Transparencia, en el cual se señala que las redes internas y externas deben visibilizar las instancias, dependencias y actores clave que intervienen en la gestión de la integridad, la prevención de riesgos de corrupción y el fortalecimiento de la cultura organizacional.
De esta manera, se da cumplimiento a lo solicitado, aportando un insumo que facilita la identificación, articulación y fortalecimiento de las relaciones estratégicas tanto al interior de la entidad como con actores externos relevantes y dicho mapa será sometido a aprobación para su posterior publicación y divulgación. 
22 de septiembre: Desde la segunda línea de defensa, se revisa el mapa de redes internas y externas, el cual se encuentra en proceso de aprobación e implementación. </t>
  </si>
  <si>
    <t>Teniendo en cuenta la normativa del Decreto 1122 de 2024 y su anexo tecnico de la Secretaría de Presidencia sobre el PTEE, se realizó ajuste a la propuesta de mapa de red interna. Para ello se centra en la transparencia y etica publica, la cual se rige bajo la normativa dada bajo el plan decenal de salud publica, el programa del PTEE con su correspondiente plan de accion. Ademas hacen parte de la red los sistemas de coordinacion interinstitucionales a nivel sectorial, local, regioinal y nacional. Otra vertiente que le aporta a la transparencia y etica publica es la participacion comunitaria, en la cual se toma informacion de los comités intersectoriales, las agremiaciones sociales y se presentan los resultados en los mecanismos de rendicion de cuentas.
Soporte: Mapa de redes externas
Segunda línea: 
La actividad se cumplió al 100% y, desde la Segunda Línea de Defensa, se considera un resultado altamente satisfactorio.</t>
  </si>
  <si>
    <t>Seguimiento de Tercera línea: Se verifica el Mapa de Redes Externas de la Subred Sur, hacen parte de la red los sistemas de coordinación interinstitucionales a nivel sectorial, local, regional y nacional, así como la participación comunitaria, los comités intersectoriales, las agremiaciones sociales, entre otras, fortaleciendo la transparencia y ética publica, mediante mecanismos de rendición de cuentas.</t>
  </si>
  <si>
    <r>
      <t xml:space="preserve">2. COMPONENTE PROGRAMATICO
2.3 MODELO DE ESTADO ABIERTO
2.3.1  ACCESO A LA INFORMACIÓN PUBLICA Y  TRANSPARENCIA
</t>
    </r>
    <r>
      <rPr>
        <sz val="10"/>
        <color rgb="FF000000"/>
        <rFont val="Arial"/>
        <family val="2"/>
      </rPr>
      <t xml:space="preserve">
Cumplimiento del 98% de la matriz ITA en el marco de la resolución 1519</t>
    </r>
  </si>
  <si>
    <t xml:space="preserve"> Porcentaje de seguimiento a  las solicitudes de los ciudadanos por los canales (Escrito, virtual, telefónico, presencial)</t>
  </si>
  <si>
    <t>1. Seguimiento a los indicadores sobre las solicitudes de los ciudadanos por los canales (Escrito, virtual, telefónico, presencial) 
2. Ejecutar acciones de mejora a que haya a lugar.</t>
  </si>
  <si>
    <t>12 Seguimientos</t>
  </si>
  <si>
    <t>Proceso de Desarrollo Institucional 
Oficina de Participación y Servicio al Ciudadano
Subgerencia Corporativa</t>
  </si>
  <si>
    <t>Primera Línea: Se remite el  informe de Acceso se proyecta el comportamiento de los canales de asignación de citas con la ciudadanía. 
Segunda línea: Durante el primer trimestre de 2025, en cumplimiento de la actividad relacionada con el seguimiento a los indicadores sobre las solicitudes de los ciudadanos a través de los diferentes canales (escrito, virtual, telefónico y presencial), se realizó el respectivo análisis y monitoreo de la información, permitiendo identificar comportamientos, tendencias y oportunidades de mejora en la atención al ciudadano.</t>
  </si>
  <si>
    <t>Primera línea : Desde la Oficina de Participación Comunitaria y Servicio al ciudadano se realiza monitoreo de canales y tiempos administrativos, adicional a ello se realiza seguimiento del canal pbx y se clasifican las llamadas de acuerdo con las barreras identificadas y los motivos de llamada, esto reportado en el informe de acceso.
También se reportan actas de Outsourcing de seguimiento realizados con el área de ambulatorios. 
Segunda línea: No se generan observaciones respecto al análisis y a las evidencias reportadas la cual da cumplimiento a la actividad programada.</t>
  </si>
  <si>
    <t>Primera línea : Desde la Oficina de Participación Comunitaria y Servicio al ciudadano se realiza monitoreo de canales y tiempos administrativos, adicional a ello se realiza seguimiento del canal pbx y se clasifican las llamadas de acuerdo con las barreras identificadas y los motivos de llamada, esto reportado en el informe de acceso. Se anexa el informe de PQRSD-F
Segunda línea: No se generan observaciones respecto al análisis y a las evidencias reportadas la cual da cumplimiento a la actividad programada.</t>
  </si>
  <si>
    <t xml:space="preserve"> Informe de Acceso del IV trimestre
 Informe de PQRSD-F del IV trimestre </t>
  </si>
  <si>
    <t>Seguimiento de Tercera línea: Se verifica el Informe de Acceso y los informes trimestrales consolidados de la gestión de PQRSD-F, elaborados por la Oficina de Participación Comunitaria y Servicio al Ciudadano, en los que se encuentra el seguimiento a las solicitudes de los ciudadanos por los canales (Escrito, virtual, telefónico, presencial), como lo define la actividad.</t>
  </si>
  <si>
    <t>Número de calendarios publicados en la página web / 12 calendarios publicados en el año</t>
  </si>
  <si>
    <t>Publicar en la página web el calendario de eventos y fechas clave relacionadas con procesos misionales.</t>
  </si>
  <si>
    <t>Comunicación Estratégica</t>
  </si>
  <si>
    <t>Primera Línea: Se realiza la publicación de 3 calendarios misionales en la página web, correspondientes a los meses de enero, febrero y marzo, en este los usuarios tienen acceso al nombre de la actividad, lugar, hora y en general conocer cómo participar. 
Segunda línea: Conforme a la actividad de publicar en la página web el calendario de eventos y fechas clave relacionadas con procesos misionales, durante el primer trimestre de 2025 se cumplió con la publicación de tres (3) calendarios. La actividad se ejecutó al 100% y, desde la Segunda Línea de Defensa, se considera un resultado altamente satisfactorio.</t>
  </si>
  <si>
    <t>Primera Línea: Se realiza la publicación de 3 calendarios misionales en la página web, correspondientes a los meses de abril, mayo, junio, en este los usuarios tienen acceso al nombre de la actividad, lugar, hora y en general conocer cómo participar. 
Segunda línea: No se generan observaciones respecto al análisis y a las evidencias reportadas la cual da cumplimiento a la actividad programada.</t>
  </si>
  <si>
    <t>Primera Línea: Se realiza la publicación de 3 calendarios misionales en la página web, correspondientes a los meses de julio, agosto, septiembre, en este los usuarios tienen acceso al nombre de la actividad, lugar, hora y en general conocer cómo participar de cada uno de los eventos. 
Segunda línea: No se generan observaciones respecto al análisis y a las evidencias reportadas la cual da cumplimiento a la actividad programada.</t>
  </si>
  <si>
    <t>Primera línea: Para el IV trimestre del 2025 se realiza la publicación de los calendarios misionales en la página web, correspondientes a los meses de octubre, noviembre y diciembre, en este los usuarios tienen acceso al nombre de la actividad, lugar, hora y en general conocer cómo participar de cada uno de los eventos. 
Segunda línea: 
La actividad se cumplió al 100% y, desde la Segunda Línea de Defensa, se considera un resultado altamente satisfactorio.</t>
  </si>
  <si>
    <t xml:space="preserve">Calendarios </t>
  </si>
  <si>
    <t>Seguimiento de Tercera línea: Se verifica la publicación en la página web de los calendarios de eventos y fechas clave relacionadas con procesos misionales, correspondientes al segundo semestre de 2025, dando cumplimiento a la actividad planeada en el periodo.</t>
  </si>
  <si>
    <t>Porcentaje de servidores capacitados en técnicas de lenguaje claro con atención directa al ciudadano / # de servidores con atención directa al ciudadano</t>
  </si>
  <si>
    <t xml:space="preserve">Gestionar capacitaciones en la aplicación de técnicas de lenguaje claro, dirigidas específicamente a los servidores que brindan atención directa a los ciudadanos (presencial, telefónica y orientación virtual). </t>
  </si>
  <si>
    <t>Primera línea:  Para el desarrollo de las capacitaciones de línea de frente se tienen en cuenta los siguientes equipos: OPCYSC, gestión documental, guardias de seguridad, servicios generales y facturación para un total de 817 colaboradores y funcionarios. Durante el primer cuatrimestre del año se realizó capacitación a 37 colaboradores pertenecientes a la OPCYSC; estos programados; para los siguientes cuatrimestres se proyecta la capacitación de los 780 colaboradores y funcionarios de las demás áreas que ejecutan actividades en la línea de frente
Segunda línea: Se revisó la gestión de las capacitaciones en la aplicación de técnicas de lenguaje claro, dirigidas a los servidores que brindan atención directa a la ciudadanía. Según lo reportado por la Primera Línea, se realizó una capacitación dirigida a 37 colaboradores.
Desde la Segunda Línea se destaca este avance y se motiva a continuar con la programación de las capacitaciones previstas, con el fin de dar cumplimiento a lo establecido para el año 2025.</t>
  </si>
  <si>
    <t xml:space="preserve">Primera línea:  Durante el segundo cuatrimestre se realizó la capacitación a 41 colaboradores de la línea de frente dentro de los que se incluyeron los equipos de trabajo social, PQRSF y participación comunitaria.  
Segunda línea: No se generan observaciones respecto al análisis y a las evidencias reportadas la cual da cumplimiento a la actividad programada.
22 de septiembre SUBSANACIÓN: 
Durante el III trimestre del año 2025 y con el fin de avanzar en la capacitación de lenguaje claro se concreto espacio con los supervisores de aseo y vigilancia para el próximo 23 de septiembre.
Asimismo,  se hablo con la referente de facturación solicitando el espacio para realizar dicha capacitación con el personal de facturación, esto el propósito de avanzar en la cobertura propuesta.
Lo anterior, proyecta realizarse en los meses de septiembre y octubre para revisar el cumplimiento y en caso que aún falte un porcentaje de colaboradores por capacitar establecer acciones que permitan avanzar hacia el cumplimimiento de la acción.
22 de septiembre: Desde la segunda línea de defensa, se revisa el analisis de subsanación presentado por la oficina de participación, a la espera de que en el segundo semestre sea ampliada la cobretura de colaboradores capacitados. 
</t>
  </si>
  <si>
    <t>Primera Línea de defensa: En el mes de julio se capacitaron un total de 45 colaboradores del centro de atención Candelaria, continuando con la capacitación en esta sede, para el mes de agosto se capacitaron a un total de 12 y en el mes de septiembre se capacitó de forma virtual al área de facturación y autorizaciones logrando abordar un total de 112 colaboradores en este mes. 
De otro lado, el 23 de septiembre de la presente vigencia también se capacitó de forma presencial al personal de vigilancia y servicios generales. En dicho espacio se abordó a un total de 12 personas.
De las capacitaciones mencionadas anteriormente, se relaciona base de datos de los colaboradores que participaron de manera virtual, pantallazos de la reunión y listados de asistencia de las reuniones que se realizaron de forma presencial.
En total durante el trimestre se capacitó a un total de 180 colaboradores. 
Desde la Segunda Línea se destaca este avance y se motiva a continuar con la programación de las capacitaciones previstas, con el fin de dar cumplimiento a lo establecido para el año 2025.</t>
  </si>
  <si>
    <t>Primera Línea de Defensa:
Durante el mes de octubre se capacitaron 66 colaboradores de servicios generales en el Centro de Salud Candelaria. Posteriormente, en el mes de noviembre se capacitaron 27 colaboradores del grupo de vigilancia en la sede administrativa. En total, durante el trimestre se logró la formación de 93 colaboradores, fortaleciendo sus competencias y aportando al cumplimiento de los lineamientos establecidos para la Primera Línea de Defensa.
En total durante el trimestre se capacitó a un total de 93 colaboradores. 
Segunda línea: 
La actividad se cumplió al 100% y, desde la Segunda Línea de Defensa, se considera un resultado altamente satisfactorio.</t>
  </si>
  <si>
    <t>se adjunta acta y listado de firmas asi como registro fotográfico</t>
  </si>
  <si>
    <t>Seguimiento de Tercera línea: Se verifica muestra aleatoria de los soportes de las capacitaciones realizadas durante el tercer y cuarto trimestre de 2025, encontrando que se capacitó aproximadamente a 273 colaboradores. Sin embargo, se observa que cerca del 50% de los capacitados son de servicios generales y del grupo de vigilancia, colaboradores que si bien, interactúan ocasionalmente con los usuarios, no son el objeto principal de esta actividad, la cual debe ser dirigida prioritariamente a los servidores que brindan atención directa a los ciudadanos (presencial, telefónica y orientación virtual), como en efecto, se realizó a colaboradores del área de facturación y autorizaciones.
Es importante resaltar que el total de colaboradores capacitados durante la vigencia 2025, representa un porcentaje muy bajo de cobertura, teniendo en cuenta que, de acuerdo a lo definido por el proceso, se identificó un total de 817 colaboradores y funcionarios que brindan atención directa a los ciudadanos (presencial, telefónica y orientación virtual), de los procesos gestión documental, guardias de seguridad, servicios generales y facturación. En este sentido se recomienda adelantar una planeación adecuada para aumentar la cobertura e impacto durante la vigencia 2026.</t>
  </si>
  <si>
    <t>Número de vídeos subtitulados / total de vídeos realizados en el año</t>
  </si>
  <si>
    <t xml:space="preserve">
Los contenidos audiovisuales (videos) realizados por la entidad, estarán subtitulados para su uso en las diferentes plataformas, tales como página web y redes sociales, facilitando el acceso de la información a la ciudadanía. No aplica para transmisiones en vivo y en directo.</t>
  </si>
  <si>
    <t>Primera Línea: Se realizan 80 videos y subtitulan en su totalidad. Entre ellos se encuentran videos sobre vacunación, lavado de manos, IRA, semana en imágenes, Le Ponemos El Corazón, entre otros. 
Segunda línea: Durante el primer trimestre de 2025, en cumplimiento de la actividad relacionada con la accesibilidad de contenidos, se realizaron 80 videos institucionales, los cuales fueron subtitulados en su totalidad para su difusión en la página web y redes sociales, facilitando así el acceso a la información por parte de la ciudadanía.
Entre los contenidos se destacan temas como vacunación, lavado de manos, infecciones respiratorias agudas (IRA), Semana en Imágenes, y Le Ponemos el Corazón, entre otros. La actividad se cumplió al 100% y, desde la Segunda Línea de Defensa, se considera un resultado altamente satisfactorio.</t>
  </si>
  <si>
    <t xml:space="preserve">Primera Línea: Se realiza la subtitulación de 92 vídeos, en estos se busca siempre manejar desde su conceptualización hasta su producción final, un lenguaje claro. Un trimestre con vídeos sobre sabiduría ancestral, Doctor subred Sur sobre cáncer de pulmón, entre otros. Los videos se encuentran publicados en diferentes secciones de la página web de la entidad. 
Segunda línea: No se generan observaciones respecto al análisis y a las evidencias reportadas la cual da cumplimiento a la actividad programada. 
</t>
  </si>
  <si>
    <t xml:space="preserve">Primera Línea: Se realiza la subtitulación de 82 vídeos, en estos se busca siempre manejar desde su conceptualización hasta su producción final, un lenguaje claro. Un trimestre con vídeos sobre huella de carbono, mercados campesinos, gestores de bienestar, movilidad sostenible, semana en imágenes, entre otros. Los videos se encuentran publicados en diferentes secciones de la página web de la entidad. 
Segunda línea: No se generan observaciones respecto al análisis y a las evidencias reportadas la cual da cumplimiento a la actividad programada. </t>
  </si>
  <si>
    <t>Primera Línea: Se realiza la subtitulación de 76 vídeos, en estos se busca siempre manejar desde su conceptualización hasta su producción final, un lenguaje claro. en el IV trimestre se realizaron vídeos con temas como: Semana en Imágenes con temas sobre salud mental, jornada de vacunación y servicios de ginecología; Video atención especial a comunidad wounan, video hospitalización en casa, video decálogo del buen trato, videos recap para redes sociales como Angels Reward, Dr. Subred Sur, ruta de la navidad, Decálogo Buen Trato LGTBI, Lenguaje Claro Decálogo Buen Trato LGTBI Habitantes de Calle, Lenguaje Claro Decálogo Buen Trato LGTBI discapacidad, videos campaña Apaga el Riesgo, Videos huertas comunitarias Políticas de Responsabilidad Pública, le ponemos el corazón, recap jornada voluntariado, jornada de voluntariado de limpieza y pintura en el Centro de Salud Candelaria La Nueva, entre otros. Los videos se encuentran publicados en diferentes secciones de la página web de la entidad. 
Segunda línea: 
La actividad se cumplió al 100% y, desde la Segunda Línea de Defensa, se considera un resultado altamente satisfactorio.</t>
  </si>
  <si>
    <t>Página web</t>
  </si>
  <si>
    <t xml:space="preserve">
Seguimiento de Tercera línea: Se verifica muestra aleatoria, que permite concluir que se realiza la subtitulación de la totalidad de los videos que se hacen desde la Oficina Asesora de Comunicaciones para sus diferentes canales. Los videos responden a estrategias, campañas, socialización de actividades y diferentes productos de la Subred Sur, publicados en página web y redes sociales durante la vigencia 2025, dando cumplimiento a la actividad planeada.
 </t>
  </si>
  <si>
    <t>Número de noticias publicadas en la sesión noticias de la página web / 12 noticias al año (1 mensual)</t>
  </si>
  <si>
    <t>Publicar en la página web de la sesión de noticias que permitan a la ciudadanía conocer lo que hace de la Subred.</t>
  </si>
  <si>
    <t>Primera Línea: Entre el 1 de enero y el 31 de marzo del 2025 se han publicado 16 noticias en la página web institucional donde se evidencian las actividades que se desarrollan en la entidad. 
Segunda línea: Durante el primer trimestre de 2025, en cumplimiento de la actividad relacionada con la publicación en la página web de noticias que permitan a la ciudadanía conocer las acciones de la Subred, se han publicado 16 noticias institucionales. Estas informaciones evidencian las principales actividades y avances desarrollados por la entidad.
La actividad se cumplió al 100% y, desde la Segunda Línea de Defensa, se considera un resultado altamente satisfactorio.</t>
  </si>
  <si>
    <t>Primera Línea: Entre el 1 de abril y el 31 de junio del 2025 se han publicado 42 noticias en la página web institucional donde se evidencian las actividades que se desarrollan en la entidad y el distrito, manteniendo informados de la actualidad de la entidad a los diferentes grupos de valor. 
Segunda línea: No se generan observaciones respecto al análisis y a las evidencias reportadas la cual da cumplimiento a la actividad programada.</t>
  </si>
  <si>
    <t>Primera línea: entre el 1 de julio y el 30 de septiembre de 2025 se han publicado 57 noticias en la página web institucional donde se evidencian las actividades que se desarrollan en la entidad y el distrito, manteniendo informados de la actualidad de la entidad a los diferentes grupos de valor.
Segunda línea: No se generan observaciones respecto al análisis y a las evidencias reportadas la cual da cumplimiento a la actividad programada.</t>
  </si>
  <si>
    <t>Primera línea: entre el 1 de octubre y al 26 de diciembre se han publicado 54 noticias en la página web institucional donde se evidencian las actividades que se desarrollan en la entidad y el distrito, manteniendo informados de la actualidad de la entidad a los diferentes grupos de valor.
Segunda línea: 
La actividad se cumplió al 100% y, desde la Segunda Línea de Defensa, se considera un resultado altamente satisfactorio.</t>
  </si>
  <si>
    <t>Seguimiento de Tercera línea: Se verifica muestra aleatoria del total de noticias publicadas en la página web institucional, durante el segundo semestre de 2025, las cuales mantienen informados de la actualidad de la entidad a los diferentes grupos de valor y permiten que la ciudadanía se informe sobre las actividades que desarrolla la Subred Sur y el Distrito, dando cumplimiento a la actividad en la vigencia 2025.</t>
  </si>
  <si>
    <t>4 actualizaciones del mapa del sitio</t>
  </si>
  <si>
    <t>4 muestras</t>
  </si>
  <si>
    <t>Oficina de Desarrollo Institucional - Seguimiento e informes
 Oficina  de Sistemas de Información TICs - Publicacion en terminos</t>
  </si>
  <si>
    <t>Oficina de Desarrollo Institucional - Seguimiento e informes
Oficina  de Sistemas de Información TICs - Publicacion en terminos</t>
  </si>
  <si>
    <t>Primera línea: Se realizó actualización del mapa del sitio de manera permanente durante el primer trimestre del presente año, facilitando la búsqueda de información, SEO del sitio y temáticas. Este recurso se puede acceder, mediante el pie de página del sitio web, accediendo al link de Acerca del Sitio &gt;&gt; Mapa del sitio o accediendo a la siguiente URL: https://www.subredsur.gov.co/inicio/mapa-del-sitio-web/02/10/2023
Segunda línea: Durante el primer trimestre de 2025, en cumplimiento de la actividad relacionada con la actualización permanente del mapa del sitio de la Subred Integrada de Servicios de Salud Sur E.S.E., se realizaron ajustes continuos que facilitaron la búsqueda de información, mejoraron la accesibilidad a los contenidos y fortalecieron el posicionamiento SEO del sitio web.
La actividad se cumplió al 100% y, desde la Segunda Línea de Defensa, se considera un resultado altamente satisfactorio.</t>
  </si>
  <si>
    <t>Primera Línea: La actualización del mapa del sitio se realiza de manera permanente, cada vez que se crea un nuevo sitio o una nueva entrada, facilitando la búsqueda de información, SEO del sitio y temáticas. El 03 de Junio de 2025 se actualizó la información y este recurso se puede consultar, mediante el pie de página del sitio web, accediendo al link de Acerca del Sitio &gt;&gt; Mapa del sitio o accediendo a la siguiente URL: https://www.subredsur.gov.co/inicio/mapa-sitio-web-3-06-2025/03/06/2025. 
Segunda línea: No se generan observaciones respecto al análisis y a las evidencias reportadas la cual da cumplimiento a la actividad programada.</t>
  </si>
  <si>
    <t>Primera Línea: La actualización del mapa del sitio se realiza de manera permanente, cada vez que se crea un nuevo sitio o una nueva entrada, facilitando la búsqueda de información, SEO del sitio y temáticas.  Para el tercer trimestre se mantiene la información actualizada URL: https://www.subredsur.gov.co/inicio/mapa-sitio-web-3-06-2025/03/06/2025. 
Segunda línea: No se generan observaciones respecto al análisis y a las evidencias reportadas la cual da cumplimiento a la actividad programada.</t>
  </si>
  <si>
    <t>Primera Línea: Se realizó actualización y mejora en la organización de contenidos presentes en el menú Transparencia, facilitando la busqueda de información, SEO del sitio y palabras clave. Para el cuarto trimestre se mantiene la información presentada en el mapa de sitio de la entidad conservando la estructura de la pagina web.
Segunda línea: 
La actividad se cumplió al 100% y, desde la Segunda Línea de Defensa, se considera un resultado altamente satisfactorio.</t>
  </si>
  <si>
    <t>URL: https://www.subredsur.gov.co/inicio/mapa-sitio-web-3-06-2025/03/06/2025
se anexa pantallazos de la pagina web</t>
  </si>
  <si>
    <t>Seguimiento de Tercera línea: Se verifica que la actualización del mapa del sitio se realiza de manera permanente, cada vez que se crea un nuevo sitio o una nueva entrada, facilitando la búsqueda de información, SEO del sitio y temáticas. De esta manera, se realizó actualización y mejora en la organización de contenidos presentes en el menú Transparencia, facilitando la búsqueda de información, SEO del sitio y palabras clave, se mantiene la información presentada en el mapa de sitio de la entidad conservando la estructura de la página web.</t>
  </si>
  <si>
    <t>Un (1) menú actualizado de manera permanente</t>
  </si>
  <si>
    <t>Mantener actualizado el menú  de servicio al ciudadano de la página web de la entidad</t>
  </si>
  <si>
    <t>Oficina de Participación Comunitaria  y Servicio a la Ciudadanía
Oficina  de Sistemas de Información TICs</t>
  </si>
  <si>
    <t xml:space="preserve">Primera Línea: Durante el I trimestre se realizó actualización del menú: de atención y servicios a la ciudadanía:
- Actualización del botón Agenda tu cita
- Actualización de pieza comunicativa de canales de atención 
- Publicación de informes de PQRSF y Satisfacción
- Se actualizó la encuesta de satisfacción de tramites.
Segunda Línea: Se da cumplimiento a la actividad con la  permanente  del menú  de servicio al ciudadano de la página web de la entidad, se requiere que para el próximo seguimiento se presenten las evidencias correspondientes. </t>
  </si>
  <si>
    <t xml:space="preserve">Primera línea: Se realiza actualización y solicitud a las áreas de actualización de los siguientes informes: 
- Carta de trato digno, está en proceso de rediseño por parte del área de comunicaciones con radicado 30513.
- Se evidencia pendiente actualización de : Plan de acción y Plan Operativo correspondiente al 2025, Plan estratégico de seguridad vial correspondiente al año 2025, se solicitan vía correo electrónico a las áreas a cargo
- Se evidencia pendiente actualización de : PTEP I Cuatrimestre, Informe de gastos de austeridad 2025, Informe de gestión 2023 y 2024 e informe de rendición de cuentas 2022,2023,2024.  
- Se solicito la publicación de horarios presencial por unidades.   
Segunda línea: No se generan observaciones respecto al análisis y a las evidencias reportadas la cual da cumplimiento a la actividad programada.
Subsanacion 19 de septiembre 
Se verifican los documentos publicados en la página web por parte del Subproceso de Necesidades y Expectativas evidenciando el cumplimiento de los mismos frente a la actualización
22 de septiembre: Desde la segunda línea se derifica a subsanación, evidenciando que los contenios en la página web de la entidad, esten actualizados </t>
  </si>
  <si>
    <t xml:space="preserve">Primera Línea: Desde la Oficina de Participación Comunitaria se publica en la página web la actualización de los informe de PQRSD-F y Satisfacción al usuario del III trimestre
Segunda línea: 
La actividad se cumplió al 100% y, desde la Segunda Línea de Defensa, se considera un resultado altamente satisfactorio. </t>
  </si>
  <si>
    <t xml:space="preserve">Primera Línea: Desde la Oficina de Participación Comunitaria se publica en la página web la actualización el menú de servicio al ciudadano de los canales de atención y la carta de trato digno. 
Segunda línea: 
La actividad se cumplió al 100% y, desde la Segunda Línea de Defensa, se considera un resultado altamente satisfactorio. 
</t>
  </si>
  <si>
    <t>URL:https://www.subredsur.gov.co/atencion-y-servicio-a-la-ciudadania/2-canales-de-atencion-y-pida-una-cita
se anexa pantallazos de la pagina web</t>
  </si>
  <si>
    <t>Seguimiento de Tercera línea: Se verifica durante la vigencia 2025 se realizó las siguientes actualizaciones del menú de servicio al ciudadano en la página web de la Subred Integrada de Servicios de Salud Sur E.S.E: Botón Agenda Tu Cita, Piezas comunicativa de canales de atención, Publicación de informes de PQRSF y Satisfacción de Tramites, Carta de trato digno, Plan de acción y Plan Operativo 2025, Plan estratégico de seguridad vial, PTEE, Informe de gastos de austeridad, Informes de gestión, informes de rendición de cuentas, informe de PQRSD-F y Satisfacción al usuario. De esta manera se da cumplimiento a la actividad en la vigencia 2025.</t>
  </si>
  <si>
    <t xml:space="preserve">Cumplimiento superior al 90% de los criterios de accesibilidad web para personas con discapacidad </t>
  </si>
  <si>
    <t>Fortalecer la accesibilidad de las persona con discapacidad en cumplimiento de este artículo 13 del Decreto 103 de 2015.</t>
  </si>
  <si>
    <t>Anual</t>
  </si>
  <si>
    <t>Oficina de Desarrollo Institucional - Seguimiento y reporte
Oficina  de Sistemas de Información TICs</t>
  </si>
  <si>
    <t xml:space="preserve">Seguimiento anual, no aplica para el primer trimestre </t>
  </si>
  <si>
    <t xml:space="preserve">Seguimiento anual, no aplica para el tercer trimestre </t>
  </si>
  <si>
    <t>Primera Línea: Se continua con el cumplimiento vigente autoevaluado de Accesibilidad Web dentro del sitio web de la entidad de un 98%. Adicionalmente se puede soportar mediante la Auditoria de la matriz ITA donde la sección de Accesibilidad Web del sitio web cumple en un 100% de lo evaluado.
Segunda línea: 
La actividad se cumplió al 100% y, desde la Segunda Línea de Defensa, se considera un resultado altamente satisfactorio.</t>
  </si>
  <si>
    <t>1. Informa autoevaluación accesibilidad web</t>
  </si>
  <si>
    <t>Seguimiento de Tercera línea: La Oficina de Sistemas TIC indica que el objetivo fue avanzar y alcanzar un mínimo del 90% de cumplimiento de los criterios de conformidad en los niveles A, AA y AAA, se ha logrado un cumplimiento del 98,33% de las mismas. Queda faltando un aspecto relacionado con un mecanismo para poder escuchar de manera correcta
la pronunciación de palabras que sean complicadas de entender a todos los usuarios.
Se han llevado a cabo iniciativas como las siguientes:
• Inclusión de lenguaje de señas en la mayor cantidad de partes del sitio web.
• Organización jerárquica del código y la información.
• Inclusión de audiodescripción en los contenidos emitidos por la Subred Sur.
• Inclusión de barra de accesibilidad con distintas herramientas.
• Inclusión de icono de búsqueda para facilitar el acceso a contenidos.
• Inclusión de Chat de Atención al usuario en Línea, que permite la gestión de inquietudes de
manera rápida y efectiva.
• Inclusión de Portafolio Interactivo con la información de todas las sedes.
De esta manera se da cumplimiento a la actividad en 2025.</t>
  </si>
  <si>
    <t># seguimientos realizados / # de seguimientos programados</t>
  </si>
  <si>
    <t xml:space="preserve">Realizar seguimientos o monitoreos al avance en los criterios de accesibilidad web. </t>
  </si>
  <si>
    <t>2 seguimientos realizados</t>
  </si>
  <si>
    <t>Semestral</t>
  </si>
  <si>
    <t>Oficina  de Sistemas de Información TICs</t>
  </si>
  <si>
    <t>Primera línea: Se realizó diligenciamiento de matriz ITA para el año 2025, donde se evalúa el Anexo Técnico 1. Accesibilidad Web de la Res. 1519 de 2020, y se da cumplimiento a los ítems generados. Adicionalmente, se utilizó la herramienta Lighthouse que tiene Google Chrome para realizar diagnóstico de accesibilidad web según criterios y estándares internacionales donde se arroja una puntuación de accesibilidad del 88%. 
Segunda línea: 
La actividad se cumplió al 100% y, desde la Segunda Línea de Defensa, se considera un resultado altamente satisfactorio.
22 de septiembre:Subsanación primera línea: En el marco del diligenciamiento del ITA 2025, solicitado por la Procuraduría General de la Nación, se llevó a cabo la verificación de los criterios de accesibilidad web, lo cual se encuentra respaldado en el certificado que se adjunta.  
22 de septiembre: Desde la segunda línea de defensa se revisa la información de subsanación, en la cual se evidencia el certificado de accesibilidad, el informe ligthhouse de así como la matriz ITA a presentar y que consolida el monitoreo de los contenidos publicados en la página web de la entidad.</t>
  </si>
  <si>
    <t>Primera Línea: Se realizó auditoria de la matriz ITA para el año 2025 por parte de la Procuradoria General de la Nación, donde se evalúa el Anexo Técnico 1. Accesibilidad Web de la Res. 1519 de 2020, y se da cumplimiento a los ítems generados en el anexo técnico. Adicionalmente, se realizó la autoevaluación de criterios de accesibilidad web con los criterios presentados en nivel A, AA y AAA de la Norma Tecnica Colombiana NTC5854 arrojando un resultado favorable para el sitio web de la entidad.
Segunda línea: 
La actividad se cumplió al 100% y, desde la Segunda Línea de Defensa, se considera un resultado altamente satisfactorio.</t>
  </si>
  <si>
    <t xml:space="preserve">1. Certificado de accesibilidad web
2. Informe de autoevaluación accesibilidad web
3. Reporte auditoria ITA </t>
  </si>
  <si>
    <t>Seguimiento de Tercera línea: Se verifican soportes de auditoria de la matriz ITA para el año 2025 por parte de la Procuraduría General de la Nación, donde se evalúa el Anexo Técnico 1. Accesibilidad Web de la Res. 1519 de 2020, y se da cumplimiento a los ítems generados en el anexo técnico, así como de la autoevaluación de criterios de accesibilidad web con los criterios presentados en nivel A, AA y AAA de la Norma Técnica Colombiana NTC5854, con resultados favorables.
Se recomienda que para la vigencia 2026, se defina la planeación de seguimientos o monitoreos al avance en los criterios de accesibilidad web, para facilitar el seguimiento de la actividad.</t>
  </si>
  <si>
    <t># de informes realizados / # de informes programados</t>
  </si>
  <si>
    <t>Realizar y gestionar la publicación de los informes mensuales de solicitudes de información atendidas</t>
  </si>
  <si>
    <t>12 informes realizados y publicados</t>
  </si>
  <si>
    <t>Oficina de Desarrollo Institucional - Parámetros para la publicación
 Oficina  de Sistemas de Información TICs - Publicación en términos</t>
  </si>
  <si>
    <t>Oficina de Desarrollo Institucional - Parámetros para la publicación
Oficina  de Sistemas de Información TICs - Publicación en términos</t>
  </si>
  <si>
    <t>Primera línea: En atención a las diferentes peticiones recibidas, se ha dado respuesta a todas las tipologías. En el caso de las solicitudes de información, estas se atienden de manera oportuna, conforme se evidencia en los informes trimestrales sobre acceso a la información, quejas y reclamos (PQRS), los cuales se publican de manera periódica en la página web de la entidad.  Evidencia: https://www.subredsur.gov.co/transparencia/4-planeacion/4-9informes-pqrs#titulo_4_9_1_informes_pqrs
Segunda línea: 
La actividad se cumplió al 100% y, desde la Segunda Línea de Defensa, se considera un resultado altamente satisfactorio.</t>
  </si>
  <si>
    <t xml:space="preserve">Primera línea: En atención a las diferentes peticiones recibidas, se ha dado respuesta a todas las tipologías. En el caso de las solicitudes de información, estas se atienden de manera oportuna, conforme se evidencia en los informes trimestrales sobre acceso a la información, quejas y reclamos (PQRS), los cuales se publican de manera periódica en la página web de la entidad.  Evidencia: https://www.subredsur.gov.co/transparencia/4-planeacion/4-9informes-pqrs#titulo_4_9_1_informes_pqrs
Segunda línea: 
La actividad se cumplió al 100% y, desde la Segunda Línea de Defensa, se considera un resultado altamente satisfactorio.
</t>
  </si>
  <si>
    <t>Primera Línea de Defensa:
Durante el cuarto trimestre de 2025, se dio continuidad a la actividad relacionada con la atención de las diferentes peticiones recibidas por la entidad, garantizando la respuesta oportuna a la totalidad de las tipologías establecidas. En particular, las solicitudes de información fueron atendidas dentro de los términos legales vigentes, conforme se evidencia en los informes trimestrales de acceso a la información, peticiones, quejas, reclamos y sugerencias (PQRS).
Dichos informes son elaborados de manera periódica y publicados en la página web institucional, en cumplimiento de los principios de transparencia, publicidad y acceso a la información pública.
Evidencia:
https://www.subredsur.gov.co/transparencia/4-planeacion/4-9informes-pqrs#titulo_4_9_1_informes_pqrs
Segunda línea: 
La actividad se cumplió al 100% y, desde la Segunda Línea de Defensa, se considera un resultado altamente satisfactorio.</t>
  </si>
  <si>
    <t xml:space="preserve">informes publicados </t>
  </si>
  <si>
    <t>Seguimiento de Tercera línea: Se verifica la publicación en página web de la Subred Sur, de cuatro informes trimestrales consolidados de la gestión de PQRSD-F en la vigencia 2025, en los que se presenta la gestión mensual de las solicitudes de información atendidas y el cumplimiento y respuesta oportuna al 100%, dando cumplimiento a la actividad planeada en la vigencia.</t>
  </si>
  <si>
    <t>Fortalecer la apertura de datos para los ciudadanos y grupos de interés integrando la información presupuestal, institucional y de resultados</t>
  </si>
  <si>
    <t>Publicar de manera accesible todos los procesos de contratación, desde la convocatoria hasta la adjudicación de contratos, asegurando que los ciudadanos puedan ver cómo se gestionan los recursos públicos. Link del Secop II  acceso a la contratación y a los Convenios celebrados que garantiza la publicidad</t>
  </si>
  <si>
    <t>Dirección de Contratación 
Oficina de Sistemas de Información TICs</t>
  </si>
  <si>
    <t>Primera Línea: El 100% de los contratos celebrados por parte de la Subred Sur son publicados de acuerdo a los criterios de publicación que establece el anexo 2 de la resolución 1519 del 2020 del MinTic, de tal manera se cuenta con la información publicada y de esta manera se garantiza el contar con una fuente única de información SECOP II.
Se adjunta evidencia de matriz de seguimiento al ITA numeral 5.3
Segunda línea: Durante el primer trimestre de 2025, en cumplimiento de la actividad relacionada con la publicación accesible de todos los procesos de contratación, desde la convocatoria hasta la adjudicación de contratos, se garantizó que los ciudadanos puedan conocer cómo se gestionan los recursos públicos.
La totalidad de los contratos celebrados por la Subred Sur fueron publicados conforme a los criterios establecidos en el Anexo 2 de la Resolución 1519 de 2020 del MinTic, asegurando así la disponibilidad de la información en una fuente única: SECOP II.
La actividad se cumplió al 100% y, desde la Segunda Línea de Defensa, se considera un resultado altamente satisfactorio.</t>
  </si>
  <si>
    <t xml:space="preserve">Primera línea:  la Subred Sur de Salud E.S.E. garantiza la transparencia, trazabilidad y legalidad de los procesos contractuales mediante su publicación oportuna y completa en la plataforma SECOP II, de conformidad con lo establecido en la Ley 80 de 1993, la Ley 1150 de 2007, y el Decreto 1082 de 2015, entre otras disposiciones normativas vigentes.
La publicación en SECOP II permite dar cumplimiento a los principios de publicidad y transparencia, asegurando el acceso público a la información contractual desde las etapas precontractual, contractual y poscontractual. Esta práctica constituye un mecanismo clave de control y mitigación de riesgos, y fortalece la rendición de cuentas institucional ante entes de control y la ciudadanía.
Se adjunta a la presente comunicación la base consolidada con los enlaces correspondientes a cada proceso publicado, como evidencia del cumplimiento de esta obligación por parte de la Dirección de Contratación.
Segunda línea: 
La actividad se cumplió al 100% y, desde la Segunda Línea de Defensa, se considera un resultado altamente satisfactorio.
19-septiembre Primer línea Subsanación: Se realiza la solicitud de publicación en la Página Web de la Subred Sur de la ejecución de los contratos del Secop II, por tal motivo se encuentra en proceso de publicación, anexo soporte correo de la solicitud en el One Drive. 
22 de septiembre: desde la segunda líne se verifica la subsanación frente a la evidencia de solicitud de publicación realizada desde la dirección de contratación. </t>
  </si>
  <si>
    <t>Primera línea:  la Subred Sur de Salud E.S.E. garantiza la transparencia, trazabilidad y legalidad de los procesos contractuales mediante su publicación oportuna y completa en la plataforma SECOP II, de conformidad con lo establecido en la Ley 80 de 1993, la Ley 1150 de 2007, y el Decreto 1082 de 2015, entre otras disposiciones normativas vigentes.
La publicación en SECOP II permite dar cumplimiento a los principios de publicidad y transparencia, asegurando el acceso público a la información contractual desde las etapas precontractual, contractual y poscontractual. Esta práctica constituye un mecanismo clave de control y mitigación de riesgos, y fortalece la rendición de cuentas institucional ante entes de control y la ciudadanía.
Se adjunta a la presente comunicación pantallazo y link de la publicacion en la pagina web de la entidad, como evidencia del cumplimiento de esta obligación por parte de la Dirección de Contratación.
Segunda línea: 
La actividad se cumplió al 100% y, desde la Segunda Línea de Defensa, se considera un resultado altamente satisfactorio.</t>
  </si>
  <si>
    <t>Primera línea: La Subred Sur de Salud E.S.E. garantiza la transparencia, trazabilidad y legalidad de los procesos contractuales mediante su publicación oportuna y completa en la plataforma SECOP II, de conformidad con lo establecido en la Ley 80 de 1993, la Ley 1150 de 2007, y el Decreto 1082 de 2015, entre otras disposiciones normativas vigentes.
La publicación en SECOP II permite dar cumplimiento a los principios de publicidad y transparencia, asegurando el acceso público a la información contractual desde las etapas precontractual, contractual y poscontractual. Esta práctica constituye un mecanismo clave de control y mitigación de riesgos, y fortalece la rendición de cuentas institucional ante entes de control y la ciudadanía.
Se cuenta con un modulo donde se indica que lo procesos son cargados en el Secop II directamente se direcciona a la plataforma transaccional Secop II.
Segunda línea: 
La actividad se cumplió al 100% y, desde la Segunda Línea de Defensa, se considera un resultado altamente satisfactorio.</t>
  </si>
  <si>
    <t xml:space="preserve">Reporte link secop </t>
  </si>
  <si>
    <t>Seguimiento de Tercera línea: Se verifican soportes de solicitud y publicación de la ejecución de los contratos SECOP II en la página Web de la Subred Sur, así como la base consolidada con los enlaces al SECOP que permite el acceso público a la información contractual de las etapas precontractual, contractual y postcontractual, correspondientes a cada proceso publicado, dando cumplimiento a los principios de publicidad y transparencia.</t>
  </si>
  <si>
    <t xml:space="preserve">Gestionar las solicitudes de actualización de las tablas de retención documental realizadas por los procesos </t>
  </si>
  <si>
    <t>4 Seguimientos realizados</t>
  </si>
  <si>
    <t>Oficina  de Sistemas de Información TICs - Gestión Documental</t>
  </si>
  <si>
    <t xml:space="preserve">Primera línea: En cumplimiento el Acuerdo 641 del 6 de abril de 2016, por el cual se efectúa la reorganización del sector salud de Bogotá Distrito Capital, se modifica el Acuerdo 257 de 2006 y se expiden otras disposiciones, estipula la fusión de las Empresas Sociales del Estado de Usme, Nazaret, Vista Hermosa, Tunjuelito, Meissen y el Tunal se fusionan en la Empresa Social de Estado denominada Subred Integrada de Servicios de Salud Sur ESE, la cual establece su estructura organizacional mediante el Acuerdo 010 del 05 de abril de 2017.
la Subred Integrada de Servicios de Salud Sur ESE presento los instrumentos Mediante radicado 201903510301851 – 25019, y radicado 201903510346771 -29914, se realiza la remisión de las Tablas de retención Documental al Consejo Distrital de Archivos de Bogotá. Mediante radicado 31946 - rad 10255132 se recibe concepto técnico del Distrital de Archivos de Bogotá y mediante radicado 568- rad 10002192 la convalidación de la Tabla de retención Documental, las cuales se implementan en la entidad bajo Resolución 0089 de 2020 donde fueron aprobadas y adoptadas por Subred Integrada de Servicios de Salud Sur ESE, publicadas en la página web según lo señalado en el artículo 18 del acuerdo 004 de 2019 en el link de transparencia – datos abiertos.
En cumplimiento de lo dispuesto en el artículo 19 del acuerdo 004 de 2019 se realizó la inscripción en el Registro único de Series Documentales — RUSD bajo el número TRD-210, en el mes de marzo de 2020, lo que dio lugar a la identificación, conformación y codificación de las series y subseries documentales en los archivos físicos de la entidad, lo cual ha permitido la clasificación y descripción archivística en la conformación de las agrupaciones documentales, y la normalización de la denominación de los expedientes la cual para la vigencia actual de 2025 sigue con la misma estructura orgánica. 
Segunda línea:  Durante el primer trimestre de 2025, en cumplimiento de la actividad relacionada con la gestión de solicitudes de actualización de las Tablas de Retención Documental (TRD) por parte de los procesos, se informa lo siguiente:
En el marco del Acuerdo 641 de 2016, que dispuso la reorganización del sector salud en Bogotá, se conformó la Subred Integrada de Servicios de Salud Sur ESE mediante la fusión de varias ESE, estableciendo su estructura organizacional mediante el Acuerdo 010 de 2017.
La entidad presentó y validó sus TRD, adoptadas mediante la Resolución 0089 de 2020 y publicadas en la página web institucional. Asimismo, en marzo de 2020, fueron inscritas en el Registro Único de Series Documentales (RUSD) bajo el número TRD-210, lo que ha permitido su adecuada organización y clasificación archivística, manteniéndose vigente esta estructura en 2025.
La actividad se cumplió al 100% y, desde la perspectiva de la Segunda Línea de Defensa, se considera un resultado altamente satisfactorio, reflejando un adecuado manejo documental institucional.
</t>
  </si>
  <si>
    <t>Primera línea: No aplica el proceso de actualizacion de la TRD teniendo en cuenta que las tablas convalidadas por el Archivo Distrital estan en el marco de la actual estructura organica de la entidad desde la vigencia 2017., implementada  mediante resolución  No. 089 de 2020, Registro Único de Series documentales RUSD 210 emitido por el Archivo General de la Nación,  Formato de migración, concepto técnico de convalidación, acta de convalidación por el Consejo distrital de archivos, publicadas en la página web según lo señalado en el artículo 18 del acuerdo 004 de 2019 en el link de transparencia – datos abiertos. ítem 7.1.5
https://www.subredsur.gov.co/transparencia/datos-abiertos
Sustento normativo: No se ha incurrido en ninguno de los criterios de actualizacion del  artículo 5.1.4.1. Actualización del Acuerdo 01 de 2024.
Segunda línea: 
La actividad se cumplió al 100% y, desde la Segunda Línea de Defensa, se considera un resultado altamente satisfactorio.</t>
  </si>
  <si>
    <t>Primera línea: Se realiza el seguimiento correspondiente al tercer trimestre 2025, evidenciando que  NO aplica el proceso de actualizacion de la TRD teniendo en cuenta que las tablas convalidadas por el Archivo Distrital estan en el marco de la actual estructura organica de la entidad desde la vigencia 2017., implementada  mediante resolución  No. 089 de 2020, Registro Único de Series documentales RUSD 210 emitido por el Archivo General de la Nación,  Formato de migración, concepto técnico de convalidación, acta de convalidación por el Consejo distrital de archivos, publicadas en la página web según lo señalado en el artículo 18 del acuerdo 004 de 2019 en el link de transparencia – datos abiertos. ítem 7.1.5
https://www.subredsur.gov.co/transparencia/datos-abiertos
Sustento normativo: No se ha incurrido en ninguno de los criterios de actualizacion del  artículo 5.1.4.1. Actualización del Acuerdo 01 de 2024.
Segunda línea: 
La actividad se cumplió al 100% y, desde la Segunda Línea de Defensa, se considera un resultado altamente satisfactorio.</t>
  </si>
  <si>
    <t>Primera línea: Se realiza el seguimiento correspondiente al cuarto trimestre 2025, evidenciando que  NO aplica el proceso de actualizacion de la TRD teniendo en cuenta que las tablas convalidadas por el Archivo Distrital estan en el marco de la actual estructura organica de la entidad desde la vigencia 2017., implementada  mediante resolución  No. 089 de 2020, Registro Único de Series documentales RUSD 210 emitido por el Archivo General de la Nación,  Formato de migración, concepto técnico de convalidación, acta de convalidación por el Consejo distrital de archivos, publicadas en la página web según lo señalado en el artículo 18 del acuerdo 004 de 2019 en el link de transparencia – datos abiertos. ítem 7.1.5
https://www.subredsur.gov.co/transparencia/datos-abiertos
Sustento normativo: No se ha incurrido en ninguno de los criterios de actualizacion del  artículo 5.1.4.1. Actualización del Acuerdo 01 de 2024.
Segunda línea: 
La actividad se cumplió al 100% y, desde la Segunda Línea de Defensa, se considera un resultado altamente satisfactorio.</t>
  </si>
  <si>
    <t>TRD vigentes</t>
  </si>
  <si>
    <t>Seguimiento de Tercera línea: Se verifica Concepto Técnico de Revisión y Evaluación de Instrumentos Archivísticos, donde se convalida las tablas de retención documental de la Subred Sur, por parte del Consejo Distrital de Archivos y de acuerdo a lo manifestado por el proceso, no aplica el proceso de actualización de la TRD teniendo en cuenta que las tablas convalidadas por el Archivo Distrital están en el marco de la actual estructura orgánica de la entidad desde la vigencia 2017, implementada  mediante resolución  No. 089 de 2020, Registro Único de Series documentales RUSD 210 emitido por el Archivo General de la Nación, Formato de migración, concepto técnico de convalidación, acta de convalidación por el Consejo Distrital de Archivos, publicadas en la página web según lo señalado en el artículo 18 del acuerdo 004 de 2019.Actualización del Acuerdo 01 de 2024.
De esta manera, se da cumplimiento a la actividad en la vigencia 2025.</t>
  </si>
  <si>
    <t>Adelantar el seguimiento a la publicación de información de Datos Abiertos</t>
  </si>
  <si>
    <t>Oficina de Sistemas de Información TICs</t>
  </si>
  <si>
    <t>Primera Línea: Se realizó monitoreo de la información publicada en la sección de datos abiertos y se constata que la ultima actualización realizada fue durante el año 2024. Como evidencia se adjunta esquema de publicación de Pagina Web de marzo del año 2025. 
Segunda línea: Durante el primer trimestre de 2025, en cumplimiento de la actividad relacionada con el seguimiento a la publicación de información en el portal de Datos Abiertos, se realizó el respectivo monitoreo, constatando que la última actualización disponible corresponde al año 2024.
Como evidencia, se anexa el esquema de publicación de la página web con corte a marzo de 2025.
La actividad se cumplió al 100% y, desde la perspectiva de la Segunda Línea de Defensa, se considera un resultado altamente satisfactorio, que refleja un adecuado manejo de la información pública y documental por parte de la entidad.</t>
  </si>
  <si>
    <t>Primera línea de defensa: se encuentran publicados en la plataforma de datos abiertos de Bogotá tal como lo establece la Alta consejería Distrital de TIC de la Alcaldía Mayor de Bogotá en la Circular 006 de 2018.
Los datos abiertos son información pública dispuesta en formatos que permiten su uso y reutilización bajo licencia abierta y sin restricciones legales para su aprovechamiento.
https://www.subredsur.gov.co/transparencia/datos-abiertos. 
Segunda línea: 
La actividad se cumplió al 100% y, desde la Segunda Línea de Defensa, se considera un resultado altamente satisfactorio.</t>
  </si>
  <si>
    <t>Primera Línea: La información se encuentran publicados en la plataforma de datos abiertos de Bogotá tal como lo establece la Alta consejería Distrital de TIC de la Alcaldía Mayor de Bogotá en la Circular 006 de 2018. Datos abiertos se refiere a información pública dispuesta en formatos que permiten su uso y reutilización bajo licencia abierta y sin restricciones legales para su aprovechamiento. Dentro de la entidad se encuentran publicados los datos abiertos que se consideran de interes general en el numeral 7 de Transparencia.
Segunda línea: 
La actividad se cumplió al 100% y, desde la Segunda Línea de Defensa, se considera un resultado altamente satisfactorio.</t>
  </si>
  <si>
    <t>1. URL Información Datos Abiertos Bogotá: https://datosabiertos.bogota.gov.co/organization/subred-integrada-de-servicios-de-salud-sur-e-s-e
2- URL Datos Abiertos Subred Sur: https://www.subredsur.gov.co/transparencia/7datos-abiertos</t>
  </si>
  <si>
    <t>Seguimiento de Tercera línea: De acuerdo a lo manifestado por el proceso y verificado por la Oficina de Control Interno en el enlace https://www.subredsur.gov.co/transparencia/datos-abiertos, se encuentran publicados los datos abiertos, tal como lo establece la Alta consejería Distrital de TIC de la Alcaldía Mayor de Bogotá en la Circular 006 de 2018.
Se verifican documentos publicados con fecha de actualización 2025, dando cumplimiento a la actividad planeada en el periodo.</t>
  </si>
  <si>
    <t>12 seguimientos</t>
  </si>
  <si>
    <t>Realizar seguimiento a la actualización de la sección transparencia del portal web de la Entidad y generar alertas o recomendaciones a que haya lugar</t>
  </si>
  <si>
    <t>Oficina de Desarrollo Institucional - Parametros para la publicación
Oficina  de Sistemas de Información TICs - Publicacion en terminos</t>
  </si>
  <si>
    <t xml:space="preserve">Primera Línea: Se realizó monitoreo mensual de la ley de Transparencia, de manera mensual y se adjunta como evidencia el seguimiento a mes de marzo de 2025 
Segunda línea: Durante el primer trimestre de 2025, en cumplimiento de la actividad relacionada con el seguimiento a la actualización de la sección de Transparencia del portal web institucional y la generación de alertas o recomendaciones pertinentes, se realizó un monitoreo mensual del cumplimiento de la Ley de Transparencia.
</t>
  </si>
  <si>
    <t xml:space="preserve">Primera Línea: Se realizó monitoreo de la ley de Transparencia, se adjunta matriz de seguimiento a mes de junio de 2025, esta matriz se proyecta como insumo para poder realizar una correcta gestión de tiempos y publicaciones para cada dependencia.
Segunda línea: 
La actividad se cumplió al 100% y, desde la Segunda Línea de Defensa, se considera un resultado altamente satisfactorio.
</t>
  </si>
  <si>
    <t xml:space="preserve">
Primer Línea: Se realizó el monitoreo a la Ley de transparencia y acceso a la información, a traves de la matriz de seguimiento. El seguimiento se realizó a cada uno de los numerales de la Ley, identificando los link donde esta publicada la informacion e identificando actualizaciones a los reportes cargados. 
Soporte: Se adjunta la matriz de seguimiento y sus observaciones. 
Segunda línea: 
La actividad se cumplió al 100% y, desde la Segunda Línea de Defensa, se considera un resultado altamente satisfactorio.</t>
  </si>
  <si>
    <t>Primer Línea: Se realizó el monitoreo a la Ley de transparencia y acceso a la información, a traves de la matriz de seguimiento, validando el cumplimiento de las observaciones realizadas. El seguimiento se realizó a cada uno de los numerales de la Ley, identificando los link donde esta publicada la informacion e identificando actualizaciones a los reportes cargados.  Durante la vigencia se hizo el seguimiento para dar cumplimiento al ITA, arrojando un cumplimiento superior al 90%.
Soporte: Se adjunta la matriz de seguimiento y sus observaciones.
Segunda línea: 
La actividad se cumplió al 100% y, desde la Segunda Línea de Defensa, se considera un resultado altamente satisfactorio.</t>
  </si>
  <si>
    <t>Matriz de seguimiento</t>
  </si>
  <si>
    <t>Seguimiento de Tercera línea: Se verifican los esquemas de Publicación de la Ley de Transparencia, con la que el proceso indica que realizó monitoreo en junio, septiembre y diciembre de 2025.
Se realizó el monitoreo a la Ley de transparencia y acceso a la información, a través de la matriz de seguimiento, validando el cumplimiento de las observaciones realizadas. El seguimiento se realizó a cada uno de los numerales de la Ley, identificando los links donde esta publicada la información e identificando actualizaciones a los reportes cargados.  Durante la vigencia se hizo el seguimiento para dar cumplimiento al ITA, arrojando un cumplimiento superior al 90%.
De esta manera, se da cumplimiento a la actividad en la vigencia 2025.</t>
  </si>
  <si>
    <t>1 inventario</t>
  </si>
  <si>
    <t>Publicar el inventario de activos de información de la entidad actualizado para la vigencia 2025 en el portal de datos abiertos del distrito</t>
  </si>
  <si>
    <t>1 documento</t>
  </si>
  <si>
    <t xml:space="preserve">04/09/2025
SUBSANACIÓN I LÍNEA:
Proceso de gestión documental: Se cuenta con publicación del activos de informacion del mes de enero de 2025 https://www.subredsur.gov.co/transparencia/datos-abiertos/7-1instrumentos-gestion-informacion/7-1-1registro-activos-informacion/registro-activos-de-informacion-14-ene-2025/14/01/2025
22 de septiembre: Desde la segunda línea de defensa, se veriica la publicación de los activos de información de la vigencia 2025. </t>
  </si>
  <si>
    <t xml:space="preserve">Seguimiento anual, no aplica para el segundo trimestre </t>
  </si>
  <si>
    <t>Primera línea: Se cuenta con la publicación del registro de activos de información la cual se realizó en el  mes de enero de 2025, dicha información debe actualizarse de manera anual dando cumplimiento a la normatividad vigente. https://www.subredsur.gov.co/transparencia/datos-abiertos/7-1instrumentos-gestion-informacion/7-1-1registro-activos-informacion/registro-activos-de-informacion-14-ene-2025/14/01/2025 
Segunda línea: 
La actividad se cumplió al 100% y, desde la Segunda Línea de Defensa, se considera un resultado altamente satisfactorio.</t>
  </si>
  <si>
    <t>publicación activos de información</t>
  </si>
  <si>
    <t>Seguimiento de Tercera línea: Se verifica la publicación del registro de activos de información la cual se realizó en el mes de enero de 2025, en el siguiente link https://www.subredsur.gov.co/transparencia/datos-abiertos/7-1instrumentos-gestion-informacion/7-1-1registro-activos-informacion/registro-activos-de-informacion-14-ene-2025/14/01/2025. De acuerdo a lo manifestado por el proceso, la actualización se realiza anualmente, dando cumplimiento a la normatividad vigente.
De esta manera, se da cumplimiento a la actividad en la vigencia 2025.</t>
  </si>
  <si>
    <r>
      <t xml:space="preserve">2. COMPONENTE PROGRAMATICO
2.3 MODELO DE ESTADO ABIERTO
2.3.2 CULTURA DE LEGALIDAD Y ESTADO ABIERTO
</t>
    </r>
    <r>
      <rPr>
        <sz val="10"/>
        <color theme="1"/>
        <rFont val="Arial"/>
        <family val="2"/>
      </rPr>
      <t>Cumplimiento al 100% de las actividades propuestas en el marco de la Política de Gobierno Digital</t>
    </r>
  </si>
  <si>
    <t>1 Informe de la oficina de control interno</t>
  </si>
  <si>
    <t>Establecer mecanismos de autoevaluación y mejora continua en la entidad para seguir promoviendo una cultura de legalidad y transparencia en todas sus operaciones. ( Resultado de la  consolidación de los seguimientos semestrales realizados- Cierre PTEE- Corte dic 31 de 2025)</t>
  </si>
  <si>
    <t>1 informe</t>
  </si>
  <si>
    <t>Control interno</t>
  </si>
  <si>
    <t>Seguimiento anual, no aplica para el segundo trimestre</t>
  </si>
  <si>
    <t>Seguimiento de Tercera línea: La actividad se realizó con el resultado de la consolidación de los seguimientos semestrales realizados, es decir con el cierre PTEE con corte dic 31 de 2025.</t>
  </si>
  <si>
    <t>Informe de uso de lenguaje de señas</t>
  </si>
  <si>
    <t>Contar en Pagina Web con el uso de Lenguaje de Señas Colombiana con enfocado en el sector de la salud</t>
  </si>
  <si>
    <t>1 seguimiento</t>
  </si>
  <si>
    <t>Oficina Asesora de Comunicaciones</t>
  </si>
  <si>
    <t>Seguimiento anual, no aplica para el segundo trimestre
04/09/2025
SUBSANACIÓN I LÍNEA:
Proceso Comunicación Estratégica: se trabaja por incluir lenguaje de señas en la página web, en articulación con otras áreas se ha implementado este lenguaje con la finalidad de mejorar el acceso a usuarios con discapacidad auditiva.
El seguimiento se tiene previsto para el III trimestre, sin embargo, con el fin de subsanar el seguimiento de la III línea se adjunta en evidencias, informe con el avance a hoy.
Soporte: Informe de uso de lenguaje de señas.
22 de septiembre de 2025: Desde la segunda línea de defensa, se revisa el informe presentado y se corroboran que los menú de la página web de la entidad cuenten con la descripción en lengua de señas. 
Aclaración primera línea: 
Seguimiento de Primera Línea: En el mes de agosto, la entidad finalizó la revisión y el análisis de su plataforma digital mediante un Informe de Accesibilidad de la Página Web. Este proceso se llevó a cabo para verificar el cumplimiento de los lineamientos establecidos en la Resolución 1519 de 2020.
Como resultado de esta evaluación, se han implementado y se sigue trabajando activamente en varias mejoras clave para garantizar que toda la ciudadanía pueda acceder a nuestra información de manera equitativa:
Implementación de Lenguaje de Señas: Nos encontramos en la fase de implementación del Lenguaje de Señas Colombiano no solo en videos, sino también integrándolo en botones y menús.
Contenido con Lengua de Señas: Actualmente, todos los menús y submenús de la página web ya cuentan con videos en Lengua de Señas Colombiana para facilitar la comprensión y el acceso a la información por parte de la población sorda.
Botón de Redireccionamiento Rápido: Se ha dispuesto de un botón de acceso directo que permite a los usuarios acceder de forma inmediata y sencilla a la sección o página principal de accesibilidad.
Estas acciones reafirman el compromiso de la entidad con la inclusión digital y la transparencia, buscando ofrecer una experiencia web accesible para todos los ciudadanos.</t>
  </si>
  <si>
    <t xml:space="preserve">
Seguimiento de Primera Línea: En el mes de agosto, la entidad finalizó la revisión y el análisis de su plataforma digital mediante un Informe de Accesibilidad de la Página Web. Este proceso se llevó a cabo para verificar el cumplimiento de los lineamientos establecidos en la Resolución 1519 de 2020.
Como resultado de esta evaluación, se han implementado y se sigue trabajando activamente en varias mejoras clave para garantizar que toda la ciudadanía pueda acceder a nuestra información de manera equitativa:
Implementación de Lenguaje de Señas: Nos encontramos en la fase de implementación del Lenguaje de Señas Colombiano no solo en videos, sino también integrándolo en botones y menús.
Contenido con Lengua de Señas: Actualmente, todos los menús y submenús de la página web ya cuentan con videos en Lengua de Señas Colombiana para facilitar la comprensión y el acceso a la información por parte de la población sorda.
Botón de Redireccionamiento Rápido: Se ha dispuesto de un botón de acceso directo que permite a los usuarios acceder de forma inmediata y sencilla a la sección o página principal de accesibilidad.
Estas acciones reafirman el compromiso de la entidad con la inclusión digital y la transparencia, buscando ofrecer una experiencia web accesible para todos los ciudadanos.
Segunda línea: 
La actividad se cumplió al 100% y, desde la Segunda Línea de Defensa, se considera un resultado altamente satisfactorio.</t>
  </si>
  <si>
    <t>Informe</t>
  </si>
  <si>
    <t>Instrumentos de Gestión de la Información (7.1 LINK TRANSPARENCIA):
- Registro o inventario de activos de información
-Índice de información Clasificada y Reservada
- Esquema de Publicación de Información</t>
  </si>
  <si>
    <t>1. Acto administrativo de adopción y publicación
2.Articulación con el Programa de Gestión Documental: identificación, administración, clasificación, organización y conservación</t>
  </si>
  <si>
    <t xml:space="preserve">Primera línea: La entidad cuenta con los instrumentos de gestión publica 
https://www.subredsur.gov.co/transparencia/datos-abiertos - Punto: 7.1.3. Esquema de publicación de la información 
Se evidencia publicado en la página web de la entidad el procedimiento PUBLICACIÓN INFORMACIÓN PÁGINA WEB EINTRANET GI-TICS-PR-01 V2, documentos que permite Establecer las actividades a realizar para la publicación de información en la Página Web e intranet de la Subred Integrada de Servicios de Salud Sur E.S.E
Se evidencia en el GD-ADA-FT-04 V2 índice de información clasificada y reservada    y GI-TIC-FT-01 V1-ACTIVOS-DE-INFORMACION-PROCESOS-2024 instrumentos que permiten evidenciar la identificación de los actores de información de la entidad los cuales pueden ser consultados en la página web de la entidad: 
https://www.subredsur.gov.co/transparencia/datos-abiertos - Punto: 7.1.1 y 7.1.2 
https://www.subredsur.gov.co/transparencia/datos-abiertos/7-1instrumentos-gestion-informacion/7-1-1registro-activos-informacion/registro-activos-de-informacion-2024/31/07/2024
https://www.subredsur.gov.co/transparencia/datos-abiertos/7-1instrumentos-gestion-informacion/7-1-2indice-info-clasificada/indice-de-informacion-clasificada-y-reservada-subred-sur-2022/31/12/2022. 
Segunda línea: Se valida la información suministrada dando cumplimiento a las actividades propuestas en el marco de la Política de Gobierno Digital. 
La actividad se cumplió al 100% y, desde la Segunda Línea de Defensa, se considera un resultado altamente satisfactorio.
04/09/2025 
SUBSANACION LINEA 
Proceso gestión documental: los instrumentos archivísticos de activos de informacion, índice de informacion clasificada y esquema de publicación , están publicados en página web, los cuales no tiene obligatoriedad frente a aprobación por acto administrativo y se cuenta con el PGD programa de gestión documental el cual define el ciclo documental de la entidad en la fases de : planeación, producción, gestión y tramite, organización, transferencias, disposición de los documentos, preservación a largo plazo y valoración. Publicado en página web 
22 de septiembre de 2025: Desde la segunda línea de defensa, se revisa la aclaracion solicitada por la OCI, sin comentarios al respecto. </t>
  </si>
  <si>
    <t>Primera línea: La entidad cuenta con los instrumentos de gestión publica 
https://www.subredsur.gov.co/transparencia/datos-abiertos - Punto: 7.1.3. Esquema de publicación de la información 
Se evidencia publicado en la página web de la entidad el procedimiento PUBLICACIÓN INFORMACIÓN PÁGINA WEB EINTRANET GI-TICS-PR-01 V2, documentos que permite establecer las actividades a realizar para la publicación de información en la Página Web e intranet de la Subred Integrada de Servicios de Salud Sur E.S.E
Se evidencia que los instrumentos GD-ADA-FT-04 V2 – Índice de Información Clasificada y Reservada y GI-TIC-FT-01 V1 – Activos de Información – Procesos 2024 permiten la identificación de los actores de la información y no tienen obligatoriedad de aprobación mediante acto administrativo, al corresponder a instrumentos de carácter técnico.
Así mismo, dichos instrumentos se encuentran articulados con el Programa de Gestión Documental (PGD), el cual define y estandariza el ciclo de vida de los documentos en las fases de planeación, producción, gestión y trámite, organización, transferencias, disposición final, preservación a largo plazo y valoración documental, contribuyendo a la integridad, disponibilidad y trazabilidad de la información institucional.
Los instrumentos mencionados pueden ser consultados en la página web de la entidad:
https://www.subredsur.gov.co/transparencia/datos-abiertos - Punto: 7.1.1 y 7.1.2 
https://www.subredsur.gov.co/transparencia/datos-abiertos/7-1instrumentos-gestion-informacion/7-1-1registro-activos-informacion/registro-activos-de-informacion-2024/31/07/2024
https://www.subredsur.gov.co/transparencia/datos-abiertos/7-1instrumentos-gestion-informacion/7-1-2indice-info-clasificada/indice-de-informacion-clasificada-y-reservada-subred-sur-2022/31/12/2022. 
Segunda línea: 
La actividad se cumplió al 100% y, desde la Segunda Línea de Defensa, se considera un resultado altamente satisfactorio.</t>
  </si>
  <si>
    <t xml:space="preserve">Documentos asociados al proceso </t>
  </si>
  <si>
    <t>Seguimiento de Tercera línea: Se verifica los instrumentos de gestión pública:
GD-ADA-FT-04 V2 Índice de Información Clasificada y Reservada y GI-TIC-FT-01 V1 Activos de Información, que permiten la identificación de los actores de la información.
GI-TICS-PR-01 V2 Publicación Información Página Web e Intranet (Esquema de publicación de la información), que permite establecer las actividades a realizar para la publicación de información en la Página Web e intranet de la Subred Integrada de Servicios de Salud Sur E.S.E.
Estos documentos no tienen obligatoriedad de aprobación mediante acto administrativo, al corresponder a instrumentos de carácter técnico. Estos instrumentos se encuentran articulados con el Programa de Gestión Documental (PGD), el cual define y estandariza el ciclo de vida de los documentos en las fases de planeación, producción, gestión y trámite, organización, transferencias, disposición final, preservación a largo plazo y valoración documental, contribuyendo a la integridad, disponibilidad y trazabilidad de la información institucional.</t>
  </si>
  <si>
    <r>
      <t xml:space="preserve">2. COMPONENTE PROGRAMATICO
2.3 MODELO DE ESTADO ABIERTO
2.3.3 DIALOGO Y CORRESPONSABILIDAD
</t>
    </r>
    <r>
      <rPr>
        <sz val="10"/>
        <color theme="1"/>
        <rFont val="Arial"/>
        <family val="2"/>
      </rPr>
      <t>Cumplimiento al 100% de las actividades propuestas en el marco de la Política de  Participación Ciudadana</t>
    </r>
  </si>
  <si>
    <t># usuarios capacitados de las formas de participación / total de usuarios inscritos en las formas de participación</t>
  </si>
  <si>
    <t>Capacitar  a la ciudadanía (Formas de participación) por parte de los funcionarios sobre los canales de denuncias de corrupción y consultar sobre su percepción de los mismos</t>
  </si>
  <si>
    <t>Oficina de Participación y Servicio al Ciudadano
Oficina de Control Disciplinario Interno</t>
  </si>
  <si>
    <t>Primera línea: Se realizó capacitación en el primer trimestre del año 2025, a 7 integrantes de las Formas de participación que era el numero programado para este periodo;  el total de integrantes a capacitar es de 130 personas en como acceder al botón de denuncias a los integrantes de las Juntas asesoras comunitarias Tunal y Tunjuelito. se anexan actas. 
se realizó construcción y alistamiento del taller de innovación a desarrollar con los diferentes grupos de valor para el segundo trimestre, se anexa acta de alistamiento donde se incluye el botón de denuncias. 
Segunda línea: Durante el primer trimestre de 2025, en cumplimiento de la actividad relacionada con la capacitación a la ciudadanía, a través de las Formas de Participación, sobre los canales de denuncia de actos de corrupción y la consulta sobre su percepción frente a los mismos, se realizó una jornada de formación dirigida a 7 integrantes de estos espacios ciudadanos.</t>
  </si>
  <si>
    <t xml:space="preserve">Primera línea: Se realizó capacitación en el segundo trimestre del año 2025, a 39 integrantes de las Formas de participación que era el numero programado para este periodo;  el total de integrantes a capacitar es de 130 personas en como acceder al botón de denuncias. se anexa, acta de capacitaciòn  informe del taller de innovación 
Segunda línea: Durante el segundo trimestre de 2025, en cumplimiento de la actividad relacionada con la capacitación a la ciudadanía, a través de las Formas de Participación, se realizó el taller de innovación en Relacionamiento con la Ciudadanía. 
La actividad se cumplió al 100% y, desde la Segunda Línea de Defensa, se considera un resultado altamente satisfactorio.
Primera Linea: En el segundo trimestre del año 
Se realizó capacitación a 14 integrantes de las Formas de participación; en taller de innovacion donde se capacito en garantizar el derecho de acceso a la información pública, promover la transparencia en la gestión pública, prevenir la corrupción y fomentar una cultura de integridad en las entidades del Estado y en la ciudadanía. Como soporte de la actividad se anexa informe de taller y listado de asistencia. 
Frente a la actividad programada para el tercer trimestre se realizo capacitaciòn virtual a los integrantes de las formas de participaciòn en como acceder al botón de denuncias. 
22 de septiembre: Desde la segunda línea de defensa se revisa la información suministrada por el proceso, sin embargo, es de aclarar que esta obedece al 3 trimestre y no es objeto del presente seguimiento. 
</t>
  </si>
  <si>
    <t xml:space="preserve">Primera línea: En el tercer trimestre del año 2025 se llevó a cabo una capacitación dirigida a 39 integrantes de las formas de participación comunitaria, cumpliendo con el número programado para este periodo. La meta total es capacitar a 130 personas en el uso del Botón de Denuncias como herramienta para la presentación de posibles actos de corrupción. Como soporte de la actividad, se anexa acta de reunión y listado de asistencia.
Segunda línea: 
La actividad se cumplió al 100% y, desde la Segunda Línea de Defensa, se considera un resultado altamente satisfactorio. </t>
  </si>
  <si>
    <t>Primera Linea: Durante el cuarto trimestre del año 2025 se realizó una capacitación dirigida a 87 integrantes de las formas de participación comunitaria, cumpliendo con la meta programada para este periodo.
El objetivo general del proceso es capacitar a 130 personas en el uso del Botón de Denuncias como herramienta para la presentación de posibles actos de corrupción.
Al cierre del año, se superó la meta establecida, logrando la capacitación de 161 integrantes de las formas de participación comunitaria.
Segunda línea: 
La actividad se cumplió al 100% y, desde la Segunda Línea de Defensa, se considera un resultado altamente satisfactorio.</t>
  </si>
  <si>
    <t>Como soporte de esta actividad, se anexa el informe del proceso de capacitación correspondiente al IV trimestre.</t>
  </si>
  <si>
    <t>Seguimiento de Tercera línea: Se verifican soportes de las capacitaciones realizadas a 161 integrantes de las formas de participación durante la vigencia 2025, sobre el uso del Botón de Denuncias como herramienta para la presentación de posibles actos de corrupción. Se superó la meta establecida de capacitar a 130 personas en el periodo.
Se cumplió la actividad y se superó la meta establecida para el año 2025.</t>
  </si>
  <si>
    <t xml:space="preserve">Jornadas de reconocimiento realizadas/ Jornadas de reconocimiento programadas </t>
  </si>
  <si>
    <t>Continuar con la entrega de reconocimientos EL VALOR DEL UNO a los colaboradores que se destacan en el buen servicio a los usuarios, los cuales son identificados por las felicitaciones recibidas</t>
  </si>
  <si>
    <t>Timestral</t>
  </si>
  <si>
    <t>Proceso de  Participación y Servicio al Ciudadano</t>
  </si>
  <si>
    <t xml:space="preserve">Primera línea: Durante el periodo se realiza la entrega del reconocimiento del Valor del Uno a los colaboradores que quienes los usuarios les manifestaron más de 3 felicitaciones, se tiene programado realizar 3 entregas es decir de manera cuatrimestral y se realizó la primera . se anexa acta de reconocimiento. 
Segunda línea: Durante el primer trimestre de 2025, en cumplimiento de la actividad relacionada con la continuidad en la entrega del reconocimiento “El Valor del Uno”, se llevó a cabo la entrega de dicho reconocimiento a los colaboradores que se destacaron por su buen servicio a los usuarios. Los funcionarios fueron identificados con base en las felicitaciones recibidas por parte de los ciudadanos, otorgándose el reconocimiento a aquellos que acumularon más de tres menciones positivas durante el periodo evaluado.
</t>
  </si>
  <si>
    <t>Primera línea:  Se continúa con la implementación de la estrategia “El Valor del Uno”, realizando la entrega del reconocimiento a los colaboradores que recibieron más de tres felicitaciones durante el periodo. La entrega se llevó a cabo mediante recorridos en los centros de atención, visitando directamente los puestos de trabajo de cada colaborador reconocido.
Segunda línea: Durante el segundo trimestre de 2025, en cumplimiento de la actividad relacionada con la continuidad en la entrega del reconocimiento “El Valor del Uno”, se llevó a cabo la entrega de dicho reconocimiento a los colaboradores que se destacaron por su buen servicio a los usuarios. Los funcionarios fueron identificados con base en las felicitaciones recibidas por parte de los ciudadanos, otorgándose el reconocimiento a aquellos que acumularon más de tres menciones positivas durante el periodo evaluado.
La actividad se cumplió al 100% y, desde la Segunda Línea de Defensa, se considera un resultado altamente satisfactorio.</t>
  </si>
  <si>
    <t>Primera línea:  La actividad se desarrolló a través de recorridos en los centros de atención, visitando directamente los puestos de trabajo de cada colaborador destacado.  Realizando la entrega del reconocimiento a los colaboradores que recibieron más de tres felicitaciones durante el periodo. En cada visita, se contó con el acompañamiento del profesional de enlace o representante del centro, a quien se le explicó el propósito de la jornada.
Una vez ubicados los colaboradores, se realizó la entrega del reconocimiento en su espacio laboral, resaltando el valor de su labor y el impacto positivo que ha tenido en los usuarios. La comunidad expresó su agradecimiento, exaltando la calidez y el compromiso demostrado en la atención.
Adicionalmente, por parte de la profesional de participacion de la localidad de Usme socializó los derechos y deberes de los usuarios, fortaleciendo el componente educativo de la estrategia. 
Cada entrega incluyó un espacio para que los colaboradores compartieran sus impresiones y sentimientos frente al reconocimiento recibido, generando un ambiente de cercanía y valoración.</t>
  </si>
  <si>
    <t>Primera Linea: La actividad se desarrolló mediante recorridos en el centro de atención de Tunal, visitando directamente los puestos de trabajo de cada colaborador destacado. Durante estas visitas se entregaron los reconocimientos a quienes recibieron más de tres felicitaciones en el periodo.
Cada recorrido contó con el acompañamiento del profesional de enlace o representante del centro, a quien se explicó el propósito de la jornada. Una vez ubicados los colaboradores, se realizó la entrega del reconocimiento en su espacio laboral, resaltando el valor de su labor y el impacto positivo en la experiencia de los usuarios.
La comunidad expresó su agradecimiento, destacando la calidez y el compromiso demostrado en la atención. Adicionalmente, la profesional de participación de la localidad de Usme socializó los derechos y deberes de los usuarios, fortaleciendo el componente educativo de la estrategia.
Cada entrega incluyó un espacio para que los colaboradores compartieran sus impresiones y sentimientos frente al reconocimiento recibido, generando un ambiente de cercanía y valoración.
Segunda línea: 
La actividad se cumplió al 100% y, desde la Segunda Línea de Defensa, se considera un resultado altamente satisfactorio.</t>
  </si>
  <si>
    <t>Acta de reunión</t>
  </si>
  <si>
    <t>Seguimiento de Tercera línea: Se verifican actas de los meses de abril, junio, septiembre, octubre y diciembre de 2025, en las que se realiza la entrega de reconocimientos "EL VALOR DEL UNO", como reconocimiento a los colaboradores felicitados y socialización de la estrategia derechos y deberes en salud
La actividad se desarrolló a través de recorridos en los centros de atención, visitando directamente los puestos de trabajo de cada colaborador destacado con más de tres felicitaciones en el periodo, resaltando el valor de su labor y el impacto positivo en la experiencia de los usuarios.
Cada entrega incluyó un espacio para que los colaboradores compartieran sus impresiones y sentimientos frente al reconocimiento recibido, generando un ambiente de cercanía y valoración, dando cumplimiento a la actividad planeada durante la vigencia 2025.</t>
  </si>
  <si>
    <t># de servidores capacitados con atención directa al ciudadano / # de servidores con atención directa al ciudadano</t>
  </si>
  <si>
    <t xml:space="preserve">Actividad repetida en el numeral 30 </t>
  </si>
  <si>
    <t>Seguimiento de Tercera línea: Se presenta seguimiento realizado en la actividad 30.
Se verifica muestra aleatoria de los soportes de las capacitaciones realizadas durante el tercer y cuarto trimestre de 2025, encontrando que se capacitó aproximadamente a 273 colaboradores. Sin embargo, se observa que cerca del 50% de los capacitados son de servicios generales y del grupo de vigilancia, colaboradores que si bien, interactúan ocasionalmente con los usuarios, no son el objeto principal de esta actividad, la cual debe ser dirigida prioritariamente a los servidores que brindan atención directa a los ciudadanos (presencial, telefónica y orientación virtual), como en efecto, se realizó a colaboradores del área de facturación y autorizaciones.
Es importante resaltar que el total de colaboradores capacitados durante la vigencia 2025, representa un porcentaje muy bajo de cobertura, teniendo en cuenta que, de acuerdo a lo definido por el proceso, se identificó un total de 817 colaboradores y funcionarios que brindan atención directa a los ciudadanos (presencial, telefónica y orientación virtual), de los procesos gestión documental, guardias de seguridad, servicios generales y facturación. En este sentido se recomienda adelantar una planeación adecuada para aumentar la cobertura e impacto durante la vigencia 2026.</t>
  </si>
  <si>
    <r>
      <t xml:space="preserve">2. COMPONENTE PROGRAMATICO
2.4 INICIATIVAS ADICIONALES 
2.4.1 RACIONALIZACION DE TRAMITES
</t>
    </r>
    <r>
      <rPr>
        <sz val="10"/>
        <color theme="1"/>
        <rFont val="Arial"/>
        <family val="2"/>
      </rPr>
      <t xml:space="preserve">Cumplimiento al 100% de las actividades propuestas en el marco de la Política de Racionalización de Trámites  </t>
    </r>
  </si>
  <si>
    <t>Porcentaje de cumplimiento de la estrategia de racionalización de trámites.
# de actividades  de la estrategia de racionalización de trámites cumplidas/ # de actividades del plan de la estrategia de racionalización de trámites programadas</t>
  </si>
  <si>
    <t>Formular, implementar y evaluar la estrategia de racionalización de trámites</t>
  </si>
  <si>
    <t>Oficina de Desarrollo Institucional
Oficina de Participación y Servicio al Ciudadano</t>
  </si>
  <si>
    <t>Primera línea: En el mes de enero se público la estrategia junto con el programa de transparencia y ética empresarial  PTEE,  se realizó mesa de trabajo de racionalización pertenece a  dirección de ambulatorios  se anexa plan de trabajo. 
Se anexa plan de trabajo del comité de trámites. 
Segunda línea:    Durante el primer trimestre de 2025, en cumplimiento de la actividad relacionada con la formulación, implementación y evaluación de la estrategia de racionalización de trámites, se llevó a cabo la formulación de dicha estrategia, la cual fue debidamente publicada en los canales institucionales establecidos.
Esta acción da cumplimiento a lo programado para el periodo, contribuyendo al fortalecimiento de la eficiencia institucional y la mejora del servicio a la ciudadanía.</t>
  </si>
  <si>
    <t xml:space="preserve">Primera línea: Durante el segundo trimestre de 2025 se llevó a cabo el primer Comité de Trámites, en el cual se presentó la estrategia de racionalización de trámites de la Dirección de Ambulatorios, junto con su respectivo plan de trabajo.
Como parte de los compromisos establecidos, se acordó validar dicha estrategia con la funcionaria de la Alcaldía General. En cumplimiento de esto, se realizó una mesa de trabajo el 12 de junio de 2025, y se programó una segunda reunión para el 4 de julio de 2025.
Segunda línea:  Se da cumplimiento a la actividad de formular, implementar y evaluar la estrategia de racionalización de trámites, teniendo en cuenta que, durante el Comité de Racionalización de Trámites realizado el 14 de mayo de 2025, se propuso actualizar la estrategia vigente.
La actividad se cumplió al 100% y, desde la Segunda Línea de Defensa, se considera un resultado altamente satisfactorio.
</t>
  </si>
  <si>
    <t>Primera Línea: Durante el tercer trimestre de 2025, se desarrollaron las actividades correspondientes al Plan de Acción de la estrategia en cada ciclo de la vigencia, registrando el monitoreo de la estrategia de racionalización en el aplicativo SUIT-
Asimismo, se realizó seguimiento al Plan de Acción del Comité de Trámites y Servicios, el cual fue revisado en el marco de las sesiones del comité.
Como compromiso pendiente, se estableció la elaboración del informe de la estrategia por parte de la Dirección de Ambulatorios del tercer trimestre. 
Segunda línea:  Se da cumplimiento a la actividad de formular, implementar y evaluar la estrategia de racionalización de trámites, teniendo en cuenta lo presentado en el Comité de Racionalización de Trámites realizado el 21 de agosto de 2025. 
La actividad se cumplió al 100% y, desde la Segunda Línea de Defensa, se considera un resultado altamente satisfactorio.</t>
  </si>
  <si>
    <t xml:space="preserve">Primera Línea: Durante el cuarto  trimestre de 2025, se desarrollaron las actividades correspondientes al Plan de trabajo  de la estrategia en cada ciclo de la vigencia,con un cumplimiento del 100%, y se registro el monitoreo de la estrategia de racionalización en el aplicativo SUIT-
Segunda línea: 
La actividad se cumplió al 100% y, desde la Segunda Línea de Defensa, se considera un resultado altamente satisfactorio.
</t>
  </si>
  <si>
    <t xml:space="preserve">Acta comité plan de trabajo y reporte del cierre de la estrategia 2025 en el SUIT.  </t>
  </si>
  <si>
    <t>Seguimiento de Tercera línea: Desde la Oficina de Control Interno, se realizó seguimiento a la ejecución de la Estrategia de Racionalización 2025 para la Subred Sur, en la Plataforma SUIT “Te agendo tu
cita”, esta se implementó en las unidades rurales y periurbanas de Nazareth, San Juan, Mochuelo,
Pasquilla, La Flora, Reforma y Destino, se evidenció el cumplimiento de las actividades programadas en el plan de trabajo de acuerdo al cronograma definido en el mismo.
De esta manera, se da cumplimiento a la actividad en la vigencia 2025.</t>
  </si>
  <si>
    <t>1 Ejercicio realizado</t>
  </si>
  <si>
    <t>Realizar ejercicio participativo para consulta a los ciudadanos para la mejora de los trámites</t>
  </si>
  <si>
    <t>Primera línea: Durante el primer semestre 2025, se realizó el segundo taller de innovación de relacionamiento con la Ciudadanía. donde se realizó una actividad con los participantes y un ejercicio participativo de reconocimiento de los trámites en la página web . se anexa acta. 
Segunda línea: Durante el primer semestre, en cumplimiento de la actividad relacionada con la realización de ejercicios participativos para la consulta a los ciudadanos orientados a la mejora de los trámites, se evidencia cumplimiento con la presentación del taller de innovación en relacionamiento con la ciudadanía, llevado a cabo el 16 de mayo de 2025. 
La actividad se cumplió al 100% y, desde la Segunda Línea de Defensa, se considera un resultado altamente satisfactorio.</t>
  </si>
  <si>
    <t xml:space="preserve">Primera Línea : Durante el tercer trimestre de 2025, se llevó a cabo una capacitación sobre las formas de participación ciudadana en la Subred Integrada de Servicios de Salud Sur, con énfasis en el uso del botón anticorrupción y en los trámites y servicios disponibles. Como parte de esta estrategia, se diseñó y difundió una pieza comunicativa orientada a fortalecer el conocimiento y apropiación de estos mecanismos por parte de los usuarios. </t>
  </si>
  <si>
    <r>
      <rPr>
        <sz val="10"/>
        <color rgb="FF000000"/>
        <rFont val="Arial"/>
      </rPr>
      <t xml:space="preserve">Primera linea : Durante el cuarto trimestre de 2025,se consolido la información del proceso de capacitación con  las formas de participación sobre los canales de denuncia y de corrupción y racionalización de trámites y consulta de precepción de los mismos,donde se evidencia  la participación activa por parte de las formas en las cuatro localidades y realizan recomendaciones que se deben tener como base en el diagnostico de necesidades de la Ciudadania.  
</t>
    </r>
    <r>
      <rPr>
        <sz val="10"/>
        <color rgb="FF00B0F0"/>
        <rFont val="Arial"/>
      </rPr>
      <t>COMPLETITUD EN LA EVIDENCIA
Se realizaron talleres presenciales con las instancias de participacion social de la subred a nivel local con el fin de conocer la perspectiva en el tema de racionalización de tramites</t>
    </r>
    <r>
      <rPr>
        <sz val="10"/>
        <color rgb="FF000000"/>
        <rFont val="Arial"/>
      </rPr>
      <t>. 
Segunda línea: 
La actividad se cumplió al 100% y, desde la Segunda Línea de Defensa, se considera un resultado altamente satisfactorio.</t>
    </r>
  </si>
  <si>
    <t>Informe, actas de reunión por localidad</t>
  </si>
  <si>
    <t>Seguimiento de Tercera línea: Se verifica informe del II Taller de Innovación en Relacionamiento con la Ciudadanía, en el que se evidencia la realización de actividades con los usuarios, que involucró la Política de Racionalización de Trámites. Adicionalmente, se presentan soportes de ejercicios participativos de consulta a los ciudadanos para la mejora de los trámites.</t>
  </si>
  <si>
    <t># de tramites de la entidad / # de trámites en SUIT</t>
  </si>
  <si>
    <t>Revisar y actualizar de ser necesario, la información de trámites inscritos en el SUIT.</t>
  </si>
  <si>
    <t>100% Trámites vigentes en SUIT</t>
  </si>
  <si>
    <t>Oficina de Desarrollo Institucional</t>
  </si>
  <si>
    <t>Primera Línea: La Subred Integrada de Servicios de Salud Sur cuenta en la plataforma SUIT con 12 tramites los cuales estan publicados en lenguaje claro , de igual manera se inscribió en  el   (PROGRAMA DE TRANSPARENCIA Y ETICA EMPRESARIAL PTEE. la estrategia de racionalización 
 1. Asignación de citas 
  2. Atención inicial de urgencias 
  3. Historia Clínica 
  4. Certificado de defunción por  muerte natural
  5. Certicado de nacido vivo
  6. Concepto sanitario
  7. terapia
  8. Vacunación humana 
  9. Vacunación felina y canina 
10. Radiología e imágenes Diagnosticas  
11.  Dispensación de medicamentos y dispositivos médicos 
12.  Examen de laboratorio clínico
Se Anexan formatos integrados publicados en el SUIT  validados por la función pública 
Segunda línea: Durante el primer trimestre de 2025, en cumplimiento de la actividad relacionada con la revisión y actualización, de ser necesario, de la información de trámites inscritos en el SUIT, se realizaron las gestiones pertinentes para garantizar la vigencia y precisión de la información correspondiente a los 12 trámites identificados por la entidad.</t>
  </si>
  <si>
    <t>Primera línea: La Subred Integrada de Servicios de Salud Sur cuenta en la plataforma SUIT con 12 tramites los cuales estan debidamente publicados. Durante II trimestre 2025 se realizó  actualización de los formatos integrados  de los siguientes trámites  de acuerdo a los cambios reportados por los lideres de  los trámites: 1. asignación de citas  2, terapias 3. Radiología e imágenes diagnosticas.  Se anexan los formatos integrados del SUIT. 
Segunda línea: Durante el segundo trimestre de 2025, en cumplimiento de la actividad relacionada con la revisión y actualización, de ser necesario, de la información de trámites inscritos en el SUIT, se realizaron las gestiones pertinentes para garantizar la vigencia y precisión de la información correspondiente a los 12 trámites identificados por la entidad. 
La actividad se cumplió al 100% y, desde la Segunda Línea de Defensa, se considera un resultado altamente satisfactorio.</t>
  </si>
  <si>
    <t>Primera Línea :   La Subred Integrada de Servicios de Salud Sur cuenta con 12 trámites debidamente publicados en la plataforma SUIT. Durante el tercer trimestre de 2025, se realizó la actualización del formato integrado de asignación de citas, en el marco de la estrategia de racionalización. Adicionalmente, los demás trámites presentaron novedades reportadas por los líderes responsables. Se efectuó el cargue de los datos de operación correspondientes en el aplicativo SUIT.  
Segunda línea: 
La actividad se cumplió al 100% y, desde la Segunda Línea de Defensa, se considera un resultado altamente satisfactorio.</t>
  </si>
  <si>
    <t>Primera Línea :   La Subred Integrada de Servicios de Salud Sur cuenta con 12 trámites debidamente publicados en la plataforma SUIT. Durante el cuarto trimestre de 2025, se efectuó el actualización del formato integrado de asignación de citas  en lenguaje claro. en el aplicativo SUIT.  y se anexa el formato integrado. Adicionalmente se cargan los datos de operación en la plataforma del Suit por parte de la oficina de desarrollo institucional.  
Segunda línea: 
La actividad se cumplió al 100% y, desde la Segunda Línea de Defensa, se considera un resultado altamente satisfactorio.</t>
  </si>
  <si>
    <t xml:space="preserve">Matriz de datos de operación e informes de actualizaciónes del SUIT </t>
  </si>
  <si>
    <t>Seguimiento de Tercera línea: Se verifica el Enlace instructivo página del SUIT, en página web de la Subred Sur, que los formatos integrados de los trámites Terapias y Radiología e imágenes diagnosticas fueron actualizados en el mes de junio de 2025. Mientras que el trámite Asignación de cita para la prestación de servicios en salud, se actualizó con la información de la racionalización de trámites el 18 de julio de 2025, dando cumplimiento a la actividad planeada en el periodo.</t>
  </si>
  <si>
    <r>
      <t xml:space="preserve">2. COMPONENTE PROGRAMATICO
2.4 INICIATIVAS ADICIONALES
2.4.2 RENDICION DE CUENTAS
</t>
    </r>
    <r>
      <rPr>
        <sz val="10"/>
        <color theme="1"/>
        <rFont val="Arial"/>
        <family val="2"/>
      </rPr>
      <t>Cumplimiento al 100% de las actividades propuestas en el marco de la Política de Rendición de Cuentas</t>
    </r>
  </si>
  <si>
    <t>Ejecutar la estrategia de Rendición de Cuentas  al 100%</t>
  </si>
  <si>
    <t>Formular, implementar y evaluar la estrategia anual de rendición de cuentas
1. Desarrollo de las acciones de la primera etapa aprestamiento. (Información de calidad y en lenguaje comprensible)
2. Desarrollo de las acciones de la segunda etapa Diseño.
3. Desarrollo de las acciones de la segunda etapa Preparación.
4. Desarrollo de las acciones de la segunda etapa de ejecución.
5. Desarrollo de las acciones de la segunda etapa Seguimiento y Evaluación.
6. Articulación Institucional a los Nodos de Rendición de cuentas</t>
  </si>
  <si>
    <t xml:space="preserve">Seguimiento Trimestral - Medición Anual </t>
  </si>
  <si>
    <t xml:space="preserve">Desarrollo Institucional
Participación Comunitaria y Servicio al Ciudadano
Comunicaciones. </t>
  </si>
  <si>
    <t>Primera Línea:
Se realiza el diseño de piezas comunicativas para página web, redes sociales y mensajería instantánea para la recepción de preguntas para la Rendición de cuentas vigencia 2024. 
Se realizan y publican las invitaciones para participar del proceso de Rendición de cuentas vigencia 2024.
Se realiza la transmisión de la rendición de cuentas con publicación permanente en redes sociales y mensajería instantánea. 
Se verifican las preguntas recibidas a través de redes sociales para que sean tramitadas por la Oficina Participación Comunitaria y Servicio a la Ciudadanía y la cantidad de personas conectadas. 
se realiza la medición de la percepción de la Rendición de cuentas se anexa 
Segunda Línea: 
Durante el primer trimestre de 2025, se alcanzó un cumplimiento del 100% en el desarrollo de las actividades previstas para la formulación, ejecución y evaluación de la estrategia de rendición de cuentas correspondiente a la vigencia 2024, en el marco del Programa de Transparencia y Ética Pública. Las acciones ejecutadas abarcaron integralmente las cinco etapas previstas en la Política de Rendición de Cuentas (aprestamiento, diseño, preparación, ejecución y evaluación), cumpliendo con la hoja de ruta institucional y los lineamientos del Nodo Distrital.
Se destacan la elaboración y publicación de piezas comunicativas para página web, redes sociales y mensajería instantánea; la transmisión oficial del evento de rendición de cuentas; la articulación con oficinas responsables para la gestión de preguntas ciudadanas; y la aplicación de instrumentos de medición de percepción sobre el ejercicio realizado. Las evidencias presentadas permiten verificar la participación interdependencias (Desarrollo Institucional, Participación Comunitaria y Comunicaciones) y garantizan trazabilidad técnica y comunicativa del proceso.
Desde la perspectiva de segunda línea, el resultado es altamente satisfactorio y evidencia una implementación completa del componente de rendición de cuentas. Se recomienda mantener los mecanismos de interacción digital fortalecidos en esta vigencia, documentar las lecciones aprendidas del proceso y asegurar la sistematización de los datos de percepción ciudadana para retroalimentar tanto el PTEP como la planeación institucional futura.</t>
  </si>
  <si>
    <t xml:space="preserve">Todo lo de Rendición de Cuentas se llevó a cabo en el primer trimestre de la vigencia, logrando el 100% de ejecución de la actividad. </t>
  </si>
  <si>
    <t>Todo lo de Rendición de Cuentas se llevó a cabo en el primer trimestre de la vigencia, logrando el 100% de ejecución de la actividad</t>
  </si>
  <si>
    <t xml:space="preserve">Informe de rendición de cuentas </t>
  </si>
  <si>
    <t>Seguimiento de Tercera línea: Teniendo en cuenta que la Rendición de Cuentas de la vigencia 2024 de la Subred Sur, se realizó el 10 de abril de 2025, se verificaron los soportes correspondientes a las seis fases de formulación, implementación y evaluación de la estrategia anual de rendición de cuentas
1. Desarrollo de las acciones de la primera etapa aprestamiento. (Información de calidad y en lenguaje comprensible)
2. Desarrollo de las acciones de la segunda etapa Diseño.
3. Desarrollo de las acciones de la segunda etapa Preparación.
4. Desarrollo de las acciones de la segunda etapa de ejecución.
5. Desarrollo de las acciones de la segunda etapa Seguimiento y Evaluación.
6. Articulación Institucional a los Nodos de Rendición de cuentas
De esta manera se da cumplimiento a la actividad en la vigencia 2025.</t>
  </si>
  <si>
    <t>ELABORACIÓN</t>
  </si>
  <si>
    <t xml:space="preserve">ADRIANA LOAIZA QUINTERO / Profesional Especializado- Oficina de Desarrollo 
BETTY YANETH GONZALEZ/Profesional Área de la Salud - Subproceso de Administración del Riesgo- Oficina de Desarrollo Institucional 
CLARA DELVY GARCIA FLOREZ  -   Referente de Riesgos - Oficina de Desarrollo Institucional </t>
  </si>
  <si>
    <t>El resultado alcanzado refleja un cumplimiento del 100 % frente a lo programado para el trimestre, con evidencia organizada y acciones vinculadas al fortalecimiento de la ética pública. Se observa una adecuada ejecución de las actividades planteadas, con énfasis en la participación en espacios institucionales, jornadas de sensibilización y uso de canales para fomentar el comportamiento ético.
La meta se cumple totalmente, lo que indica un alineamiento con lo proyectado para el trimestre. Las acciones corresponden a la programación establecida, y su ejecución fue oportuna en tiempo y forma.
Comparado con trimestres anteriores, el desempeño se ha mantenido constante, consolidando una cultura organizacional centrada en la ética y la transparencia. Esta sostenibilidad es un indicador de apropiación institucional del plan.
Se concluye que el plan tiene alta efectividad en su ejecución. Se recomienda reforzar mecanismos de medición del impacto en cultura organizacional, incluir indicadores de percepción, y fortalecer la retroalimentación de resultados a las áreas. El ejercicio evidencia buenas prácticas replicables.</t>
  </si>
  <si>
    <t>Indicaciones para el diligenciamiento del formato de plan de trabajo:
1. Nombre del plan de trabajo: Establezca el nombre que permitirá identificar el plan de trabajo.
2. Objetivo del Plan de trabajo: Defina el objetivo de ejecutar el plan de trabajo. (Tenga en cuenta que un objetivo es una meta o un fin último hacia el cual se dirigen las acciones u operaciones de un fin específico y que para establecerlo  debe responder el para qué del plan y  el cómo lo llevara a cabo).
3. Objetivo Estratégico asociado al Plan: Asociar a que objetivo estratégico se relaciona el actual plan.
4. Vigencia: Registre el año en el cual se ejecutara el plan de trabajo. 
5. Alcance:  Determine el alcance del plan de trabajo (desde donde inicia las actividades hasta donde termina)
6. Proceso al que pertenece el Plan: Indicar el nombre del proceso al que pertenece el plan de trabajo  conforme al mapa de procesos de la entidad.
7. Subproceso / Servicio/área/Unidad: Servicio, área o Unidad de la Subred Integrada de Servicios de Salud Sur donde  se genera el plan de trabajo. 
8.  Responsable de seguimiento al Plan de Trabajo, nombre y cargo y/o actividad que desarrolla la persona.
9. Meta: Descripción de la meta para el desarrollo del plan.
10. Indicador Especifico: Nombre del indicador que dará cumplimiento a la meta.
11. Actividad específica: Descripción de las acciones a realizar, iniciar la redacción de estas con un verbo en infinitivo.  
12. Unidad de medida, si el indicador se medida en: Porcentaje, numérico, tasa, etc.
13. Línea Base: indica el resultado en la meta de la medición de la vigencia anterior, en el caso de ser una meta o indicador nuevo que no tenga línea base, se indicara como no aplica-N/A.
14. Frecuencia de Medición: Mensual, trimestral, semestral, anual.
15. Tipo de Indicador:  Indicar si es de eficiencia, eficacia o efectividad.
16. Recursos Asociados: Indicar que recursos son necesarios para el cumplimiento de la meta y el indicador.
17. Proceso Responsable: Colocar nombre del proceso responsable del plan de trabajo, 
18. Nombre de la persona responsable del seguimiento: Se debe registrar  el nombre de la persona responsable de realizar el seguimiento a la ejecución del plan de trabajo, a la meta o a la acción.
19. Cronograma: En las casillas que aparecen los meses,  marcar con una x el mes en que se desarrollara la actividad y resaltar la casilla con color gris.
20. Seguimiento trimestral, descripción de los datos del indicador a reportar.
21.  Producto –Evidencia: Son los productos, soportes, documentos en relación al cumplimiento de la actividad definida. 
22. Observaciones del seguimiento: Espacio para describir el desarrollo y cumplimiento de la meta e indicador y demás observaciones necesarias en el desarrollo de la actividad.</t>
  </si>
  <si>
    <t>APROBACIÓN - LIDER DE PROCESO</t>
  </si>
  <si>
    <t>IVAN CADENA GRANDAS 
/Jefe Oficina Asesora de Desarrollo Institucional ( E )</t>
  </si>
  <si>
    <t>APROBACIÓN LIDER SEGUNDA LINEA DE DEFENSA - PLANEACIÓN ESTRATÉGICA</t>
  </si>
  <si>
    <t xml:space="preserve">JHON JAIRO VASQUEZ HERRERA
Líder de Planeación Estratégica
Oficina de Desarrollo Institucional </t>
  </si>
  <si>
    <t xml:space="preserve">SUBRED INTEGRADA DE SERVICIOS DE SALUD SUR  E.S.E. </t>
  </si>
  <si>
    <t>PROCESO DE DIRECCIONAMIENTO ESTRATÉGICO - SUBPROCESO ADMINITRACIÓN DEL RIESGO INSTITUCIONAL - RIESGOS CORRUPCIÓN 2025</t>
  </si>
  <si>
    <t>Macro 
Proceso</t>
  </si>
  <si>
    <t>PROCESO</t>
  </si>
  <si>
    <t>SUBPROCESO</t>
  </si>
  <si>
    <t>COD</t>
  </si>
  <si>
    <t xml:space="preserve">RIESGO </t>
  </si>
  <si>
    <t>TIPOLOGÍA</t>
  </si>
  <si>
    <t xml:space="preserve">RIESGO INHERENTE </t>
  </si>
  <si>
    <t>ESTRATÉGICO</t>
  </si>
  <si>
    <t>DIRECCIONAMIENTO ESTRATÉGICO</t>
  </si>
  <si>
    <t>Mercadeo</t>
  </si>
  <si>
    <t xml:space="preserve">RCO-DE-01 </t>
  </si>
  <si>
    <t xml:space="preserve">	
RCO-DE-01 Posibilidad de afectación económica y reputacional por sanciones e investigaciones al recibir o solicitar dádivas, beneficios a nombre propio o de terceros por favorecimiento en la evaluación técnica de contratos de ventas de servicios de salud, debido a la omisión y/o modificación de los criterios habilitantes definidos en las tarifas a contratar del estudio de oferta y demanda, la etapa precontractual de la negociación y falencias en el seguimiento de la supervisión contractual</t>
  </si>
  <si>
    <t xml:space="preserve">CORRUPCIÓN </t>
  </si>
  <si>
    <t xml:space="preserve">EXTREMO </t>
  </si>
  <si>
    <t>Fondo de  Desarrollo Local</t>
  </si>
  <si>
    <t>RCO-DE-02</t>
  </si>
  <si>
    <t>RCO-DE-02 Posibilidad de afectación económica y reputacional por sanciones e investigaciones al recibir o solicitar dádivas, beneficios a nombre propio o de terceros a favorecimiento en la evaluación técnica de contratos, debido a la omisión y modificación de los criterios habilitantes e inadecuada supervisión.</t>
  </si>
  <si>
    <t>GESTIÓN JURIDICA</t>
  </si>
  <si>
    <t xml:space="preserve">Juridica </t>
  </si>
  <si>
    <t>RCO-GJ-03</t>
  </si>
  <si>
    <t>RCO-GJ-03 Posibilidad de afectación económica y reputacional por emisión de conceptos jurídicos ajustados a intereses propios o de un tercero, debido a conflictos de interés y falta de controles de legalidad.</t>
  </si>
  <si>
    <t>COMUNICACIÓN ESTRATÉGICA</t>
  </si>
  <si>
    <t>Comunicación Estrategica</t>
  </si>
  <si>
    <t>RCO-CM-04</t>
  </si>
  <si>
    <t>RCO-CM-04 Posibilidad de afectación reputacional y económica por entregar dádiva o beneficio a medios de comunicación, debido a falta de información en los canales de comunicación de la Subred Sur, no reportar las noticias negativas encontradas en los monitoreos y no responder a las solicitudes de los medios de comunicación.</t>
  </si>
  <si>
    <t>GESTIÓN DE LA INFORMACION TIC</t>
  </si>
  <si>
    <t>Control Documental</t>
  </si>
  <si>
    <t>RCO-CA-25</t>
  </si>
  <si>
    <t>RCO-CA-25 Posibilidad de afectación económica y reputacional por fuga de información documental para beneficio propio de terceros o conflictos de interés debido a la baja adherencia de los colaboradores de la entidad al manual de elaboración y control documental CA-CO-MA-01 y falta de conductas éticas del colaborador.</t>
  </si>
  <si>
    <t>PARTICIPACIÓN COMUNITARIA Y SERVICIO AL CIUDADANO</t>
  </si>
  <si>
    <t>Participacion Comunitaria</t>
  </si>
  <si>
    <t>RCO-PS-05</t>
  </si>
  <si>
    <t>RCO-PS-05 Posibilidad de afectación económica por obstaculizar la gestión de la veedurías ciudadanas para obtener beneficio a nombre propio, de terceros y/o conflictos de interés, debido a la falta de asistencia técnica por parte de los profesionales de Participación Comunitaria y deficiente gestión a los compromisos</t>
  </si>
  <si>
    <t>GESTIÓN DE LA INFORMACIÓN TIC</t>
  </si>
  <si>
    <t>Gestion de la informacion TIC</t>
  </si>
  <si>
    <t xml:space="preserve">RCO-GI-06 </t>
  </si>
  <si>
    <t xml:space="preserve">	
RCO-GI-06 Posibilidad de afectación económica y reputacional por uso indebido (alteración, sustracción) de la información clasificada y reservada, para beneficio propio, de un tercero y/o conflicto de interés, a falta de controles efectivos de seguridad de la información.</t>
  </si>
  <si>
    <t>GESTIÓN DEL CONOCIMIENTO</t>
  </si>
  <si>
    <t xml:space="preserve">Gestion del Conocimiento </t>
  </si>
  <si>
    <t xml:space="preserve">RCO-GC-07 </t>
  </si>
  <si>
    <t>RCO-GC-07 Posibilidad de afectación reputacional y económica por prácticas de plagio en productos de investigación, innovación y producción académica, presentados en la Subred sur, debido a la falta de declaración de originalidad y a deficiencias en la revisión de similitud de los productos escritos presentados al Centro de investigaciones.</t>
  </si>
  <si>
    <t xml:space="preserve">ALTO </t>
  </si>
  <si>
    <t>MISIONAL</t>
  </si>
  <si>
    <t>GESTIÓN DE SERVICIOS AMBULATORIOS</t>
  </si>
  <si>
    <t>Gestion Servicios Ambulatorios</t>
  </si>
  <si>
    <t xml:space="preserve">RCO-AMB-08 </t>
  </si>
  <si>
    <t>RCO-AMB-08 Posibilidad de afectación económica y reputacional por sanciones e investigaciones al recibir o solicitar dádiva o beneficio a nombre propio o de terceros con el fin de contratar insumos medico quirúrgicos de odontología, debido a la no supervisión al contrato.</t>
  </si>
  <si>
    <t xml:space="preserve">RCO-AMB- 09 </t>
  </si>
  <si>
    <t>RCO-AMB- 09 Posibilidad de afectación reputacional y económica por sanciones y multas al recibir o solicitar cualquier dádiva o beneficio a nombre propio o de un tercero en el trámite de asignación de citas para la prestación de servicios de salud debido a, la falta de ética del colaborador, adherencia al procedimiento de asignación de citas y a puntos de control del sistema de información relacionados con la frecuencia de uso de los servicios de salud.</t>
  </si>
  <si>
    <t>GESTION DE SERVICIOS DE URGENCIAS</t>
  </si>
  <si>
    <t>Gestión de servicios de urgencias</t>
  </si>
  <si>
    <t xml:space="preserve">RCO-URG-11 </t>
  </si>
  <si>
    <t>RCO-URG-11 Posibilidad de afectación económica y reputacional por recibir, solicitar o beneficiarse a nombre propio o de terceros la certificación de horas adicionales no laboradas por el colaborador, debido a la inadecuada verificación de las horas programadas VS ejecutadas.</t>
  </si>
  <si>
    <t xml:space="preserve">RCO-URG-12 </t>
  </si>
  <si>
    <t>RCO-URG-12 Posibilidad de afectación económica y reputacional por aceptación de dádivas o cobro para beneficio a nombre propio o de terceros durante la prestación de servicio de transporte Asistencial en el marco del trámite de atención inicial de urgencias.</t>
  </si>
  <si>
    <t>GESTION DE COMPLEMENTARIOS</t>
  </si>
  <si>
    <t>Gestion de Complementarios</t>
  </si>
  <si>
    <t>RCO-COM-13</t>
  </si>
  <si>
    <t>RCO-COM-13 Posibilidad de afectación económica y reputacional por perdida de medicamentos y dispositivos médicos en las farmacias intrahospitalarias de la entidad e insatisfacción y necesidad del usuario, debido a comportamientos no éticos de los personal del servicio del área de farmacia.</t>
  </si>
  <si>
    <t xml:space="preserve">RCO-COM-14 </t>
  </si>
  <si>
    <t>RCO-COM-14 Posibilidad de afectación económica y reputacional por pérdida o mal uso del medio de contraste por parte del equipo de colaboradores responsables del servicio de imágenes diagnósticas, debido a fallas y conflictos de interés en la custodia, dispensación y administración del medicamento.</t>
  </si>
  <si>
    <t>GESTION DEL RIESGO EN SALUD</t>
  </si>
  <si>
    <t>Gestión de riesgo en salud</t>
  </si>
  <si>
    <t xml:space="preserve">RCO-GRS-15 </t>
  </si>
  <si>
    <t>RCO-GRS-15 Posibilidad de afectación reputacional y económica por sanciones e investigaciones al recibir dadivas o beneficiar a un tercero que acredita el incumplimiento de las normas sanitarias y condiciones de salubridad en el marco del trámite de concepto sanitario, debido a comportamientos no éticos de los profesionales durante la visitas de IVC realizadas por la entidad.</t>
  </si>
  <si>
    <t>Gestión de Riesgo Individual</t>
  </si>
  <si>
    <t>RCO-GRS-27</t>
  </si>
  <si>
    <t>RCO-GRS-27 Posibilidad de afectación reputacional y económica por sanciones e investigaciones, en el marco del trámite de certificado de defunción por muerte natural, al recibir dadivas o beneficiar a un tercero, cuando se diligencia manual el formato estandarizado de certificado de defunción para hechos vitales por el médico certificador, debido a fallas en calidad del dato registrado y, en la conectividad del sistema RUAF 2.0.</t>
  </si>
  <si>
    <t>RCO-GRS-28</t>
  </si>
  <si>
    <t>RCO-GRS-28 Posibilidad de afectación reputacional y económica por sanciones e investigaciones al recibir dadivas o beneficiar a un tercero cuando se diligencia manual el formato estandarizado de certificado de nacido vivo para hechos vitales por el médico certificador, debido a fallas en calidad del dato registrado y, en la conectividad del sistema RUAF 2.0.</t>
  </si>
  <si>
    <t>APOYO</t>
  </si>
  <si>
    <t xml:space="preserve">GESTION DE TALENTO HUMANO </t>
  </si>
  <si>
    <t>Gestión de talento Humano</t>
  </si>
  <si>
    <t>RCO-GH-16</t>
  </si>
  <si>
    <t xml:space="preserve">	
RCO-GH-16 Posibilidad de afectación económica y reputacional por pagos de nómina no justificados para favorecer intereses propios o de terceros, debido a inexactitudes voluntarias en el registro o liquidación de novedades y falta de controles en la liquidación de nómina.</t>
  </si>
  <si>
    <t xml:space="preserve">GESTION ADMINISTRATIVA </t>
  </si>
  <si>
    <t xml:space="preserve">Gestion Administrativa </t>
  </si>
  <si>
    <t>RCO-GA-17</t>
  </si>
  <si>
    <t>RCO-GA-17 Posibilidad de afectación reputacional y económica por investigaciones y/o sanciones en la contratación de un bien o servicio a beneficio propio o de terceros, debido a la omisión o aplicación inadecuada de las normas, procesos y procedimientos de la ejecución de contratos y desconocimiento en la supervisión de los mismos.</t>
  </si>
  <si>
    <t xml:space="preserve">Servicios Bäsicos </t>
  </si>
  <si>
    <t>RCO-GA-26</t>
  </si>
  <si>
    <t>RCO-GA-26 Posibilidad de afectación económica y reputacional por certificar el pago al proveedor en beneficio propio o del tercero, debido a la inoportunidad y veracidad en la supervisión del contrato de alimentación en las unidades que presta el servicio de hospitalización.</t>
  </si>
  <si>
    <t>GESTIÓN FINANCIERA</t>
  </si>
  <si>
    <t>Gestión financiera</t>
  </si>
  <si>
    <t xml:space="preserve">RCO-GF-18 </t>
  </si>
  <si>
    <t>RCO-GF-18 Posibilidad de afectación económica y reputacional por desvió del valor de los giros de tesorería al destinatario registrado y aprobado para beneficio propio o de terceros, debido a la manipulación en el contenido de los archivos planos de los proveedores y la falta de verificación en el portal bancario.</t>
  </si>
  <si>
    <t xml:space="preserve">RCO-GF-19 </t>
  </si>
  <si>
    <t>RCO-GF-19 Posibilidad de afectación económica y reputacional por apropiación del dinero recaudado en las cajas de la institución para beneficio propio o de terceros, debido a la no adherencia al procedimiento, manipulación de información del registro y comportamientos no éticos.</t>
  </si>
  <si>
    <t xml:space="preserve">GESTIÓN DE CONTRATACION </t>
  </si>
  <si>
    <t>Gestión de contratación</t>
  </si>
  <si>
    <t>RCO-CO-20</t>
  </si>
  <si>
    <t>RCO-CO-20 Posibilidad de afectación reputacional y económica por investigaciones y/o sanciones en la contratación de un bien o servicio a beneficio propio o de terceros, debido a modificaciones intencionales en las condiciones generales desde la etapa precontractual.</t>
  </si>
  <si>
    <t>GESTIÓN AMBIENTAL</t>
  </si>
  <si>
    <t>Gestión ambiental</t>
  </si>
  <si>
    <t xml:space="preserve">RCO-AM-21 </t>
  </si>
  <si>
    <t>RCO-AM-21 Posibilidad de afectación económica y reputacional por sanciones e investigaciones al recibir o solicitar dadivas, beneficios a nombre propio o de terceros por favorecimiento en la evaluación técnica de contratos debido a la omisión y/o modificación de los criterios habilitantes técnicos definidos en el estudio de necesidad del bien o servicio a contratar.</t>
  </si>
  <si>
    <t>Gestión documental</t>
  </si>
  <si>
    <t xml:space="preserve">RCO-GD-22 </t>
  </si>
  <si>
    <t>RCO-GD-22 Posibilidad de afectación reputacional y económica por demandas, sanciones administrativas, penales y disciplinarias debido a la ejecución del trámite entrega de la copia de Historia Clínica (H.C.) sin el cumplimiento de los requisitos de ley para favorecer a un tercero.</t>
  </si>
  <si>
    <t>EVALUACION</t>
  </si>
  <si>
    <t>CONTROL INTERNO DISCIPLINARIO</t>
  </si>
  <si>
    <t>Control Interno Disciplinario</t>
  </si>
  <si>
    <t>RCO-CID-23</t>
  </si>
  <si>
    <t>RCO-CID-23 Posibilidad de afectación económica y reputacional por toma de decisiones contraria a la ley en beneficio propio o de un tercero, debido a omisión intencional en el seguimiento de control de términos de las etapas procesales y/o evaluación tardía intencional de las etapas procesales.</t>
  </si>
  <si>
    <t>CONTROL INTERNO</t>
  </si>
  <si>
    <t>Control Interno</t>
  </si>
  <si>
    <t>RCO-CIN-24</t>
  </si>
  <si>
    <t>RCO-CIN-24 Posibilidad de afectación económica y reputacional por recibir o solicitar dadivas o beneficio a nombre propio o para terceros con el fin de omitir, modificar o consignar información sesgada en los informes generados por control interno, debido a falta de ética por parte de los involucrados en el procedimiento y conflicto de intereses.</t>
  </si>
  <si>
    <t/>
  </si>
  <si>
    <t>Nombre de la entidad:</t>
  </si>
  <si>
    <t>SUBRED INTEGRADA DE SERVICIOS DE SALUD SUR</t>
  </si>
  <si>
    <t>Orden:</t>
  </si>
  <si>
    <t>TERRITORIAL</t>
  </si>
  <si>
    <t>Sector administrativo:</t>
  </si>
  <si>
    <t>null</t>
  </si>
  <si>
    <t>Año vigencia:</t>
  </si>
  <si>
    <t>2025</t>
  </si>
  <si>
    <t>Departamento:</t>
  </si>
  <si>
    <t>Bogotá D.C</t>
  </si>
  <si>
    <t>Municipio:</t>
  </si>
  <si>
    <t>BOGOTÁ</t>
  </si>
  <si>
    <t>DATOS TRÁMITES A RACIONALIZAR</t>
  </si>
  <si>
    <t>ACCIONES DE RACIONALIZACIÓN A DESARROLLAR</t>
  </si>
  <si>
    <t>PLAN DE EJECUCIÓN</t>
  </si>
  <si>
    <t>Tipo</t>
  </si>
  <si>
    <t>Número</t>
  </si>
  <si>
    <t>Nombre</t>
  </si>
  <si>
    <t>Estado</t>
  </si>
  <si>
    <t>Situación actual</t>
  </si>
  <si>
    <t>Mejora por implementar</t>
  </si>
  <si>
    <t>Beneficio al ciudadano o entidad</t>
  </si>
  <si>
    <t>Tipo racionalización</t>
  </si>
  <si>
    <t>Acciones racionalización</t>
  </si>
  <si>
    <t>Fecha
inicio</t>
  </si>
  <si>
    <t>Fecha final racionalización</t>
  </si>
  <si>
    <t>Responsable</t>
  </si>
  <si>
    <t>Justificación</t>
  </si>
  <si>
    <t>Modelo Único – Hijo</t>
  </si>
  <si>
    <t>47444</t>
  </si>
  <si>
    <t>Asignación de cita para la prestación de servicios en salud</t>
  </si>
  <si>
    <t>Inscrito</t>
  </si>
  <si>
    <t xml:space="preserve">Para la asignación de citas de los diferentes servicios la Subred Integrada de Servicios de Salud Sur, dispone de canales presenciales y no presenciales para el acceso de los usuarios a los deferentes  servicio de salud .
Atención presencial (Ventanillas integrales en las diferentes unidades de atención, consultorios de rutas y programas demanda inducida y de la atención  
Atención no presencial : Call center,   Canales Telefónico, WhatsApp, chat, Outbound· Canal Correo y puntos satélites. </t>
  </si>
  <si>
    <t xml:space="preserve">Para las  unidades  rurales y periurbanas que hacen parte de la Subred Integrada de Servicios de Salud Sur, se implementa la "ESTRATEGIA TE AGENDO TU  CITA" donde serán contactados los usuarios telefónicamente  para la asignación de los servicios de acuerdo a sus necesidades  en atención al portafolio de Servicios de salud.  </t>
  </si>
  <si>
    <t xml:space="preserve">USUARIO 
- Mayor accesibilidad y comodidad para los usuarios.
- Mejora en la eficiencia y eficacia en la atención al usuario Incremento en la satisfacción del usuario    
ENTIDAD
Eficiencia y productividad 
- Reducción de la carga de trabajo en los centros de salud: al permitir que los usuarios soliciten las citas médicas de manera remota, se reduce la cantidad de personas que se presentan en los centros de salud. 
Mejora en la gestión de citas :
Los canales de atención adicionales permiten al usuario tener opciones para programar su cita de acuerdo a sus necesidades o su agenda personal. 
Mayor accesibilidad y comodidad  
 Los usuarios pueden solicitar citas medicas desde cualquier lugar y en cualquier momento , lo que puede ser especialmente beneficioso para aquellos que viven distantes o que tiene dificultades para desplazarse 
Reducción de tiempos de espera  
Al permitir que los usuarios soliciten citas medicas de manera remota , se reduce la cantidad de tiempo que deben esperar para hacer atendidos.
Reducción de errores
al automatizar el proceso de solicitud de citas medicas , se reduce la posibilidad de errores humanos.   
</t>
  </si>
  <si>
    <t>Administrativa</t>
  </si>
  <si>
    <t>Aumento de canales y/o puntos de atención</t>
  </si>
  <si>
    <t>03/03/2025</t>
  </si>
  <si>
    <t>28/11/2025</t>
  </si>
  <si>
    <t>Gestion de servicios ambulatorios</t>
  </si>
  <si>
    <t xml:space="preserve"> Cumplimiento 100%</t>
  </si>
  <si>
    <t>Seguimiento de Tercera línea: El proceso presenta soportes de consultas en listas restrictivas en el tercer trimestre de 2025, mientras que, para el cuarto trimestre, manifiesta que, por datos sensibles, no se carga soporte, de acuerdo a lo informado por el Oficial de Cumplimiento. Sin embargo, es preciso que se presenten datos de ejecución, para el efecto la cantidad de consultas realizadas en el segundo semestre de 2025, frente al número total de personas a consultar, y registrar el porcentaje consultado, como lo indica la actividad y el indicador definido para la misma.
De igual manera,como lo señala la segunda línea de defensa, mantener la disponibilidad controlada de la evidencia, bajo criterios de confidencialidad y acceso restringido, de modo que permita su verificación cuando sea requerida por los órganos de control.</t>
  </si>
  <si>
    <t xml:space="preserve">Actualizar el mapa de sitio de la subred Integrada de Servicios de Salud Sur E.S.E, con actualización permanente, en el que se facilite la búsqueda y accesibilidad a los contenidos o temáticas incluidas en el sitio web. </t>
  </si>
  <si>
    <t>ALEXANDER RODRIGUEZ GUTIERREZ</t>
  </si>
  <si>
    <t xml:space="preserve">JUAN CARLOS HURTADO  SIERRA - Jefe Oficina Control Interno </t>
  </si>
  <si>
    <t>ELABORO Y PREPARO:</t>
  </si>
  <si>
    <t xml:space="preserve">REVISÓ Y APROBO </t>
  </si>
  <si>
    <t>Seguimiento de Tercera línea: Se verifica en Plataforma Almera, encontrando 27 riesgos de corrupción, de los cuales todos se encuentran al 100% en la ejecución de los controles en la vigencia 2025. Lo anterior certificando el cumplimiento de la actividad de control y las evidencias que la soportan. De esta manera, se garantiza la operatividad y funcionalidad de las líneas de defensa, para mitigar los riesgos y evitar su materialización.</t>
  </si>
  <si>
    <t>Seguimiento de Tercera línea: Se verifica en Plataforma Almera, encontrando 6 riesgos del SUBISTEMA SARLAFT, de los cuales todos se encuentran al 100% en la ejecución de los controles en la vigencia 2025. Lo anterior certificando el cumplimiento de la actividad de control y las evidencias que la soportan. De esta manera, se garantiza la operatividad y funcionalidad de las líneas de defensa, para mitigar los riesgos y evitar su materialización.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</si>
</sst>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4">
    <font>
      <sz val="11"/>
      <color theme="1"/>
      <name val="Calibri"/>
      <family val="2"/>
      <scheme val="minor"/>
    </font>
    <font>
      <b/>
      <sz val="10"/>
      <color rgb="FF002060"/>
      <name val="Arial"/>
      <family val="2"/>
    </font>
    <font>
      <b/>
      <sz val="14"/>
      <color theme="1"/>
      <name val="Arial"/>
      <family val="2"/>
    </font>
    <font>
      <sz val="10"/>
      <color theme="1"/>
      <name val="Arial"/>
      <family val="2"/>
    </font>
    <font>
      <b/>
      <sz val="10"/>
      <color theme="1"/>
      <name val="Arial"/>
      <family val="2"/>
    </font>
    <font>
      <b/>
      <sz val="11"/>
      <color theme="1"/>
      <name val="Arial"/>
      <family val="2"/>
    </font>
    <font>
      <sz val="11"/>
      <color theme="1"/>
      <name val="Arial"/>
      <family val="2"/>
    </font>
    <font>
      <b/>
      <sz val="20"/>
      <color theme="1"/>
      <name val="Arial"/>
      <family val="2"/>
    </font>
    <font>
      <b/>
      <sz val="12"/>
      <color theme="1"/>
      <name val="Arial"/>
      <family val="2"/>
    </font>
    <font>
      <i/>
      <u/>
      <sz val="12"/>
      <color theme="1"/>
      <name val="Arial"/>
      <family val="2"/>
    </font>
    <font>
      <sz val="11"/>
      <color theme="1"/>
      <name val="Calibri"/>
      <family val="2"/>
      <scheme val="minor"/>
    </font>
    <font>
      <sz val="11"/>
      <name val="Arial"/>
      <family val="2"/>
    </font>
    <font>
      <sz val="12"/>
      <color theme="1"/>
      <name val="Arial"/>
      <family val="2"/>
    </font>
    <font>
      <b/>
      <sz val="12"/>
      <color indexed="59"/>
      <name val="SansSerif"/>
    </font>
    <font>
      <sz val="10"/>
      <color indexed="8"/>
      <name val="SansSerif"/>
    </font>
    <font>
      <b/>
      <sz val="12"/>
      <color indexed="8"/>
      <name val="SansSerif"/>
    </font>
    <font>
      <b/>
      <sz val="10"/>
      <color indexed="8"/>
      <name val="SansSerif"/>
    </font>
    <font>
      <sz val="10"/>
      <name val="Arial"/>
      <family val="2"/>
    </font>
    <font>
      <b/>
      <sz val="18"/>
      <name val="Arial Narrow"/>
      <family val="2"/>
    </font>
    <font>
      <b/>
      <sz val="22"/>
      <color theme="1"/>
      <name val="Arial"/>
      <family val="2"/>
    </font>
    <font>
      <sz val="18"/>
      <color theme="1"/>
      <name val="Arial"/>
      <family val="2"/>
    </font>
    <font>
      <sz val="20"/>
      <color theme="1"/>
      <name val="Arial"/>
      <family val="2"/>
    </font>
    <font>
      <b/>
      <sz val="26"/>
      <color theme="1"/>
      <name val="Arial"/>
      <family val="2"/>
    </font>
    <font>
      <sz val="18"/>
      <color rgb="FFFF0000"/>
      <name val="Arial"/>
      <family val="2"/>
    </font>
    <font>
      <b/>
      <sz val="24"/>
      <color theme="1"/>
      <name val="Arial"/>
      <family val="2"/>
    </font>
    <font>
      <sz val="16"/>
      <color theme="1"/>
      <name val="Arial"/>
      <family val="2"/>
    </font>
    <font>
      <b/>
      <sz val="36"/>
      <color theme="1"/>
      <name val="Arial"/>
      <family val="2"/>
    </font>
    <font>
      <b/>
      <sz val="48"/>
      <color theme="1"/>
      <name val="Arial"/>
      <family val="2"/>
    </font>
    <font>
      <b/>
      <sz val="28"/>
      <color theme="0"/>
      <name val="Arial"/>
      <family val="2"/>
    </font>
    <font>
      <b/>
      <sz val="10"/>
      <name val="Arial"/>
      <family val="2"/>
    </font>
    <font>
      <sz val="10"/>
      <color rgb="FF000000"/>
      <name val="Arial"/>
      <family val="2"/>
    </font>
    <font>
      <sz val="11"/>
      <color theme="1"/>
      <name val="Calibri"/>
      <family val="2"/>
    </font>
    <font>
      <b/>
      <sz val="10"/>
      <color rgb="FF000000"/>
      <name val="Arial"/>
      <family val="2"/>
    </font>
    <font>
      <b/>
      <sz val="8"/>
      <color theme="1"/>
      <name val="Arial"/>
      <family val="2"/>
    </font>
    <font>
      <sz val="8"/>
      <color theme="1"/>
      <name val="Arial"/>
      <family val="2"/>
    </font>
    <font>
      <b/>
      <sz val="11"/>
      <color rgb="FF000000"/>
      <name val="Arial"/>
      <family val="2"/>
    </font>
    <font>
      <b/>
      <sz val="9"/>
      <color rgb="FF000000"/>
      <name val="Arial"/>
      <family val="2"/>
    </font>
    <font>
      <b/>
      <strike/>
      <sz val="8"/>
      <color theme="1"/>
      <name val="Arial"/>
      <family val="2"/>
    </font>
    <font>
      <sz val="10"/>
      <color rgb="FF000000"/>
      <name val="Arial"/>
    </font>
    <font>
      <sz val="10"/>
      <color theme="1"/>
      <name val="Arial"/>
    </font>
    <font>
      <u/>
      <sz val="11"/>
      <color theme="10"/>
      <name val="Calibri"/>
      <family val="2"/>
      <scheme val="minor"/>
    </font>
    <font>
      <sz val="10"/>
      <color rgb="FF00B0F0"/>
      <name val="Arial"/>
    </font>
    <font>
      <b/>
      <sz val="11"/>
      <name val="Calibri"/>
      <family val="2"/>
    </font>
    <font>
      <sz val="11"/>
      <name val="Calibri"/>
      <family val="2"/>
    </font>
  </fonts>
  <fills count="18">
    <fill>
      <patternFill patternType="none"/>
    </fill>
    <fill>
      <patternFill patternType="gray125"/>
    </fill>
    <fill>
      <patternFill patternType="solid">
        <fgColor rgb="FFFFFFFF"/>
        <bgColor rgb="FFFFFFFF"/>
      </patternFill>
    </fill>
    <fill>
      <patternFill patternType="solid">
        <fgColor rgb="FFFEF2CB"/>
        <bgColor rgb="FFFEF2CB"/>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theme="8" tint="0.79998168889431442"/>
        <bgColor indexed="64"/>
      </patternFill>
    </fill>
    <fill>
      <patternFill patternType="solid">
        <fgColor rgb="FF0070C0"/>
        <bgColor indexed="64"/>
      </patternFill>
    </fill>
    <fill>
      <patternFill patternType="solid">
        <fgColor rgb="FF78FE8E"/>
        <bgColor indexed="64"/>
      </patternFill>
    </fill>
    <fill>
      <patternFill patternType="solid">
        <fgColor theme="5" tint="0.79998168889431442"/>
        <bgColor indexed="64"/>
      </patternFill>
    </fill>
    <fill>
      <patternFill patternType="solid">
        <fgColor rgb="FFFF00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theme="0"/>
        <bgColor rgb="FFFFFFFF"/>
      </patternFill>
    </fill>
    <fill>
      <patternFill patternType="solid">
        <fgColor rgb="FFFFFFFF"/>
        <bgColor rgb="FF000000"/>
      </patternFill>
    </fill>
    <fill>
      <patternFill patternType="solid">
        <fgColor theme="9" tint="0.7999816888943144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8"/>
      </left>
      <right style="medium">
        <color indexed="8"/>
      </right>
      <top style="medium">
        <color indexed="8"/>
      </top>
      <bottom style="medium">
        <color indexed="8"/>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bottom style="thin">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top style="medium">
        <color indexed="64"/>
      </top>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rgb="FF000000"/>
      </bottom>
      <diagonal/>
    </border>
  </borders>
  <cellStyleXfs count="4">
    <xf numFmtId="0" fontId="0" fillId="0" borderId="0"/>
    <xf numFmtId="9" fontId="10" fillId="0" borderId="0" applyFont="0" applyFill="0" applyBorder="0" applyAlignment="0" applyProtection="0"/>
    <xf numFmtId="0" fontId="17" fillId="0" borderId="0" applyProtection="0"/>
    <xf numFmtId="0" fontId="40" fillId="0" borderId="0" applyNumberFormat="0" applyFill="0" applyBorder="0" applyAlignment="0" applyProtection="0"/>
  </cellStyleXfs>
  <cellXfs count="245">
    <xf numFmtId="0" fontId="0" fillId="0" borderId="0" xfId="0"/>
    <xf numFmtId="0" fontId="14" fillId="6" borderId="0" xfId="0" applyFont="1" applyFill="1" applyAlignment="1">
      <alignment horizontal="left" vertical="top" wrapText="1"/>
    </xf>
    <xf numFmtId="0" fontId="16" fillId="6" borderId="7" xfId="0" applyFont="1" applyFill="1" applyBorder="1" applyAlignment="1">
      <alignment horizontal="center" vertical="center" wrapText="1"/>
    </xf>
    <xf numFmtId="0" fontId="14" fillId="6" borderId="7" xfId="0" applyFont="1" applyFill="1" applyBorder="1" applyAlignment="1">
      <alignment horizontal="left" vertical="center" wrapText="1"/>
    </xf>
    <xf numFmtId="0" fontId="14" fillId="6" borderId="7" xfId="0" applyFont="1" applyFill="1" applyBorder="1" applyAlignment="1">
      <alignment horizontal="center" vertical="center" wrapText="1"/>
    </xf>
    <xf numFmtId="0" fontId="3" fillId="2" borderId="0" xfId="0" applyFont="1" applyFill="1" applyProtection="1">
      <protection locked="0"/>
    </xf>
    <xf numFmtId="0" fontId="3" fillId="0" borderId="0" xfId="0" applyFont="1" applyProtection="1">
      <protection locked="0"/>
    </xf>
    <xf numFmtId="0" fontId="3" fillId="0" borderId="0" xfId="0" applyFont="1" applyAlignment="1" applyProtection="1">
      <alignment horizontal="center" vertical="center" wrapText="1"/>
      <protection locked="0"/>
    </xf>
    <xf numFmtId="0" fontId="1" fillId="2" borderId="0" xfId="0" applyFont="1" applyFill="1" applyAlignment="1" applyProtection="1">
      <alignment vertical="center" wrapText="1"/>
      <protection locked="0"/>
    </xf>
    <xf numFmtId="9" fontId="4" fillId="2" borderId="0" xfId="0" applyNumberFormat="1" applyFont="1" applyFill="1" applyAlignment="1" applyProtection="1">
      <alignment horizontal="center" vertical="center" wrapText="1"/>
      <protection locked="0"/>
    </xf>
    <xf numFmtId="0" fontId="3" fillId="2" borderId="0" xfId="0" applyFont="1" applyFill="1" applyAlignment="1" applyProtection="1">
      <alignment vertical="center" wrapText="1"/>
      <protection locked="0"/>
    </xf>
    <xf numFmtId="0" fontId="4" fillId="2" borderId="0" xfId="0" applyFont="1" applyFill="1" applyAlignment="1" applyProtection="1">
      <alignment vertical="center" wrapText="1"/>
      <protection locked="0"/>
    </xf>
    <xf numFmtId="0" fontId="6" fillId="0" borderId="0" xfId="0" applyFont="1" applyAlignment="1">
      <alignment horizontal="center" wrapText="1"/>
    </xf>
    <xf numFmtId="0" fontId="6" fillId="0" borderId="0" xfId="0" applyFont="1" applyAlignment="1">
      <alignment vertical="center" wrapText="1"/>
    </xf>
    <xf numFmtId="0" fontId="21" fillId="0" borderId="1" xfId="0" applyFont="1" applyBorder="1" applyAlignment="1">
      <alignment horizontal="center" vertical="center" wrapText="1"/>
    </xf>
    <xf numFmtId="0" fontId="21" fillId="0" borderId="1" xfId="0" applyFont="1" applyBorder="1" applyAlignment="1">
      <alignment horizontal="left" vertical="center" wrapText="1"/>
    </xf>
    <xf numFmtId="0" fontId="23" fillId="10" borderId="1" xfId="0" applyFont="1" applyFill="1" applyBorder="1" applyAlignment="1">
      <alignment horizontal="center" vertical="center" wrapText="1"/>
    </xf>
    <xf numFmtId="0" fontId="20" fillId="11" borderId="1" xfId="0" applyFont="1" applyFill="1" applyBorder="1" applyAlignment="1">
      <alignment horizontal="center" vertical="center" wrapText="1"/>
    </xf>
    <xf numFmtId="0" fontId="6" fillId="0" borderId="0" xfId="0" applyFont="1" applyAlignment="1">
      <alignment wrapText="1"/>
    </xf>
    <xf numFmtId="0" fontId="21" fillId="0" borderId="19" xfId="0" applyFont="1" applyBorder="1" applyAlignment="1">
      <alignment horizontal="center" vertical="center" wrapText="1"/>
    </xf>
    <xf numFmtId="0" fontId="21" fillId="0" borderId="19" xfId="0" applyFont="1" applyBorder="1" applyAlignment="1">
      <alignment horizontal="left" vertical="center" wrapText="1"/>
    </xf>
    <xf numFmtId="0" fontId="23" fillId="10" borderId="19" xfId="0" applyFont="1" applyFill="1" applyBorder="1" applyAlignment="1">
      <alignment horizontal="center" vertical="center" wrapText="1"/>
    </xf>
    <xf numFmtId="0" fontId="20" fillId="11" borderId="19" xfId="0" applyFont="1" applyFill="1" applyBorder="1" applyAlignment="1">
      <alignment horizontal="center" vertical="center" wrapText="1"/>
    </xf>
    <xf numFmtId="0" fontId="19" fillId="0" borderId="20" xfId="0" applyFont="1" applyBorder="1" applyAlignment="1">
      <alignment horizontal="center" vertical="center" wrapText="1"/>
    </xf>
    <xf numFmtId="0" fontId="21" fillId="0" borderId="20" xfId="0" applyFont="1" applyBorder="1" applyAlignment="1">
      <alignment horizontal="center" vertical="center" wrapText="1"/>
    </xf>
    <xf numFmtId="0" fontId="21" fillId="0" borderId="20" xfId="0" applyFont="1" applyBorder="1" applyAlignment="1">
      <alignment horizontal="left" vertical="center" wrapText="1"/>
    </xf>
    <xf numFmtId="0" fontId="20" fillId="11" borderId="21" xfId="0" applyFont="1" applyFill="1" applyBorder="1" applyAlignment="1">
      <alignment horizontal="center" vertical="center" wrapText="1"/>
    </xf>
    <xf numFmtId="0" fontId="21" fillId="0" borderId="0" xfId="0" applyFont="1" applyAlignment="1">
      <alignment vertical="center" wrapText="1"/>
    </xf>
    <xf numFmtId="0" fontId="21" fillId="4" borderId="19" xfId="0" applyFont="1" applyFill="1" applyBorder="1" applyAlignment="1">
      <alignment horizontal="center" vertical="center" wrapText="1"/>
    </xf>
    <xf numFmtId="0" fontId="19" fillId="0" borderId="19" xfId="0" applyFont="1" applyBorder="1" applyAlignment="1">
      <alignment horizontal="center" vertical="center" wrapText="1"/>
    </xf>
    <xf numFmtId="0" fontId="20" fillId="12" borderId="19" xfId="0" applyFont="1" applyFill="1" applyBorder="1" applyAlignment="1">
      <alignment horizontal="center" vertical="center" wrapText="1"/>
    </xf>
    <xf numFmtId="0" fontId="21" fillId="4" borderId="1" xfId="0" applyFont="1" applyFill="1" applyBorder="1" applyAlignment="1">
      <alignment horizontal="center" vertical="center" wrapText="1"/>
    </xf>
    <xf numFmtId="0" fontId="21" fillId="0" borderId="24" xfId="0" applyFont="1" applyBorder="1" applyAlignment="1">
      <alignment horizontal="center" vertical="center" wrapText="1"/>
    </xf>
    <xf numFmtId="0" fontId="21" fillId="4" borderId="20" xfId="0" applyFont="1" applyFill="1" applyBorder="1" applyAlignment="1">
      <alignment horizontal="center" vertical="center" wrapText="1"/>
    </xf>
    <xf numFmtId="0" fontId="21" fillId="4" borderId="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0" borderId="4" xfId="0" applyFont="1" applyBorder="1" applyAlignment="1">
      <alignment horizontal="left" vertical="center" wrapText="1"/>
    </xf>
    <xf numFmtId="0" fontId="23" fillId="10" borderId="2" xfId="0" applyFont="1" applyFill="1" applyBorder="1" applyAlignment="1">
      <alignment horizontal="center" vertical="center" wrapText="1"/>
    </xf>
    <xf numFmtId="0" fontId="20" fillId="11" borderId="17" xfId="0" applyFont="1" applyFill="1" applyBorder="1" applyAlignment="1">
      <alignment horizontal="center" vertical="center" wrapText="1"/>
    </xf>
    <xf numFmtId="0" fontId="21" fillId="0" borderId="2" xfId="0" applyFont="1" applyBorder="1" applyAlignment="1">
      <alignment horizontal="left" vertical="center" wrapText="1"/>
    </xf>
    <xf numFmtId="0" fontId="20" fillId="11" borderId="2" xfId="0" applyFont="1" applyFill="1" applyBorder="1" applyAlignment="1">
      <alignment horizontal="center" vertical="center" wrapText="1"/>
    </xf>
    <xf numFmtId="0" fontId="6" fillId="0" borderId="28" xfId="0" applyFont="1" applyBorder="1" applyAlignment="1">
      <alignment horizontal="center" vertical="center" wrapText="1"/>
    </xf>
    <xf numFmtId="0" fontId="5" fillId="0" borderId="0" xfId="0" applyFont="1" applyAlignment="1">
      <alignment vertical="center" wrapText="1"/>
    </xf>
    <xf numFmtId="0" fontId="20" fillId="0" borderId="0" xfId="0" applyFont="1" applyAlignment="1">
      <alignment vertical="center" wrapText="1"/>
    </xf>
    <xf numFmtId="0" fontId="25" fillId="0" borderId="0" xfId="0" applyFont="1" applyAlignment="1">
      <alignment vertical="center" wrapText="1"/>
    </xf>
    <xf numFmtId="0" fontId="8" fillId="0" borderId="0" xfId="0" applyFont="1" applyAlignment="1">
      <alignment vertical="center" wrapText="1"/>
    </xf>
    <xf numFmtId="0" fontId="12" fillId="0" borderId="0" xfId="0" applyFont="1" applyAlignment="1">
      <alignment vertical="center" wrapText="1"/>
    </xf>
    <xf numFmtId="0" fontId="11" fillId="0" borderId="0" xfId="0" applyFont="1" applyAlignment="1">
      <alignment vertical="center" wrapText="1"/>
    </xf>
    <xf numFmtId="0" fontId="6" fillId="0" borderId="0" xfId="0" applyFont="1" applyProtection="1">
      <protection locked="0"/>
    </xf>
    <xf numFmtId="0" fontId="11" fillId="0" borderId="0" xfId="0" applyFont="1" applyProtection="1">
      <protection locked="0"/>
    </xf>
    <xf numFmtId="0" fontId="6" fillId="0" borderId="0" xfId="0" applyFont="1" applyAlignment="1" applyProtection="1">
      <alignment horizontal="center"/>
      <protection locked="0"/>
    </xf>
    <xf numFmtId="0" fontId="3" fillId="4" borderId="0" xfId="0" applyFont="1" applyFill="1" applyProtection="1">
      <protection locked="0"/>
    </xf>
    <xf numFmtId="0" fontId="6" fillId="4" borderId="0" xfId="0" applyFont="1" applyFill="1" applyProtection="1">
      <protection locked="0"/>
    </xf>
    <xf numFmtId="0" fontId="3" fillId="15" borderId="0" xfId="0" applyFont="1" applyFill="1" applyProtection="1">
      <protection locked="0"/>
    </xf>
    <xf numFmtId="0" fontId="8" fillId="3" borderId="1" xfId="0" applyFont="1" applyFill="1" applyBorder="1" applyAlignment="1" applyProtection="1">
      <alignment horizontal="center" vertical="center" wrapText="1"/>
      <protection locked="0"/>
    </xf>
    <xf numFmtId="0" fontId="8" fillId="3" borderId="29" xfId="0" applyFont="1" applyFill="1" applyBorder="1" applyAlignment="1" applyProtection="1">
      <alignment horizontal="center" vertical="center" wrapText="1"/>
      <protection locked="0"/>
    </xf>
    <xf numFmtId="0" fontId="32" fillId="16" borderId="0" xfId="0" applyFont="1" applyFill="1" applyAlignment="1">
      <alignment vertical="center"/>
    </xf>
    <xf numFmtId="0" fontId="32" fillId="2" borderId="0" xfId="0" applyFont="1" applyFill="1" applyAlignment="1">
      <alignment vertical="center"/>
    </xf>
    <xf numFmtId="0" fontId="35" fillId="16" borderId="0" xfId="0" applyFont="1" applyFill="1" applyAlignment="1">
      <alignment vertical="center"/>
    </xf>
    <xf numFmtId="0" fontId="6" fillId="4" borderId="0" xfId="0" applyFont="1" applyFill="1" applyAlignment="1" applyProtection="1">
      <alignment vertical="center"/>
      <protection locked="0"/>
    </xf>
    <xf numFmtId="0" fontId="32" fillId="2" borderId="0" xfId="0" applyFont="1" applyFill="1" applyAlignment="1">
      <alignment vertical="center" wrapText="1"/>
    </xf>
    <xf numFmtId="0" fontId="36" fillId="16" borderId="0" xfId="0" applyFont="1" applyFill="1" applyAlignment="1">
      <alignment wrapText="1"/>
    </xf>
    <xf numFmtId="0" fontId="32" fillId="16" borderId="0" xfId="0" applyFont="1" applyFill="1" applyAlignment="1">
      <alignment wrapText="1"/>
    </xf>
    <xf numFmtId="0" fontId="3" fillId="0" borderId="0" xfId="0" applyFont="1" applyAlignment="1" applyProtection="1">
      <alignment horizontal="center" vertical="center"/>
      <protection locked="0"/>
    </xf>
    <xf numFmtId="0" fontId="6" fillId="0" borderId="0" xfId="0" applyFont="1" applyAlignment="1" applyProtection="1">
      <alignment horizontal="center" vertical="center"/>
      <protection locked="0"/>
    </xf>
    <xf numFmtId="0" fontId="36" fillId="0" borderId="0" xfId="0" applyFont="1" applyAlignment="1">
      <alignment wrapText="1"/>
    </xf>
    <xf numFmtId="0" fontId="32" fillId="4" borderId="0" xfId="0" applyFont="1" applyFill="1" applyAlignment="1">
      <alignment vertical="center"/>
    </xf>
    <xf numFmtId="0" fontId="3" fillId="4" borderId="0" xfId="0" applyFont="1" applyFill="1" applyAlignment="1" applyProtection="1">
      <alignment horizontal="center" vertical="center" wrapText="1"/>
      <protection locked="0"/>
    </xf>
    <xf numFmtId="0" fontId="34" fillId="4" borderId="0" xfId="0" applyFont="1" applyFill="1" applyAlignment="1" applyProtection="1">
      <alignment horizontal="center" vertical="center" wrapText="1"/>
      <protection locked="0"/>
    </xf>
    <xf numFmtId="0" fontId="3" fillId="4" borderId="0" xfId="0" applyFont="1" applyFill="1" applyAlignment="1" applyProtection="1">
      <alignment horizontal="left" vertical="center" wrapText="1"/>
      <protection locked="0"/>
    </xf>
    <xf numFmtId="0" fontId="34" fillId="4" borderId="0" xfId="0" applyFont="1" applyFill="1" applyProtection="1">
      <protection locked="0"/>
    </xf>
    <xf numFmtId="0" fontId="6" fillId="4" borderId="0" xfId="0" applyFont="1" applyFill="1" applyAlignment="1" applyProtection="1">
      <alignment horizontal="left" vertical="center"/>
      <protection locked="0"/>
    </xf>
    <xf numFmtId="0" fontId="9" fillId="4" borderId="17" xfId="0" applyFont="1" applyFill="1" applyBorder="1" applyAlignment="1" applyProtection="1">
      <alignment horizontal="left" vertical="top" wrapText="1"/>
      <protection locked="0"/>
    </xf>
    <xf numFmtId="0" fontId="9" fillId="4" borderId="32" xfId="0" applyFont="1" applyFill="1" applyBorder="1" applyAlignment="1" applyProtection="1">
      <alignment horizontal="left" vertical="top" wrapText="1"/>
      <protection locked="0"/>
    </xf>
    <xf numFmtId="0" fontId="9" fillId="4" borderId="26" xfId="0" applyFont="1" applyFill="1" applyBorder="1" applyAlignment="1" applyProtection="1">
      <alignment horizontal="left" vertical="top" wrapText="1"/>
      <protection locked="0"/>
    </xf>
    <xf numFmtId="0" fontId="9" fillId="4" borderId="31" xfId="0" applyFont="1" applyFill="1" applyBorder="1" applyAlignment="1" applyProtection="1">
      <alignment horizontal="left" vertical="top" wrapText="1"/>
      <protection locked="0"/>
    </xf>
    <xf numFmtId="0" fontId="9" fillId="4" borderId="0" xfId="0" applyFont="1" applyFill="1" applyAlignment="1" applyProtection="1">
      <alignment horizontal="left" vertical="top" wrapText="1"/>
      <protection locked="0"/>
    </xf>
    <xf numFmtId="0" fontId="9" fillId="4" borderId="27" xfId="0" applyFont="1" applyFill="1" applyBorder="1" applyAlignment="1" applyProtection="1">
      <alignment horizontal="left" vertical="top" wrapText="1"/>
      <protection locked="0"/>
    </xf>
    <xf numFmtId="0" fontId="9" fillId="4" borderId="13" xfId="0" applyFont="1" applyFill="1" applyBorder="1" applyAlignment="1" applyProtection="1">
      <alignment horizontal="left" vertical="top" wrapText="1"/>
      <protection locked="0"/>
    </xf>
    <xf numFmtId="0" fontId="9" fillId="4" borderId="33" xfId="0" applyFont="1" applyFill="1" applyBorder="1" applyAlignment="1" applyProtection="1">
      <alignment horizontal="left" vertical="top" wrapText="1"/>
      <protection locked="0"/>
    </xf>
    <xf numFmtId="0" fontId="9" fillId="4" borderId="34" xfId="0" applyFont="1" applyFill="1" applyBorder="1" applyAlignment="1" applyProtection="1">
      <alignment horizontal="left" vertical="top" wrapText="1"/>
      <protection locked="0"/>
    </xf>
    <xf numFmtId="0" fontId="8" fillId="3" borderId="5" xfId="0" applyFont="1" applyFill="1" applyBorder="1" applyAlignment="1" applyProtection="1">
      <alignment horizontal="center" vertical="center" wrapText="1"/>
      <protection locked="0"/>
    </xf>
    <xf numFmtId="0" fontId="8" fillId="3" borderId="6"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6" xfId="0" applyFont="1" applyFill="1" applyBorder="1" applyAlignment="1" applyProtection="1">
      <alignment horizontal="center" vertical="center" wrapText="1"/>
      <protection locked="0"/>
    </xf>
    <xf numFmtId="0" fontId="8" fillId="4" borderId="1" xfId="0" applyFont="1" applyFill="1" applyBorder="1" applyAlignment="1" applyProtection="1">
      <alignment horizontal="center" vertical="center" wrapText="1"/>
      <protection locked="0"/>
    </xf>
    <xf numFmtId="0" fontId="11" fillId="17" borderId="0" xfId="0" applyFont="1" applyFill="1" applyAlignment="1" applyProtection="1">
      <alignment horizontal="left" vertical="top" wrapText="1"/>
      <protection locked="0"/>
    </xf>
    <xf numFmtId="0" fontId="11" fillId="17" borderId="0" xfId="0" applyFont="1" applyFill="1" applyAlignment="1" applyProtection="1">
      <alignment horizontal="left" vertical="top"/>
      <protection locked="0"/>
    </xf>
    <xf numFmtId="0" fontId="24" fillId="11" borderId="26" xfId="0" applyFont="1" applyFill="1" applyBorder="1" applyAlignment="1">
      <alignment horizontal="center" vertical="center" textRotation="255" wrapText="1"/>
    </xf>
    <xf numFmtId="0" fontId="24" fillId="11" borderId="27" xfId="0" applyFont="1" applyFill="1" applyBorder="1" applyAlignment="1">
      <alignment horizontal="center" vertical="center" textRotation="255" wrapText="1"/>
    </xf>
    <xf numFmtId="0" fontId="20" fillId="0" borderId="13" xfId="0" applyFont="1" applyBorder="1" applyAlignment="1">
      <alignment horizontal="center" vertical="center" wrapText="1"/>
    </xf>
    <xf numFmtId="0" fontId="20" fillId="0" borderId="17"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19"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3" xfId="0" applyFont="1" applyBorder="1" applyAlignment="1">
      <alignment horizontal="center" vertical="center" wrapText="1"/>
    </xf>
    <xf numFmtId="0" fontId="27" fillId="14" borderId="12" xfId="0" applyFont="1" applyFill="1" applyBorder="1" applyAlignment="1">
      <alignment horizontal="center" vertical="center" textRotation="255" wrapText="1"/>
    </xf>
    <xf numFmtId="0" fontId="27" fillId="14" borderId="25" xfId="0" applyFont="1" applyFill="1" applyBorder="1" applyAlignment="1">
      <alignment horizontal="center" vertical="center" textRotation="255" wrapText="1"/>
    </xf>
    <xf numFmtId="0" fontId="19" fillId="0" borderId="20" xfId="0" applyFont="1" applyBorder="1" applyAlignment="1">
      <alignment horizontal="center" vertical="center" wrapText="1"/>
    </xf>
    <xf numFmtId="0" fontId="6" fillId="0" borderId="0" xfId="0" applyFont="1" applyAlignment="1">
      <alignment horizontal="center" wrapText="1"/>
    </xf>
    <xf numFmtId="0" fontId="6" fillId="0" borderId="0" xfId="0" applyFont="1" applyAlignment="1">
      <alignment horizontal="center" vertical="center" wrapText="1"/>
    </xf>
    <xf numFmtId="0" fontId="26" fillId="7" borderId="8" xfId="0" applyFont="1" applyFill="1" applyBorder="1" applyAlignment="1">
      <alignment horizontal="center" vertical="center" wrapText="1"/>
    </xf>
    <xf numFmtId="0" fontId="26" fillId="7" borderId="9" xfId="0" applyFont="1" applyFill="1" applyBorder="1" applyAlignment="1">
      <alignment horizontal="center" vertical="center" wrapText="1"/>
    </xf>
    <xf numFmtId="0" fontId="28" fillId="8" borderId="10" xfId="0" applyFont="1" applyFill="1" applyBorder="1" applyAlignment="1">
      <alignment horizontal="center" vertical="center" wrapText="1"/>
    </xf>
    <xf numFmtId="0" fontId="28" fillId="8" borderId="11" xfId="0" applyFont="1" applyFill="1" applyBorder="1" applyAlignment="1">
      <alignment horizontal="center" vertical="center" wrapText="1"/>
    </xf>
    <xf numFmtId="0" fontId="18" fillId="9" borderId="12" xfId="2" applyFont="1" applyFill="1" applyBorder="1" applyAlignment="1" applyProtection="1">
      <alignment horizontal="center" vertical="center" wrapText="1"/>
    </xf>
    <xf numFmtId="0" fontId="18" fillId="9" borderId="16" xfId="2" applyFont="1" applyFill="1" applyBorder="1" applyAlignment="1" applyProtection="1">
      <alignment horizontal="center" vertical="center" wrapText="1"/>
    </xf>
    <xf numFmtId="0" fontId="19" fillId="7" borderId="3" xfId="0" applyFont="1" applyFill="1" applyBorder="1" applyAlignment="1">
      <alignment horizontal="center" vertical="center" wrapText="1"/>
    </xf>
    <xf numFmtId="0" fontId="19" fillId="7" borderId="2" xfId="0" applyFont="1" applyFill="1" applyBorder="1" applyAlignment="1">
      <alignment horizontal="center" vertical="center" wrapText="1"/>
    </xf>
    <xf numFmtId="0" fontId="7" fillId="7" borderId="3"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7" fillId="7" borderId="9" xfId="0" applyFont="1" applyFill="1" applyBorder="1" applyAlignment="1">
      <alignment horizontal="center" vertical="center" wrapText="1"/>
    </xf>
    <xf numFmtId="0" fontId="7" fillId="7" borderId="4" xfId="0" applyFont="1" applyFill="1" applyBorder="1" applyAlignment="1">
      <alignment horizontal="center" vertical="center" wrapText="1"/>
    </xf>
    <xf numFmtId="0" fontId="20" fillId="0" borderId="3" xfId="0" applyFont="1" applyBorder="1" applyAlignment="1">
      <alignment horizontal="center" vertical="center" wrapText="1"/>
    </xf>
    <xf numFmtId="0" fontId="20" fillId="0" borderId="2" xfId="0" applyFont="1" applyBorder="1" applyAlignment="1">
      <alignment horizontal="center" vertical="center" wrapText="1"/>
    </xf>
    <xf numFmtId="0" fontId="22" fillId="4" borderId="14" xfId="0" applyFont="1" applyFill="1" applyBorder="1" applyAlignment="1">
      <alignment horizontal="center" vertical="center" wrapText="1"/>
    </xf>
    <xf numFmtId="0" fontId="22" fillId="4" borderId="15" xfId="0" applyFont="1" applyFill="1" applyBorder="1" applyAlignment="1">
      <alignment horizontal="center" vertical="center" wrapText="1"/>
    </xf>
    <xf numFmtId="0" fontId="27" fillId="5" borderId="18" xfId="0" applyFont="1" applyFill="1" applyBorder="1" applyAlignment="1">
      <alignment horizontal="center" vertical="center" textRotation="255" wrapText="1"/>
    </xf>
    <xf numFmtId="0" fontId="27" fillId="5" borderId="22" xfId="0" applyFont="1" applyFill="1" applyBorder="1" applyAlignment="1">
      <alignment horizontal="center" vertical="center" textRotation="255" wrapText="1"/>
    </xf>
    <xf numFmtId="0" fontId="7" fillId="0" borderId="1" xfId="0" applyFont="1" applyBorder="1" applyAlignment="1">
      <alignment horizontal="center" vertical="center" wrapText="1"/>
    </xf>
    <xf numFmtId="0" fontId="7" fillId="0" borderId="19" xfId="0" applyFont="1" applyBorder="1" applyAlignment="1">
      <alignment horizontal="center" vertical="center" wrapText="1"/>
    </xf>
    <xf numFmtId="0" fontId="27" fillId="13" borderId="23" xfId="0" applyFont="1" applyFill="1" applyBorder="1" applyAlignment="1">
      <alignment horizontal="center" vertical="center" textRotation="255" wrapText="1"/>
    </xf>
    <xf numFmtId="0" fontId="27" fillId="13" borderId="12" xfId="0" applyFont="1" applyFill="1" applyBorder="1" applyAlignment="1">
      <alignment horizontal="center" vertical="center" textRotation="255" wrapText="1"/>
    </xf>
    <xf numFmtId="0" fontId="13" fillId="6" borderId="0" xfId="0" applyFont="1" applyFill="1" applyAlignment="1">
      <alignment horizontal="center" vertical="center" wrapText="1"/>
    </xf>
    <xf numFmtId="0" fontId="15" fillId="6" borderId="0" xfId="0" applyFont="1" applyFill="1" applyAlignment="1">
      <alignment horizontal="left" vertical="center" wrapText="1"/>
    </xf>
    <xf numFmtId="0" fontId="15" fillId="6" borderId="7" xfId="0" applyFont="1" applyFill="1" applyBorder="1" applyAlignment="1">
      <alignment horizontal="left" vertical="center" wrapText="1"/>
    </xf>
    <xf numFmtId="0" fontId="16" fillId="6" borderId="7" xfId="0" applyFont="1" applyFill="1" applyBorder="1" applyAlignment="1">
      <alignment horizontal="center" vertical="center" wrapText="1"/>
    </xf>
    <xf numFmtId="0" fontId="14" fillId="6" borderId="7" xfId="0" applyFont="1" applyFill="1" applyBorder="1" applyAlignment="1">
      <alignment horizontal="left" vertical="center" wrapText="1"/>
    </xf>
    <xf numFmtId="0" fontId="14" fillId="6" borderId="7" xfId="0" applyFont="1" applyFill="1" applyBorder="1" applyAlignment="1">
      <alignment horizontal="center" vertical="center" wrapText="1"/>
    </xf>
    <xf numFmtId="0" fontId="1" fillId="0" borderId="1" xfId="0" applyFont="1" applyFill="1" applyBorder="1" applyAlignment="1" applyProtection="1">
      <alignment horizontal="center" vertical="center"/>
      <protection locked="0"/>
    </xf>
    <xf numFmtId="0" fontId="11" fillId="0" borderId="1" xfId="0" applyFont="1" applyFill="1" applyBorder="1" applyAlignment="1" applyProtection="1">
      <protection locked="0"/>
    </xf>
    <xf numFmtId="0" fontId="2"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0" fontId="6" fillId="0" borderId="1" xfId="0" applyFont="1" applyFill="1" applyBorder="1" applyAlignment="1" applyProtection="1">
      <protection locked="0"/>
    </xf>
    <xf numFmtId="0" fontId="4" fillId="0" borderId="1" xfId="0" applyFont="1" applyFill="1" applyBorder="1" applyAlignment="1" applyProtection="1">
      <alignment horizontal="center" vertical="center" wrapText="1"/>
      <protection locked="0"/>
    </xf>
    <xf numFmtId="0" fontId="17" fillId="0" borderId="1" xfId="0" applyFont="1" applyFill="1" applyBorder="1" applyAlignment="1" applyProtection="1">
      <protection locked="0"/>
    </xf>
    <xf numFmtId="0" fontId="4" fillId="0" borderId="1" xfId="0" applyFont="1" applyFill="1" applyBorder="1" applyAlignment="1" applyProtection="1">
      <alignment horizontal="left" vertical="center" wrapText="1"/>
      <protection locked="0"/>
    </xf>
    <xf numFmtId="0" fontId="17" fillId="0" borderId="1" xfId="0" applyFont="1" applyFill="1" applyBorder="1" applyAlignment="1" applyProtection="1">
      <alignment horizontal="left"/>
      <protection locked="0"/>
    </xf>
    <xf numFmtId="0" fontId="3" fillId="0" borderId="1" xfId="0" applyFont="1" applyFill="1" applyBorder="1" applyAlignment="1" applyProtection="1">
      <alignment horizontal="left" vertical="center" wrapText="1"/>
      <protection locked="0"/>
    </xf>
    <xf numFmtId="0" fontId="17" fillId="0" borderId="1" xfId="0" applyFont="1" applyFill="1" applyBorder="1" applyAlignment="1" applyProtection="1">
      <alignment vertical="center"/>
      <protection locked="0"/>
    </xf>
    <xf numFmtId="0" fontId="4" fillId="0" borderId="1" xfId="0" applyFont="1" applyFill="1" applyBorder="1" applyAlignment="1" applyProtection="1">
      <alignment horizontal="center" vertical="center"/>
      <protection locked="0"/>
    </xf>
    <xf numFmtId="0" fontId="17" fillId="0" borderId="1" xfId="0" applyFont="1" applyFill="1" applyBorder="1" applyAlignment="1" applyProtection="1">
      <alignment horizontal="center" vertical="center"/>
      <protection locked="0"/>
    </xf>
    <xf numFmtId="0" fontId="29" fillId="0" borderId="1" xfId="0" applyFont="1" applyFill="1" applyBorder="1" applyAlignment="1" applyProtection="1">
      <alignment horizontal="center" vertical="center"/>
      <protection locked="0"/>
    </xf>
    <xf numFmtId="0" fontId="17" fillId="0" borderId="2" xfId="0" applyFont="1" applyFill="1" applyBorder="1" applyAlignment="1" applyProtection="1">
      <alignment horizontal="center" vertical="center"/>
      <protection locked="0"/>
    </xf>
    <xf numFmtId="0" fontId="32" fillId="0" borderId="1" xfId="0" applyFont="1" applyFill="1" applyBorder="1" applyAlignment="1" applyProtection="1">
      <alignment horizontal="center" vertical="center" wrapText="1"/>
      <protection locked="0"/>
    </xf>
    <xf numFmtId="0" fontId="17" fillId="0" borderId="35" xfId="0" applyFont="1" applyFill="1" applyBorder="1" applyAlignment="1" applyProtection="1">
      <alignment horizontal="center" vertical="center"/>
      <protection locked="0"/>
    </xf>
    <xf numFmtId="0" fontId="17" fillId="0" borderId="1" xfId="0" applyFont="1" applyFill="1" applyBorder="1" applyAlignment="1" applyProtection="1">
      <alignment horizontal="center"/>
      <protection locked="0"/>
    </xf>
    <xf numFmtId="0" fontId="4" fillId="0" borderId="1" xfId="0" applyFont="1" applyFill="1" applyBorder="1" applyAlignment="1" applyProtection="1">
      <alignment horizontal="center" vertical="center" textRotation="90" wrapText="1"/>
      <protection locked="0"/>
    </xf>
    <xf numFmtId="2" fontId="4" fillId="0" borderId="1" xfId="0" applyNumberFormat="1" applyFont="1" applyFill="1" applyBorder="1" applyAlignment="1" applyProtection="1">
      <alignment horizontal="center" vertical="center" textRotation="90" wrapText="1"/>
      <protection locked="0"/>
    </xf>
    <xf numFmtId="0" fontId="33"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left" vertical="center" wrapText="1"/>
      <protection locked="0"/>
    </xf>
    <xf numFmtId="0" fontId="29" fillId="0" borderId="2" xfId="0" applyFont="1" applyFill="1" applyBorder="1" applyAlignment="1" applyProtection="1">
      <alignment horizontal="center" vertical="center"/>
      <protection locked="0"/>
    </xf>
    <xf numFmtId="0" fontId="29" fillId="0" borderId="17" xfId="0" applyFont="1" applyFill="1" applyBorder="1" applyAlignment="1" applyProtection="1">
      <alignment horizontal="center" vertical="center" wrapText="1"/>
      <protection locked="0"/>
    </xf>
    <xf numFmtId="0" fontId="29" fillId="0" borderId="30" xfId="0" applyFont="1" applyFill="1" applyBorder="1" applyAlignment="1" applyProtection="1">
      <alignment horizontal="center" vertical="center" wrapText="1"/>
      <protection locked="0"/>
    </xf>
    <xf numFmtId="0" fontId="3" fillId="0" borderId="6" xfId="0" applyFont="1" applyFill="1" applyBorder="1" applyAlignment="1" applyProtection="1">
      <alignment vertical="center" wrapText="1"/>
      <protection locked="0"/>
    </xf>
    <xf numFmtId="0" fontId="3" fillId="0" borderId="1" xfId="0" applyFont="1" applyFill="1" applyBorder="1" applyAlignment="1" applyProtection="1">
      <alignment horizontal="left" vertical="center" wrapText="1"/>
      <protection locked="0"/>
    </xf>
    <xf numFmtId="0" fontId="3" fillId="0" borderId="1" xfId="0" applyFont="1" applyFill="1" applyBorder="1" applyAlignment="1" applyProtection="1">
      <alignment horizontal="center" vertical="center" wrapText="1"/>
      <protection locked="0"/>
    </xf>
    <xf numFmtId="9" fontId="3" fillId="0" borderId="1" xfId="1" applyFont="1" applyFill="1" applyBorder="1" applyAlignment="1" applyProtection="1">
      <alignment horizontal="center" vertical="center" wrapText="1"/>
      <protection locked="0"/>
    </xf>
    <xf numFmtId="0" fontId="3" fillId="0" borderId="1" xfId="0" applyFont="1" applyFill="1" applyBorder="1" applyAlignment="1" applyProtection="1">
      <alignment vertical="center" wrapText="1"/>
      <protection locked="0"/>
    </xf>
    <xf numFmtId="0" fontId="4" fillId="0" borderId="1" xfId="0" applyFont="1" applyFill="1" applyBorder="1" applyAlignment="1" applyProtection="1">
      <alignment horizontal="left" vertical="center" textRotation="90" wrapText="1"/>
      <protection locked="0"/>
    </xf>
    <xf numFmtId="0" fontId="34" fillId="0" borderId="1" xfId="0" applyFont="1" applyFill="1" applyBorder="1" applyAlignment="1">
      <alignment horizontal="left" vertical="center" wrapText="1"/>
    </xf>
    <xf numFmtId="10" fontId="3" fillId="0" borderId="1" xfId="0" applyNumberFormat="1" applyFont="1" applyFill="1" applyBorder="1" applyAlignment="1">
      <alignment horizontal="left" vertical="center" textRotation="90" wrapText="1"/>
    </xf>
    <xf numFmtId="9" fontId="3" fillId="0" borderId="1" xfId="0" applyNumberFormat="1" applyFont="1" applyFill="1" applyBorder="1" applyAlignment="1" applyProtection="1">
      <alignment horizontal="left" vertical="center" textRotation="90" wrapText="1"/>
      <protection locked="0"/>
    </xf>
    <xf numFmtId="9" fontId="3" fillId="0" borderId="1" xfId="0" applyNumberFormat="1" applyFont="1" applyFill="1" applyBorder="1" applyAlignment="1">
      <alignment horizontal="left" vertical="center" textRotation="90" wrapText="1"/>
    </xf>
    <xf numFmtId="0" fontId="30" fillId="0" borderId="1" xfId="0" applyFont="1" applyFill="1" applyBorder="1" applyAlignment="1">
      <alignment vertical="center" wrapText="1"/>
    </xf>
    <xf numFmtId="0" fontId="29" fillId="0" borderId="4" xfId="0" applyFont="1" applyFill="1" applyBorder="1" applyAlignment="1" applyProtection="1">
      <alignment horizontal="center" vertical="center"/>
      <protection locked="0"/>
    </xf>
    <xf numFmtId="0" fontId="29" fillId="0" borderId="31" xfId="0" applyFont="1" applyFill="1" applyBorder="1" applyAlignment="1" applyProtection="1">
      <alignment horizontal="center" vertical="center" wrapText="1"/>
      <protection locked="0"/>
    </xf>
    <xf numFmtId="2" fontId="4" fillId="0" borderId="1" xfId="0" applyNumberFormat="1" applyFont="1" applyFill="1" applyBorder="1" applyAlignment="1" applyProtection="1">
      <alignment horizontal="left" vertical="center" textRotation="90" wrapText="1"/>
      <protection locked="0"/>
    </xf>
    <xf numFmtId="0" fontId="3" fillId="0" borderId="1" xfId="0" applyFont="1" applyFill="1" applyBorder="1" applyAlignment="1" applyProtection="1">
      <alignment vertical="center"/>
      <protection locked="0"/>
    </xf>
    <xf numFmtId="0" fontId="30" fillId="0" borderId="3" xfId="0" applyFont="1" applyFill="1" applyBorder="1" applyAlignment="1">
      <alignment vertical="center" wrapText="1"/>
    </xf>
    <xf numFmtId="0" fontId="3" fillId="0" borderId="1" xfId="0" applyFont="1" applyFill="1" applyBorder="1" applyAlignment="1" applyProtection="1">
      <alignment horizontal="left" vertical="top" wrapText="1"/>
      <protection locked="0"/>
    </xf>
    <xf numFmtId="164" fontId="3" fillId="0" borderId="1" xfId="0" applyNumberFormat="1" applyFont="1" applyFill="1" applyBorder="1" applyAlignment="1">
      <alignment horizontal="left" vertical="center" textRotation="90" wrapText="1"/>
    </xf>
    <xf numFmtId="0" fontId="12" fillId="0" borderId="1" xfId="0" applyFont="1" applyFill="1" applyBorder="1" applyAlignment="1">
      <alignment horizontal="left" vertical="center" textRotation="90" wrapText="1"/>
    </xf>
    <xf numFmtId="0" fontId="4" fillId="0" borderId="2" xfId="0" applyFont="1" applyFill="1" applyBorder="1" applyAlignment="1" applyProtection="1">
      <alignment horizontal="center" vertical="center"/>
      <protection locked="0"/>
    </xf>
    <xf numFmtId="0" fontId="4" fillId="0" borderId="17" xfId="0" applyFont="1" applyFill="1" applyBorder="1" applyAlignment="1" applyProtection="1">
      <alignment horizontal="center" vertical="center" wrapText="1"/>
      <protection locked="0"/>
    </xf>
    <xf numFmtId="0" fontId="3" fillId="0" borderId="6" xfId="0" applyFont="1" applyFill="1" applyBorder="1" applyAlignment="1" applyProtection="1">
      <alignment horizontal="left" vertical="center" wrapText="1"/>
      <protection locked="0"/>
    </xf>
    <xf numFmtId="9" fontId="3" fillId="0" borderId="1" xfId="0" applyNumberFormat="1" applyFont="1" applyFill="1" applyBorder="1" applyAlignment="1" applyProtection="1">
      <alignment horizontal="center" vertical="center" wrapText="1"/>
      <protection locked="0"/>
    </xf>
    <xf numFmtId="0" fontId="3" fillId="0" borderId="1" xfId="0" applyFont="1" applyFill="1" applyBorder="1" applyAlignment="1">
      <alignment horizontal="left" vertical="center" textRotation="90" wrapText="1"/>
    </xf>
    <xf numFmtId="0" fontId="34" fillId="0" borderId="1" xfId="0" applyFont="1" applyFill="1" applyBorder="1" applyAlignment="1">
      <alignment horizontal="left" vertical="top" wrapText="1"/>
    </xf>
    <xf numFmtId="0" fontId="3" fillId="0" borderId="1" xfId="0" applyFont="1" applyFill="1" applyBorder="1" applyAlignment="1" applyProtection="1">
      <alignment horizontal="left" vertical="center" textRotation="90" wrapText="1"/>
      <protection locked="0"/>
    </xf>
    <xf numFmtId="0" fontId="4" fillId="0" borderId="4" xfId="0" applyFont="1" applyFill="1" applyBorder="1" applyAlignment="1" applyProtection="1">
      <alignment horizontal="center" vertical="center"/>
      <protection locked="0"/>
    </xf>
    <xf numFmtId="0" fontId="4" fillId="0" borderId="31"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textRotation="90" wrapText="1"/>
      <protection locked="0"/>
    </xf>
    <xf numFmtId="0" fontId="4" fillId="0" borderId="13" xfId="0" applyFont="1" applyFill="1" applyBorder="1" applyAlignment="1" applyProtection="1">
      <alignment horizontal="center" vertical="center" wrapText="1"/>
      <protection locked="0"/>
    </xf>
    <xf numFmtId="0" fontId="17" fillId="0" borderId="3" xfId="0" applyFont="1" applyFill="1" applyBorder="1" applyAlignment="1">
      <alignment vertical="center" wrapText="1"/>
    </xf>
    <xf numFmtId="0" fontId="3" fillId="0" borderId="0" xfId="0" applyFont="1" applyFill="1" applyAlignment="1">
      <alignment horizontal="left" vertical="center" wrapText="1"/>
    </xf>
    <xf numFmtId="0" fontId="38" fillId="0" borderId="1" xfId="0" applyFont="1" applyFill="1" applyBorder="1" applyAlignment="1" applyProtection="1">
      <alignment horizontal="left" vertical="center" wrapText="1"/>
      <protection locked="0"/>
    </xf>
    <xf numFmtId="0" fontId="3" fillId="0" borderId="3" xfId="0" applyFont="1" applyFill="1" applyBorder="1" applyAlignment="1">
      <alignment horizontal="left" vertical="center" wrapText="1"/>
    </xf>
    <xf numFmtId="0" fontId="40" fillId="0" borderId="1" xfId="3" applyFill="1" applyBorder="1" applyAlignment="1" applyProtection="1">
      <alignment vertical="center" wrapText="1"/>
      <protection locked="0"/>
    </xf>
    <xf numFmtId="0" fontId="3" fillId="0" borderId="3" xfId="0" applyFont="1" applyFill="1" applyBorder="1" applyAlignment="1">
      <alignment vertical="center" wrapText="1"/>
    </xf>
    <xf numFmtId="0" fontId="3" fillId="0" borderId="1" xfId="0" applyFont="1" applyFill="1" applyBorder="1" applyAlignment="1" applyProtection="1">
      <alignment horizontal="center" vertical="center"/>
      <protection locked="0"/>
    </xf>
    <xf numFmtId="0" fontId="3" fillId="0" borderId="17" xfId="0" applyFont="1" applyFill="1" applyBorder="1" applyAlignment="1" applyProtection="1">
      <alignment horizontal="center" vertical="center" wrapText="1"/>
      <protection locked="0"/>
    </xf>
    <xf numFmtId="0" fontId="3" fillId="0" borderId="31" xfId="0" applyFont="1" applyFill="1" applyBorder="1" applyAlignment="1" applyProtection="1">
      <alignment horizontal="center" vertical="center" wrapText="1"/>
      <protection locked="0"/>
    </xf>
    <xf numFmtId="0" fontId="3" fillId="0" borderId="1" xfId="0" applyFont="1" applyFill="1" applyBorder="1" applyProtection="1">
      <protection locked="0"/>
    </xf>
    <xf numFmtId="0" fontId="3" fillId="0" borderId="13" xfId="0" applyFont="1" applyFill="1" applyBorder="1" applyAlignment="1" applyProtection="1">
      <alignment horizontal="center" vertical="center" wrapText="1"/>
      <protection locked="0"/>
    </xf>
    <xf numFmtId="0" fontId="32" fillId="0" borderId="17" xfId="0" applyFont="1" applyFill="1" applyBorder="1" applyAlignment="1" applyProtection="1">
      <alignment horizontal="center" vertical="top" wrapText="1"/>
      <protection locked="0"/>
    </xf>
    <xf numFmtId="0" fontId="4" fillId="0" borderId="13" xfId="0" applyFont="1" applyFill="1" applyBorder="1" applyAlignment="1" applyProtection="1">
      <alignment horizontal="center" vertical="top" wrapText="1"/>
      <protection locked="0"/>
    </xf>
    <xf numFmtId="0" fontId="3" fillId="0" borderId="2" xfId="0" applyFont="1" applyFill="1" applyBorder="1" applyAlignment="1" applyProtection="1">
      <alignment horizontal="left" vertical="center" wrapText="1"/>
      <protection locked="0"/>
    </xf>
    <xf numFmtId="10" fontId="3" fillId="0" borderId="5" xfId="0" applyNumberFormat="1" applyFont="1" applyFill="1" applyBorder="1" applyAlignment="1">
      <alignment horizontal="left" vertical="center" textRotation="90" wrapText="1"/>
    </xf>
    <xf numFmtId="0" fontId="3" fillId="0" borderId="30" xfId="0" applyFont="1" applyFill="1" applyBorder="1" applyAlignment="1" applyProtection="1">
      <alignment horizontal="left" vertical="center" wrapText="1"/>
      <protection locked="0"/>
    </xf>
    <xf numFmtId="0" fontId="4" fillId="0" borderId="31" xfId="0" applyFont="1" applyFill="1" applyBorder="1" applyAlignment="1" applyProtection="1">
      <alignment horizontal="center" vertical="top" wrapText="1"/>
      <protection locked="0"/>
    </xf>
    <xf numFmtId="1" fontId="12" fillId="0" borderId="1" xfId="0" applyNumberFormat="1" applyFont="1" applyFill="1" applyBorder="1" applyAlignment="1">
      <alignment horizontal="left" vertical="center" textRotation="90" wrapText="1"/>
    </xf>
    <xf numFmtId="2" fontId="3" fillId="0" borderId="1" xfId="0" applyNumberFormat="1" applyFont="1" applyFill="1" applyBorder="1" applyAlignment="1" applyProtection="1">
      <alignment horizontal="left" vertical="center" textRotation="90" wrapText="1"/>
      <protection locked="0"/>
    </xf>
    <xf numFmtId="2" fontId="3" fillId="0" borderId="3" xfId="0" applyNumberFormat="1" applyFont="1" applyFill="1" applyBorder="1" applyAlignment="1" applyProtection="1">
      <alignment horizontal="left" vertical="center" wrapText="1"/>
      <protection locked="0"/>
    </xf>
    <xf numFmtId="2" fontId="3" fillId="0" borderId="1" xfId="0" applyNumberFormat="1" applyFont="1" applyFill="1" applyBorder="1" applyAlignment="1" applyProtection="1">
      <alignment horizontal="center" vertical="center" wrapText="1"/>
      <protection locked="0"/>
    </xf>
    <xf numFmtId="1" fontId="3" fillId="0" borderId="1" xfId="0" applyNumberFormat="1" applyFont="1" applyFill="1" applyBorder="1" applyAlignment="1" applyProtection="1">
      <alignment horizontal="center" vertical="center" textRotation="90" wrapText="1"/>
      <protection locked="0"/>
    </xf>
    <xf numFmtId="9" fontId="3" fillId="0" borderId="1" xfId="0" applyNumberFormat="1" applyFont="1" applyFill="1" applyBorder="1" applyAlignment="1" applyProtection="1">
      <alignment horizontal="center" vertical="center" textRotation="90" wrapText="1"/>
      <protection locked="0"/>
    </xf>
    <xf numFmtId="2" fontId="3" fillId="0" borderId="1" xfId="0" applyNumberFormat="1" applyFont="1" applyFill="1" applyBorder="1" applyAlignment="1" applyProtection="1">
      <alignment horizontal="left" vertical="center" wrapText="1"/>
      <protection locked="0"/>
    </xf>
    <xf numFmtId="0" fontId="3" fillId="0" borderId="1" xfId="0" applyFont="1" applyFill="1" applyBorder="1" applyAlignment="1">
      <alignment horizontal="left" vertical="top" wrapText="1"/>
    </xf>
    <xf numFmtId="0" fontId="3" fillId="0" borderId="1" xfId="0" applyFont="1" applyFill="1" applyBorder="1" applyAlignment="1">
      <alignment horizontal="left" vertical="center" wrapText="1"/>
    </xf>
    <xf numFmtId="0" fontId="31" fillId="0" borderId="1" xfId="0" applyFont="1" applyFill="1" applyBorder="1" applyAlignment="1">
      <alignment horizontal="left" vertical="center" wrapText="1"/>
    </xf>
    <xf numFmtId="0" fontId="3" fillId="0" borderId="1" xfId="0" applyFont="1" applyFill="1" applyBorder="1" applyAlignment="1" applyProtection="1">
      <alignment horizontal="left" vertical="center"/>
      <protection locked="0"/>
    </xf>
    <xf numFmtId="0" fontId="3" fillId="0" borderId="1" xfId="0" applyFont="1" applyFill="1" applyBorder="1" applyAlignment="1" applyProtection="1">
      <alignment wrapText="1"/>
      <protection locked="0"/>
    </xf>
    <xf numFmtId="0" fontId="3" fillId="0" borderId="6" xfId="0" applyFont="1" applyFill="1" applyBorder="1" applyAlignment="1" applyProtection="1">
      <alignment horizontal="left" vertical="center" textRotation="90" wrapText="1"/>
      <protection locked="0"/>
    </xf>
    <xf numFmtId="9" fontId="3" fillId="0" borderId="6" xfId="0" applyNumberFormat="1" applyFont="1" applyFill="1" applyBorder="1" applyAlignment="1">
      <alignment horizontal="left" vertical="center" textRotation="90" wrapText="1"/>
    </xf>
    <xf numFmtId="10" fontId="3" fillId="0" borderId="6" xfId="0" applyNumberFormat="1" applyFont="1" applyFill="1" applyBorder="1" applyAlignment="1">
      <alignment horizontal="left" vertical="center" textRotation="90" wrapText="1"/>
    </xf>
    <xf numFmtId="0" fontId="3" fillId="0" borderId="1" xfId="0" applyFont="1" applyFill="1" applyBorder="1" applyAlignment="1" applyProtection="1">
      <alignment vertical="center" textRotation="90"/>
      <protection locked="0"/>
    </xf>
    <xf numFmtId="9" fontId="3" fillId="0" borderId="1" xfId="0" applyNumberFormat="1" applyFont="1" applyFill="1" applyBorder="1" applyAlignment="1" applyProtection="1">
      <alignment vertical="center" textRotation="90"/>
      <protection locked="0"/>
    </xf>
    <xf numFmtId="0" fontId="34" fillId="0" borderId="1" xfId="0" applyFont="1" applyFill="1" applyBorder="1" applyAlignment="1">
      <alignment horizontal="left" vertical="center" textRotation="90" wrapText="1"/>
    </xf>
    <xf numFmtId="0" fontId="3" fillId="0" borderId="1" xfId="0" applyFont="1" applyFill="1" applyBorder="1" applyAlignment="1">
      <alignment horizontal="center" vertical="center" textRotation="90" wrapText="1"/>
    </xf>
    <xf numFmtId="0" fontId="38" fillId="0" borderId="1" xfId="0" applyFont="1" applyFill="1" applyBorder="1" applyAlignment="1" applyProtection="1">
      <alignment horizontal="left" vertical="top" wrapText="1"/>
      <protection locked="0"/>
    </xf>
    <xf numFmtId="0" fontId="39" fillId="0" borderId="1" xfId="0" applyFont="1" applyFill="1" applyBorder="1" applyAlignment="1" applyProtection="1">
      <alignment horizontal="left" vertical="center" wrapText="1"/>
      <protection locked="0"/>
    </xf>
    <xf numFmtId="0" fontId="39" fillId="0" borderId="3" xfId="0" applyFont="1" applyFill="1" applyBorder="1" applyAlignment="1">
      <alignment vertical="center" wrapText="1"/>
    </xf>
    <xf numFmtId="0" fontId="4" fillId="0" borderId="3"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wrapText="1"/>
      <protection locked="0"/>
    </xf>
    <xf numFmtId="0" fontId="29" fillId="0" borderId="0"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left" vertical="center" wrapText="1"/>
      <protection locked="0"/>
    </xf>
    <xf numFmtId="0" fontId="3" fillId="0" borderId="0" xfId="0" applyFont="1" applyFill="1" applyBorder="1" applyAlignment="1" applyProtection="1">
      <alignment horizontal="center" vertical="center" wrapText="1"/>
      <protection locked="0"/>
    </xf>
    <xf numFmtId="0" fontId="4" fillId="0" borderId="0" xfId="0" applyFont="1" applyFill="1" applyBorder="1" applyAlignment="1" applyProtection="1">
      <alignment horizontal="left" vertical="center" textRotation="90" wrapText="1"/>
      <protection locked="0"/>
    </xf>
    <xf numFmtId="0" fontId="3"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center" vertical="center" textRotation="90" wrapText="1"/>
      <protection locked="0"/>
    </xf>
    <xf numFmtId="164" fontId="3" fillId="0" borderId="0" xfId="0" applyNumberFormat="1" applyFont="1" applyFill="1" applyBorder="1" applyAlignment="1">
      <alignment horizontal="left" vertical="center" textRotation="90" wrapText="1"/>
    </xf>
    <xf numFmtId="0" fontId="3" fillId="0" borderId="0" xfId="0" applyFont="1" applyFill="1" applyBorder="1" applyAlignment="1">
      <alignment horizontal="left" vertical="center" textRotation="90" wrapText="1"/>
    </xf>
    <xf numFmtId="9" fontId="3" fillId="0" borderId="0" xfId="0" applyNumberFormat="1" applyFont="1" applyFill="1" applyBorder="1" applyAlignment="1">
      <alignment horizontal="left" vertical="center" textRotation="90" wrapText="1"/>
    </xf>
    <xf numFmtId="0" fontId="34" fillId="0" borderId="0" xfId="0" applyFont="1" applyFill="1" applyBorder="1" applyAlignment="1">
      <alignment horizontal="left" vertical="top" wrapText="1"/>
    </xf>
    <xf numFmtId="10" fontId="3" fillId="0" borderId="0" xfId="0" applyNumberFormat="1" applyFont="1" applyFill="1" applyBorder="1" applyAlignment="1">
      <alignment horizontal="left" vertical="center" textRotation="90" wrapText="1"/>
    </xf>
    <xf numFmtId="0" fontId="3" fillId="0" borderId="0" xfId="0" applyFont="1" applyFill="1" applyBorder="1" applyAlignment="1" applyProtection="1">
      <alignment horizontal="left" vertical="center" textRotation="90" wrapText="1"/>
      <protection locked="0"/>
    </xf>
    <xf numFmtId="0" fontId="12" fillId="0" borderId="0" xfId="0" applyFont="1" applyFill="1" applyBorder="1" applyAlignment="1">
      <alignment horizontal="left" vertical="center" textRotation="90" wrapText="1"/>
    </xf>
    <xf numFmtId="0" fontId="30" fillId="0" borderId="0" xfId="0" applyFont="1" applyFill="1" applyBorder="1" applyAlignment="1">
      <alignment vertical="center" wrapText="1"/>
    </xf>
    <xf numFmtId="0" fontId="42" fillId="0" borderId="0" xfId="0" applyFont="1" applyFill="1"/>
    <xf numFmtId="0" fontId="43" fillId="0" borderId="0" xfId="0" applyFont="1" applyFill="1"/>
  </cellXfs>
  <cellStyles count="4">
    <cellStyle name="Hyperlink" xfId="3" xr:uid="{00000000-000B-0000-0000-000008000000}"/>
    <cellStyle name="Normal" xfId="0" builtinId="0"/>
    <cellStyle name="Normal 2 3" xfId="2" xr:uid="{00000000-0005-0000-0000-00000100000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1381125</xdr:colOff>
      <xdr:row>0</xdr:row>
      <xdr:rowOff>85725</xdr:rowOff>
    </xdr:from>
    <xdr:ext cx="1123950" cy="1019175"/>
    <xdr:pic>
      <xdr:nvPicPr>
        <xdr:cNvPr id="2" name="image1.png">
          <a:extLst>
            <a:ext uri="{FF2B5EF4-FFF2-40B4-BE49-F238E27FC236}">
              <a16:creationId xmlns:a16="http://schemas.microsoft.com/office/drawing/2014/main" id="{87AA529F-0957-4754-93BA-753A92B16ADA}"/>
            </a:ext>
          </a:extLst>
        </xdr:cNvPr>
        <xdr:cNvPicPr preferRelativeResize="0"/>
      </xdr:nvPicPr>
      <xdr:blipFill>
        <a:blip xmlns:r="http://schemas.openxmlformats.org/officeDocument/2006/relationships" r:embed="rId1" cstate="print"/>
        <a:stretch>
          <a:fillRect/>
        </a:stretch>
      </xdr:blipFill>
      <xdr:spPr>
        <a:xfrm>
          <a:off x="1800225" y="85725"/>
          <a:ext cx="1123950" cy="1019175"/>
        </a:xfrm>
        <a:prstGeom prst="rect">
          <a:avLst/>
        </a:prstGeom>
        <a:noFill/>
      </xdr:spPr>
    </xdr:pic>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ubredsur.gov.co/transparencia/4planeacion/4-9informes-pqr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L72"/>
  <sheetViews>
    <sheetView tabSelected="1" topLeftCell="A37" zoomScale="70" zoomScaleNormal="70" workbookViewId="0">
      <selection sqref="A1:BH68"/>
    </sheetView>
  </sheetViews>
  <sheetFormatPr baseColWidth="10" defaultColWidth="9.140625" defaultRowHeight="54.75" customHeight="1"/>
  <cols>
    <col min="1" max="1" width="7" style="48" customWidth="1"/>
    <col min="2" max="2" width="30.5703125" style="48" customWidth="1"/>
    <col min="3" max="3" width="4.7109375" style="48" customWidth="1"/>
    <col min="4" max="4" width="27.7109375" style="48" customWidth="1"/>
    <col min="5" max="5" width="41.42578125" style="48" customWidth="1"/>
    <col min="6" max="6" width="15.140625" style="50" customWidth="1"/>
    <col min="7" max="7" width="28.28515625" style="50" hidden="1" customWidth="1"/>
    <col min="8" max="8" width="17.42578125" style="48" hidden="1" customWidth="1"/>
    <col min="9" max="15" width="11.42578125" style="48" hidden="1" customWidth="1"/>
    <col min="16" max="16" width="34.5703125" style="48" customWidth="1"/>
    <col min="17" max="17" width="20.140625" style="48" hidden="1" customWidth="1"/>
    <col min="18" max="18" width="3.85546875" style="48" customWidth="1"/>
    <col min="19" max="19" width="3.7109375" style="48" customWidth="1"/>
    <col min="20" max="20" width="5" style="48" customWidth="1"/>
    <col min="21" max="21" width="4.28515625" style="48" customWidth="1"/>
    <col min="22" max="22" width="4.7109375" style="48" customWidth="1"/>
    <col min="23" max="23" width="3.85546875" style="48" customWidth="1"/>
    <col min="24" max="24" width="4.28515625" style="48" customWidth="1"/>
    <col min="25" max="25" width="4.42578125" style="48" customWidth="1"/>
    <col min="26" max="26" width="3.85546875" style="48" customWidth="1"/>
    <col min="27" max="27" width="4.7109375" style="48" customWidth="1"/>
    <col min="28" max="28" width="4.140625" style="48" customWidth="1"/>
    <col min="29" max="29" width="4.42578125" style="48" customWidth="1"/>
    <col min="30" max="30" width="3.85546875" style="48" customWidth="1"/>
    <col min="31" max="31" width="4" style="52" hidden="1" customWidth="1"/>
    <col min="32" max="32" width="4.140625" style="52" hidden="1" customWidth="1"/>
    <col min="33" max="33" width="4" style="52" hidden="1" customWidth="1"/>
    <col min="34" max="34" width="3.7109375" style="52" hidden="1" customWidth="1"/>
    <col min="35" max="35" width="3.85546875" style="52" hidden="1" customWidth="1"/>
    <col min="36" max="36" width="5.28515625" style="52" hidden="1" customWidth="1"/>
    <col min="37" max="37" width="33.28515625" style="70" hidden="1" customWidth="1"/>
    <col min="38" max="38" width="4.7109375" style="52" hidden="1" customWidth="1"/>
    <col min="39" max="39" width="3.42578125" style="52" hidden="1" customWidth="1"/>
    <col min="40" max="40" width="3.140625" style="52" hidden="1" customWidth="1"/>
    <col min="41" max="41" width="3.42578125" style="52" hidden="1" customWidth="1"/>
    <col min="42" max="42" width="3.28515625" style="52" hidden="1" customWidth="1"/>
    <col min="43" max="43" width="4.140625" style="52" hidden="1" customWidth="1"/>
    <col min="44" max="44" width="40.42578125" style="52" hidden="1" customWidth="1"/>
    <col min="45" max="45" width="5.28515625" style="52" hidden="1" customWidth="1"/>
    <col min="46" max="47" width="4.28515625" style="52" hidden="1" customWidth="1"/>
    <col min="48" max="48" width="3.42578125" style="52" hidden="1" customWidth="1"/>
    <col min="49" max="49" width="4.7109375" style="52" hidden="1" customWidth="1"/>
    <col min="50" max="50" width="6" style="52" hidden="1" customWidth="1"/>
    <col min="51" max="51" width="45.42578125" style="52" hidden="1" customWidth="1"/>
    <col min="52" max="52" width="4.28515625" style="52" hidden="1" customWidth="1"/>
    <col min="53" max="53" width="3.7109375" style="52" hidden="1" customWidth="1"/>
    <col min="54" max="54" width="4.42578125" style="52" hidden="1" customWidth="1"/>
    <col min="55" max="55" width="5.28515625" style="52" hidden="1" customWidth="1"/>
    <col min="56" max="56" width="4.85546875" style="52" hidden="1" customWidth="1"/>
    <col min="57" max="57" width="12.42578125" style="52" hidden="1" customWidth="1"/>
    <col min="58" max="58" width="55.7109375" style="71" hidden="1" customWidth="1"/>
    <col min="59" max="59" width="25.42578125" style="59" hidden="1" customWidth="1"/>
    <col min="60" max="60" width="136.5703125" style="59" customWidth="1"/>
    <col min="61" max="16384" width="9.140625" style="48"/>
  </cols>
  <sheetData>
    <row r="1" spans="1:90" ht="54.75" customHeight="1">
      <c r="A1" s="129"/>
      <c r="B1" s="130"/>
      <c r="C1" s="130"/>
      <c r="D1" s="130"/>
      <c r="E1" s="131" t="s">
        <v>0</v>
      </c>
      <c r="F1" s="130"/>
      <c r="G1" s="130"/>
      <c r="H1" s="130"/>
      <c r="I1" s="130"/>
      <c r="J1" s="130"/>
      <c r="K1" s="130"/>
      <c r="L1" s="130"/>
      <c r="M1" s="130"/>
      <c r="N1" s="130"/>
      <c r="O1" s="130"/>
      <c r="P1" s="130"/>
      <c r="Q1" s="130"/>
      <c r="R1" s="130"/>
      <c r="S1" s="130"/>
      <c r="T1" s="130"/>
      <c r="U1" s="130"/>
      <c r="V1" s="130"/>
      <c r="W1" s="130"/>
      <c r="X1" s="130"/>
      <c r="Y1" s="130"/>
      <c r="Z1" s="130"/>
      <c r="AA1" s="130"/>
      <c r="AB1" s="130"/>
      <c r="AC1" s="130"/>
      <c r="AD1" s="130"/>
      <c r="AE1" s="130"/>
      <c r="AF1" s="130"/>
      <c r="AG1" s="130"/>
      <c r="AH1" s="130"/>
      <c r="AI1" s="130"/>
      <c r="AJ1" s="130"/>
      <c r="AK1" s="130"/>
      <c r="AL1" s="130"/>
      <c r="AM1" s="130"/>
      <c r="AN1" s="130"/>
      <c r="AO1" s="130"/>
      <c r="AP1" s="130"/>
      <c r="AQ1" s="130"/>
      <c r="AR1" s="130"/>
      <c r="AS1" s="130"/>
      <c r="AT1" s="130"/>
      <c r="AU1" s="130"/>
      <c r="AV1" s="130"/>
      <c r="AW1" s="130"/>
      <c r="AX1" s="130"/>
      <c r="AY1" s="130"/>
      <c r="AZ1" s="130"/>
      <c r="BA1" s="130"/>
      <c r="BB1" s="130"/>
      <c r="BC1" s="130"/>
      <c r="BD1" s="130"/>
      <c r="BE1" s="130"/>
      <c r="BF1" s="130"/>
      <c r="BG1" s="130"/>
      <c r="BH1" s="130"/>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row>
    <row r="2" spans="1:90" ht="54.75" customHeight="1">
      <c r="A2" s="130"/>
      <c r="B2" s="130"/>
      <c r="C2" s="130"/>
      <c r="D2" s="130"/>
      <c r="E2" s="132" t="s">
        <v>1</v>
      </c>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30"/>
      <c r="AM2" s="130"/>
      <c r="AN2" s="130"/>
      <c r="AO2" s="130"/>
      <c r="AP2" s="130"/>
      <c r="AQ2" s="130"/>
      <c r="AR2" s="130"/>
      <c r="AS2" s="130"/>
      <c r="AT2" s="130"/>
      <c r="AU2" s="130"/>
      <c r="AV2" s="130"/>
      <c r="AW2" s="130"/>
      <c r="AX2" s="130"/>
      <c r="AY2" s="130"/>
      <c r="AZ2" s="130"/>
      <c r="BA2" s="130"/>
      <c r="BB2" s="130"/>
      <c r="BC2" s="130"/>
      <c r="BD2" s="130"/>
      <c r="BE2" s="130"/>
      <c r="BF2" s="130"/>
      <c r="BG2" s="130"/>
      <c r="BH2" s="133" t="s">
        <v>2</v>
      </c>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row>
    <row r="3" spans="1:90" ht="54.75" customHeight="1">
      <c r="A3" s="129"/>
      <c r="B3" s="134"/>
      <c r="C3" s="134"/>
      <c r="D3" s="134"/>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row>
    <row r="4" spans="1:90" ht="70.5" customHeight="1">
      <c r="A4" s="135" t="s">
        <v>3</v>
      </c>
      <c r="B4" s="136"/>
      <c r="C4" s="136"/>
      <c r="D4" s="136"/>
      <c r="E4" s="135" t="s">
        <v>4</v>
      </c>
      <c r="F4" s="136"/>
      <c r="G4" s="136"/>
      <c r="H4" s="136"/>
      <c r="I4" s="136"/>
      <c r="J4" s="136"/>
      <c r="K4" s="136"/>
      <c r="L4" s="136"/>
      <c r="M4" s="136"/>
      <c r="N4" s="136"/>
      <c r="O4" s="136"/>
      <c r="P4" s="136"/>
      <c r="Q4" s="136"/>
      <c r="R4" s="135" t="s">
        <v>5</v>
      </c>
      <c r="S4" s="136"/>
      <c r="T4" s="136"/>
      <c r="U4" s="136"/>
      <c r="V4" s="136"/>
      <c r="W4" s="136"/>
      <c r="X4" s="136"/>
      <c r="Y4" s="136"/>
      <c r="Z4" s="136"/>
      <c r="AA4" s="136"/>
      <c r="AB4" s="136"/>
      <c r="AC4" s="136"/>
      <c r="AD4" s="136"/>
      <c r="AE4" s="137" t="s">
        <v>6</v>
      </c>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row>
    <row r="5" spans="1:90" ht="54.75" customHeight="1">
      <c r="A5" s="135" t="s">
        <v>7</v>
      </c>
      <c r="B5" s="136"/>
      <c r="C5" s="136"/>
      <c r="D5" s="136"/>
      <c r="E5" s="139" t="s">
        <v>8</v>
      </c>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0"/>
      <c r="AK5" s="140"/>
      <c r="AL5" s="140"/>
      <c r="AM5" s="140"/>
      <c r="AN5" s="140"/>
      <c r="AO5" s="140"/>
      <c r="AP5" s="140"/>
      <c r="AQ5" s="140"/>
      <c r="AR5" s="140"/>
      <c r="AS5" s="140"/>
      <c r="AT5" s="135" t="s">
        <v>9</v>
      </c>
      <c r="AU5" s="136"/>
      <c r="AV5" s="136"/>
      <c r="AW5" s="136"/>
      <c r="AX5" s="136"/>
      <c r="AY5" s="136"/>
      <c r="AZ5" s="135">
        <v>2025</v>
      </c>
      <c r="BA5" s="136"/>
      <c r="BB5" s="136"/>
      <c r="BC5" s="136"/>
      <c r="BD5" s="136"/>
      <c r="BE5" s="136"/>
      <c r="BF5" s="136"/>
      <c r="BG5" s="136"/>
      <c r="BH5" s="13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row>
    <row r="6" spans="1:90" ht="54.75" customHeight="1">
      <c r="A6" s="135" t="s">
        <v>10</v>
      </c>
      <c r="B6" s="136"/>
      <c r="C6" s="136"/>
      <c r="D6" s="136"/>
      <c r="E6" s="139" t="s">
        <v>11</v>
      </c>
      <c r="F6" s="140"/>
      <c r="G6" s="140"/>
      <c r="H6" s="140"/>
      <c r="I6" s="140"/>
      <c r="J6" s="140"/>
      <c r="K6" s="140"/>
      <c r="L6" s="140"/>
      <c r="M6" s="140"/>
      <c r="N6" s="140"/>
      <c r="O6" s="140"/>
      <c r="P6" s="140"/>
      <c r="Q6" s="140"/>
      <c r="R6" s="140"/>
      <c r="S6" s="140"/>
      <c r="T6" s="140"/>
      <c r="U6" s="140"/>
      <c r="V6" s="140"/>
      <c r="W6" s="140"/>
      <c r="X6" s="140"/>
      <c r="Y6" s="140"/>
      <c r="Z6" s="140"/>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row>
    <row r="7" spans="1:90" ht="54.75" customHeight="1">
      <c r="A7" s="135" t="s">
        <v>12</v>
      </c>
      <c r="B7" s="136"/>
      <c r="C7" s="136"/>
      <c r="D7" s="136"/>
      <c r="E7" s="137" t="s">
        <v>13</v>
      </c>
      <c r="F7" s="138"/>
      <c r="G7" s="138"/>
      <c r="H7" s="138"/>
      <c r="I7" s="138"/>
      <c r="J7" s="138"/>
      <c r="K7" s="138"/>
      <c r="L7" s="138"/>
      <c r="M7" s="138"/>
      <c r="N7" s="138"/>
      <c r="O7" s="138"/>
      <c r="P7" s="138"/>
      <c r="Q7" s="138"/>
      <c r="R7" s="138"/>
      <c r="S7" s="138"/>
      <c r="T7" s="138"/>
      <c r="U7" s="138"/>
      <c r="V7" s="138"/>
      <c r="W7" s="138"/>
      <c r="X7" s="138"/>
      <c r="Y7" s="138"/>
      <c r="Z7" s="138"/>
      <c r="AA7" s="138"/>
      <c r="AB7" s="138"/>
      <c r="AC7" s="138"/>
      <c r="AD7" s="138"/>
      <c r="AE7" s="135" t="s">
        <v>14</v>
      </c>
      <c r="AF7" s="136"/>
      <c r="AG7" s="136"/>
      <c r="AH7" s="136"/>
      <c r="AI7" s="136"/>
      <c r="AJ7" s="136"/>
      <c r="AK7" s="136"/>
      <c r="AL7" s="135" t="s">
        <v>15</v>
      </c>
      <c r="AM7" s="136"/>
      <c r="AN7" s="136"/>
      <c r="AO7" s="136"/>
      <c r="AP7" s="136"/>
      <c r="AQ7" s="136"/>
      <c r="AR7" s="136"/>
      <c r="AS7" s="136"/>
      <c r="AT7" s="136"/>
      <c r="AU7" s="136"/>
      <c r="AV7" s="136"/>
      <c r="AW7" s="136"/>
      <c r="AX7" s="136"/>
      <c r="AY7" s="136"/>
      <c r="AZ7" s="136"/>
      <c r="BA7" s="136"/>
      <c r="BB7" s="136"/>
      <c r="BC7" s="136"/>
      <c r="BD7" s="136"/>
      <c r="BE7" s="136"/>
      <c r="BF7" s="136"/>
      <c r="BG7" s="136"/>
      <c r="BH7" s="13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row>
    <row r="8" spans="1:90" ht="54.75" customHeight="1">
      <c r="A8" s="141" t="s">
        <v>16</v>
      </c>
      <c r="B8" s="136"/>
      <c r="C8" s="136"/>
      <c r="D8" s="136"/>
      <c r="E8" s="136"/>
      <c r="F8" s="136"/>
      <c r="G8" s="136"/>
      <c r="H8" s="136"/>
      <c r="I8" s="136"/>
      <c r="J8" s="136"/>
      <c r="K8" s="136"/>
      <c r="L8" s="136"/>
      <c r="M8" s="136"/>
      <c r="N8" s="136"/>
      <c r="O8" s="136"/>
      <c r="P8" s="136"/>
      <c r="Q8" s="136"/>
      <c r="R8" s="136"/>
      <c r="S8" s="136"/>
      <c r="T8" s="136"/>
      <c r="U8" s="136"/>
      <c r="V8" s="136"/>
      <c r="W8" s="136"/>
      <c r="X8" s="136"/>
      <c r="Y8" s="136"/>
      <c r="Z8" s="136"/>
      <c r="AA8" s="136"/>
      <c r="AB8" s="136"/>
      <c r="AC8" s="136"/>
      <c r="AD8" s="136"/>
      <c r="AE8" s="141" t="s">
        <v>17</v>
      </c>
      <c r="AF8" s="136"/>
      <c r="AG8" s="136"/>
      <c r="AH8" s="136"/>
      <c r="AI8" s="136"/>
      <c r="AJ8" s="136"/>
      <c r="AK8" s="136"/>
      <c r="AL8" s="136"/>
      <c r="AM8" s="136"/>
      <c r="AN8" s="136"/>
      <c r="AO8" s="136"/>
      <c r="AP8" s="136"/>
      <c r="AQ8" s="136"/>
      <c r="AR8" s="136"/>
      <c r="AS8" s="136"/>
      <c r="AT8" s="136"/>
      <c r="AU8" s="136"/>
      <c r="AV8" s="136"/>
      <c r="AW8" s="136"/>
      <c r="AX8" s="136"/>
      <c r="AY8" s="136"/>
      <c r="AZ8" s="136"/>
      <c r="BA8" s="136"/>
      <c r="BB8" s="136"/>
      <c r="BC8" s="136"/>
      <c r="BD8" s="136"/>
      <c r="BE8" s="136"/>
      <c r="BF8" s="136"/>
      <c r="BG8" s="136"/>
      <c r="BH8" s="13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row>
    <row r="9" spans="1:90" s="64" customFormat="1" ht="54.75" customHeight="1">
      <c r="A9" s="135" t="s">
        <v>18</v>
      </c>
      <c r="B9" s="142"/>
      <c r="C9" s="142"/>
      <c r="D9" s="142"/>
      <c r="E9" s="142"/>
      <c r="F9" s="142"/>
      <c r="G9" s="141" t="s">
        <v>19</v>
      </c>
      <c r="H9" s="143"/>
      <c r="I9" s="143"/>
      <c r="J9" s="143"/>
      <c r="K9" s="143"/>
      <c r="L9" s="143"/>
      <c r="M9" s="143"/>
      <c r="N9" s="143"/>
      <c r="O9" s="143"/>
      <c r="P9" s="143"/>
      <c r="Q9" s="143"/>
      <c r="R9" s="143"/>
      <c r="S9" s="143"/>
      <c r="T9" s="143"/>
      <c r="U9" s="143"/>
      <c r="V9" s="143"/>
      <c r="W9" s="143"/>
      <c r="X9" s="143"/>
      <c r="Y9" s="143"/>
      <c r="Z9" s="143"/>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row>
    <row r="10" spans="1:90" ht="54.75" customHeight="1">
      <c r="A10" s="135" t="s">
        <v>20</v>
      </c>
      <c r="B10" s="135" t="s">
        <v>21</v>
      </c>
      <c r="C10" s="144" t="s">
        <v>22</v>
      </c>
      <c r="D10" s="135" t="s">
        <v>23</v>
      </c>
      <c r="E10" s="135" t="s">
        <v>24</v>
      </c>
      <c r="F10" s="135" t="s">
        <v>25</v>
      </c>
      <c r="G10" s="135" t="s">
        <v>26</v>
      </c>
      <c r="H10" s="135" t="s">
        <v>27</v>
      </c>
      <c r="I10" s="135" t="s">
        <v>28</v>
      </c>
      <c r="J10" s="136"/>
      <c r="K10" s="136"/>
      <c r="L10" s="135" t="s">
        <v>29</v>
      </c>
      <c r="M10" s="136"/>
      <c r="N10" s="136"/>
      <c r="O10" s="136"/>
      <c r="P10" s="135" t="s">
        <v>30</v>
      </c>
      <c r="Q10" s="135" t="s">
        <v>31</v>
      </c>
      <c r="R10" s="135" t="s">
        <v>32</v>
      </c>
      <c r="S10" s="136"/>
      <c r="T10" s="136"/>
      <c r="U10" s="136"/>
      <c r="V10" s="136"/>
      <c r="W10" s="136"/>
      <c r="X10" s="136"/>
      <c r="Y10" s="136"/>
      <c r="Z10" s="136"/>
      <c r="AA10" s="136"/>
      <c r="AB10" s="136"/>
      <c r="AC10" s="136"/>
      <c r="AD10" s="136"/>
      <c r="AE10" s="135" t="s">
        <v>33</v>
      </c>
      <c r="AF10" s="136"/>
      <c r="AG10" s="136"/>
      <c r="AH10" s="136"/>
      <c r="AI10" s="136"/>
      <c r="AJ10" s="136"/>
      <c r="AK10" s="136"/>
      <c r="AL10" s="135" t="s">
        <v>34</v>
      </c>
      <c r="AM10" s="136"/>
      <c r="AN10" s="136"/>
      <c r="AO10" s="136"/>
      <c r="AP10" s="136"/>
      <c r="AQ10" s="136"/>
      <c r="AR10" s="136"/>
      <c r="AS10" s="135" t="s">
        <v>35</v>
      </c>
      <c r="AT10" s="136"/>
      <c r="AU10" s="136"/>
      <c r="AV10" s="136"/>
      <c r="AW10" s="136"/>
      <c r="AX10" s="136"/>
      <c r="AY10" s="136"/>
      <c r="AZ10" s="135" t="s">
        <v>36</v>
      </c>
      <c r="BA10" s="136"/>
      <c r="BB10" s="136"/>
      <c r="BC10" s="136"/>
      <c r="BD10" s="136"/>
      <c r="BE10" s="136"/>
      <c r="BF10" s="136"/>
      <c r="BG10" s="135" t="s">
        <v>37</v>
      </c>
      <c r="BH10" s="145" t="s">
        <v>38</v>
      </c>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row>
    <row r="11" spans="1:90" ht="82.5" customHeight="1">
      <c r="A11" s="136"/>
      <c r="B11" s="136"/>
      <c r="C11" s="146"/>
      <c r="D11" s="136"/>
      <c r="E11" s="136"/>
      <c r="F11" s="147"/>
      <c r="G11" s="147"/>
      <c r="H11" s="136"/>
      <c r="I11" s="148" t="s">
        <v>39</v>
      </c>
      <c r="J11" s="148" t="s">
        <v>40</v>
      </c>
      <c r="K11" s="148" t="s">
        <v>41</v>
      </c>
      <c r="L11" s="148" t="s">
        <v>42</v>
      </c>
      <c r="M11" s="148" t="s">
        <v>43</v>
      </c>
      <c r="N11" s="148" t="s">
        <v>44</v>
      </c>
      <c r="O11" s="148" t="s">
        <v>45</v>
      </c>
      <c r="P11" s="136"/>
      <c r="Q11" s="136"/>
      <c r="R11" s="148" t="s">
        <v>46</v>
      </c>
      <c r="S11" s="148" t="s">
        <v>47</v>
      </c>
      <c r="T11" s="148" t="s">
        <v>48</v>
      </c>
      <c r="U11" s="148" t="s">
        <v>49</v>
      </c>
      <c r="V11" s="148" t="s">
        <v>50</v>
      </c>
      <c r="W11" s="148" t="s">
        <v>51</v>
      </c>
      <c r="X11" s="148" t="s">
        <v>52</v>
      </c>
      <c r="Y11" s="148" t="s">
        <v>53</v>
      </c>
      <c r="Z11" s="148" t="s">
        <v>54</v>
      </c>
      <c r="AA11" s="148" t="s">
        <v>55</v>
      </c>
      <c r="AB11" s="148" t="s">
        <v>56</v>
      </c>
      <c r="AC11" s="148" t="s">
        <v>57</v>
      </c>
      <c r="AD11" s="148" t="s">
        <v>46</v>
      </c>
      <c r="AE11" s="149" t="s">
        <v>58</v>
      </c>
      <c r="AF11" s="148" t="s">
        <v>59</v>
      </c>
      <c r="AG11" s="148" t="s">
        <v>60</v>
      </c>
      <c r="AH11" s="148" t="s">
        <v>61</v>
      </c>
      <c r="AI11" s="148" t="s">
        <v>62</v>
      </c>
      <c r="AJ11" s="148" t="s">
        <v>63</v>
      </c>
      <c r="AK11" s="150" t="s">
        <v>64</v>
      </c>
      <c r="AL11" s="149" t="s">
        <v>58</v>
      </c>
      <c r="AM11" s="148" t="s">
        <v>59</v>
      </c>
      <c r="AN11" s="148" t="s">
        <v>60</v>
      </c>
      <c r="AO11" s="148" t="s">
        <v>61</v>
      </c>
      <c r="AP11" s="148" t="s">
        <v>62</v>
      </c>
      <c r="AQ11" s="148" t="s">
        <v>63</v>
      </c>
      <c r="AR11" s="151" t="s">
        <v>64</v>
      </c>
      <c r="AS11" s="149" t="s">
        <v>58</v>
      </c>
      <c r="AT11" s="148" t="s">
        <v>59</v>
      </c>
      <c r="AU11" s="148" t="s">
        <v>60</v>
      </c>
      <c r="AV11" s="148" t="s">
        <v>61</v>
      </c>
      <c r="AW11" s="148" t="s">
        <v>62</v>
      </c>
      <c r="AX11" s="148" t="s">
        <v>63</v>
      </c>
      <c r="AY11" s="151" t="s">
        <v>64</v>
      </c>
      <c r="AZ11" s="149" t="s">
        <v>58</v>
      </c>
      <c r="BA11" s="148" t="s">
        <v>59</v>
      </c>
      <c r="BB11" s="148" t="s">
        <v>60</v>
      </c>
      <c r="BC11" s="148" t="s">
        <v>61</v>
      </c>
      <c r="BD11" s="148" t="s">
        <v>62</v>
      </c>
      <c r="BE11" s="148" t="s">
        <v>63</v>
      </c>
      <c r="BF11" s="152" t="s">
        <v>64</v>
      </c>
      <c r="BG11" s="140"/>
      <c r="BH11" s="140"/>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row>
    <row r="12" spans="1:90" s="52" customFormat="1" ht="89.25" customHeight="1">
      <c r="A12" s="153">
        <v>1</v>
      </c>
      <c r="B12" s="154" t="s">
        <v>65</v>
      </c>
      <c r="C12" s="155">
        <v>1</v>
      </c>
      <c r="D12" s="156" t="s">
        <v>66</v>
      </c>
      <c r="E12" s="157" t="s">
        <v>67</v>
      </c>
      <c r="F12" s="158" t="s">
        <v>68</v>
      </c>
      <c r="G12" s="159">
        <v>0.97</v>
      </c>
      <c r="H12" s="160" t="s">
        <v>69</v>
      </c>
      <c r="I12" s="160"/>
      <c r="J12" s="161" t="s">
        <v>70</v>
      </c>
      <c r="K12" s="160"/>
      <c r="L12" s="161" t="s">
        <v>70</v>
      </c>
      <c r="M12" s="161" t="s">
        <v>70</v>
      </c>
      <c r="N12" s="161" t="s">
        <v>70</v>
      </c>
      <c r="O12" s="161" t="s">
        <v>70</v>
      </c>
      <c r="P12" s="160" t="s">
        <v>71</v>
      </c>
      <c r="Q12" s="160" t="s">
        <v>72</v>
      </c>
      <c r="R12" s="160"/>
      <c r="S12" s="160"/>
      <c r="T12" s="160"/>
      <c r="U12" s="160"/>
      <c r="V12" s="160"/>
      <c r="W12" s="160"/>
      <c r="X12" s="148" t="s">
        <v>70</v>
      </c>
      <c r="Y12" s="160"/>
      <c r="Z12" s="160"/>
      <c r="AA12" s="160"/>
      <c r="AB12" s="160"/>
      <c r="AC12" s="160"/>
      <c r="AD12" s="148" t="s">
        <v>70</v>
      </c>
      <c r="AE12" s="157"/>
      <c r="AF12" s="157"/>
      <c r="AG12" s="157"/>
      <c r="AH12" s="157"/>
      <c r="AI12" s="157"/>
      <c r="AJ12" s="157"/>
      <c r="AK12" s="162" t="s">
        <v>73</v>
      </c>
      <c r="AL12" s="163">
        <f>100%/46</f>
        <v>2.1739130434782608E-2</v>
      </c>
      <c r="AM12" s="157">
        <v>1</v>
      </c>
      <c r="AN12" s="157">
        <v>1</v>
      </c>
      <c r="AO12" s="164">
        <v>1</v>
      </c>
      <c r="AP12" s="164">
        <v>1</v>
      </c>
      <c r="AQ12" s="163">
        <f>100%/46</f>
        <v>2.1739130434782608E-2</v>
      </c>
      <c r="AR12" s="157" t="s">
        <v>74</v>
      </c>
      <c r="AS12" s="163"/>
      <c r="AT12" s="157"/>
      <c r="AU12" s="157"/>
      <c r="AV12" s="164"/>
      <c r="AW12" s="164"/>
      <c r="AX12" s="163"/>
      <c r="AY12" s="162" t="s">
        <v>75</v>
      </c>
      <c r="AZ12" s="165">
        <f>100%/50</f>
        <v>0.02</v>
      </c>
      <c r="BA12" s="157">
        <v>1</v>
      </c>
      <c r="BB12" s="157">
        <v>1</v>
      </c>
      <c r="BC12" s="164">
        <v>1</v>
      </c>
      <c r="BD12" s="164">
        <v>1</v>
      </c>
      <c r="BE12" s="165">
        <f>100%/50</f>
        <v>0.02</v>
      </c>
      <c r="BF12" s="157" t="s">
        <v>74</v>
      </c>
      <c r="BG12" s="160" t="s">
        <v>76</v>
      </c>
      <c r="BH12" s="166" t="s">
        <v>77</v>
      </c>
      <c r="BI12" s="51"/>
      <c r="BJ12" s="51"/>
      <c r="BK12" s="51"/>
      <c r="BL12" s="51"/>
      <c r="BM12" s="51"/>
      <c r="BN12" s="51"/>
      <c r="BO12" s="51"/>
      <c r="BP12" s="51"/>
      <c r="BQ12" s="51"/>
      <c r="BR12" s="51"/>
      <c r="BS12" s="51"/>
      <c r="BT12" s="51"/>
      <c r="BU12" s="51"/>
      <c r="BV12" s="51"/>
      <c r="BW12" s="51"/>
      <c r="BX12" s="51"/>
      <c r="BY12" s="51"/>
      <c r="BZ12" s="51"/>
      <c r="CA12" s="51"/>
      <c r="CB12" s="51"/>
      <c r="CC12" s="51"/>
      <c r="CD12" s="51"/>
      <c r="CE12" s="51"/>
      <c r="CF12" s="51"/>
      <c r="CG12" s="51"/>
      <c r="CH12" s="51"/>
      <c r="CI12" s="51"/>
      <c r="CJ12" s="51"/>
      <c r="CK12" s="51"/>
      <c r="CL12" s="51"/>
    </row>
    <row r="13" spans="1:90" s="52" customFormat="1" ht="54.75" customHeight="1">
      <c r="A13" s="167"/>
      <c r="B13" s="168"/>
      <c r="C13" s="155">
        <v>2</v>
      </c>
      <c r="D13" s="156" t="s">
        <v>78</v>
      </c>
      <c r="E13" s="160" t="s">
        <v>79</v>
      </c>
      <c r="F13" s="158" t="s">
        <v>68</v>
      </c>
      <c r="G13" s="159">
        <v>0.97</v>
      </c>
      <c r="H13" s="160" t="s">
        <v>69</v>
      </c>
      <c r="I13" s="148"/>
      <c r="J13" s="161" t="s">
        <v>70</v>
      </c>
      <c r="K13" s="160"/>
      <c r="L13" s="161" t="s">
        <v>70</v>
      </c>
      <c r="M13" s="161" t="s">
        <v>70</v>
      </c>
      <c r="N13" s="161" t="s">
        <v>70</v>
      </c>
      <c r="O13" s="161" t="s">
        <v>70</v>
      </c>
      <c r="P13" s="160" t="s">
        <v>80</v>
      </c>
      <c r="Q13" s="160" t="s">
        <v>81</v>
      </c>
      <c r="R13" s="148"/>
      <c r="S13" s="148"/>
      <c r="T13" s="148"/>
      <c r="U13" s="148"/>
      <c r="V13" s="148"/>
      <c r="W13" s="148"/>
      <c r="X13" s="148" t="s">
        <v>70</v>
      </c>
      <c r="Y13" s="160"/>
      <c r="Z13" s="160"/>
      <c r="AA13" s="160"/>
      <c r="AB13" s="160"/>
      <c r="AC13" s="160"/>
      <c r="AD13" s="148" t="s">
        <v>70</v>
      </c>
      <c r="AE13" s="169"/>
      <c r="AF13" s="161"/>
      <c r="AG13" s="161"/>
      <c r="AH13" s="161"/>
      <c r="AI13" s="161"/>
      <c r="AJ13" s="161"/>
      <c r="AK13" s="162" t="s">
        <v>73</v>
      </c>
      <c r="AL13" s="163">
        <f t="shared" ref="AL13:AL52" si="0">100%/46</f>
        <v>2.1739130434782608E-2</v>
      </c>
      <c r="AM13" s="157">
        <v>1</v>
      </c>
      <c r="AN13" s="157">
        <v>1</v>
      </c>
      <c r="AO13" s="164">
        <v>1</v>
      </c>
      <c r="AP13" s="164">
        <v>1</v>
      </c>
      <c r="AQ13" s="163">
        <f>100%/46</f>
        <v>2.1739130434782608E-2</v>
      </c>
      <c r="AR13" s="157" t="s">
        <v>82</v>
      </c>
      <c r="AS13" s="149"/>
      <c r="AT13" s="148"/>
      <c r="AU13" s="148"/>
      <c r="AV13" s="148"/>
      <c r="AW13" s="148"/>
      <c r="AX13" s="148"/>
      <c r="AY13" s="162" t="s">
        <v>75</v>
      </c>
      <c r="AZ13" s="165">
        <f t="shared" ref="AZ13:AZ43" si="1">100%/50</f>
        <v>0.02</v>
      </c>
      <c r="BA13" s="157">
        <v>1</v>
      </c>
      <c r="BB13" s="157">
        <v>1</v>
      </c>
      <c r="BC13" s="164">
        <v>1</v>
      </c>
      <c r="BD13" s="164">
        <v>1</v>
      </c>
      <c r="BE13" s="165">
        <f t="shared" ref="BE13:BE42" si="2">100%/50</f>
        <v>0.02</v>
      </c>
      <c r="BF13" s="157" t="s">
        <v>83</v>
      </c>
      <c r="BG13" s="170" t="s">
        <v>84</v>
      </c>
      <c r="BH13" s="171" t="s">
        <v>85</v>
      </c>
      <c r="BI13" s="51"/>
      <c r="BJ13" s="51"/>
      <c r="BK13" s="51"/>
      <c r="BL13" s="51"/>
      <c r="BM13" s="51"/>
      <c r="BN13" s="51"/>
      <c r="BO13" s="51"/>
      <c r="BP13" s="51"/>
      <c r="BQ13" s="51"/>
      <c r="BR13" s="51"/>
      <c r="BS13" s="51"/>
      <c r="BT13" s="51"/>
      <c r="BU13" s="51"/>
      <c r="BV13" s="51"/>
      <c r="BW13" s="51"/>
      <c r="BX13" s="51"/>
      <c r="BY13" s="51"/>
      <c r="BZ13" s="51"/>
      <c r="CA13" s="51"/>
      <c r="CB13" s="51"/>
      <c r="CC13" s="51"/>
      <c r="CD13" s="51"/>
      <c r="CE13" s="51"/>
      <c r="CF13" s="51"/>
      <c r="CG13" s="51"/>
      <c r="CH13" s="51"/>
      <c r="CI13" s="51"/>
      <c r="CJ13" s="51"/>
      <c r="CK13" s="51"/>
      <c r="CL13" s="51"/>
    </row>
    <row r="14" spans="1:90" s="52" customFormat="1" ht="54.75" customHeight="1">
      <c r="A14" s="167"/>
      <c r="B14" s="168"/>
      <c r="C14" s="155">
        <v>3</v>
      </c>
      <c r="D14" s="156" t="s">
        <v>86</v>
      </c>
      <c r="E14" s="160" t="s">
        <v>87</v>
      </c>
      <c r="F14" s="158" t="s">
        <v>88</v>
      </c>
      <c r="G14" s="159" t="s">
        <v>89</v>
      </c>
      <c r="H14" s="160" t="s">
        <v>69</v>
      </c>
      <c r="I14" s="148"/>
      <c r="J14" s="161" t="s">
        <v>70</v>
      </c>
      <c r="K14" s="160"/>
      <c r="L14" s="161" t="s">
        <v>70</v>
      </c>
      <c r="M14" s="161" t="s">
        <v>70</v>
      </c>
      <c r="N14" s="161" t="s">
        <v>70</v>
      </c>
      <c r="O14" s="161" t="s">
        <v>70</v>
      </c>
      <c r="P14" s="160" t="s">
        <v>71</v>
      </c>
      <c r="Q14" s="160" t="s">
        <v>72</v>
      </c>
      <c r="R14" s="148"/>
      <c r="S14" s="148"/>
      <c r="T14" s="148"/>
      <c r="U14" s="148"/>
      <c r="V14" s="148"/>
      <c r="W14" s="148"/>
      <c r="X14" s="148" t="s">
        <v>70</v>
      </c>
      <c r="Y14" s="160"/>
      <c r="Z14" s="160"/>
      <c r="AA14" s="160"/>
      <c r="AB14" s="160"/>
      <c r="AC14" s="160"/>
      <c r="AD14" s="148" t="s">
        <v>70</v>
      </c>
      <c r="AE14" s="169"/>
      <c r="AF14" s="161"/>
      <c r="AG14" s="161"/>
      <c r="AH14" s="161"/>
      <c r="AI14" s="161"/>
      <c r="AJ14" s="161"/>
      <c r="AK14" s="162" t="s">
        <v>73</v>
      </c>
      <c r="AL14" s="163">
        <f t="shared" si="0"/>
        <v>2.1739130434782608E-2</v>
      </c>
      <c r="AM14" s="157">
        <v>1</v>
      </c>
      <c r="AN14" s="157">
        <v>1</v>
      </c>
      <c r="AO14" s="164">
        <v>1</v>
      </c>
      <c r="AP14" s="164">
        <v>1</v>
      </c>
      <c r="AQ14" s="163">
        <f>100%/46</f>
        <v>2.1739130434782608E-2</v>
      </c>
      <c r="AR14" s="172" t="s">
        <v>90</v>
      </c>
      <c r="AS14" s="149"/>
      <c r="AT14" s="148"/>
      <c r="AU14" s="148"/>
      <c r="AV14" s="148"/>
      <c r="AW14" s="148"/>
      <c r="AX14" s="148"/>
      <c r="AY14" s="162" t="s">
        <v>75</v>
      </c>
      <c r="AZ14" s="165">
        <f t="shared" si="1"/>
        <v>0.02</v>
      </c>
      <c r="BA14" s="157">
        <v>1</v>
      </c>
      <c r="BB14" s="157">
        <v>1</v>
      </c>
      <c r="BC14" s="164">
        <v>1</v>
      </c>
      <c r="BD14" s="164">
        <v>1</v>
      </c>
      <c r="BE14" s="165">
        <f t="shared" si="2"/>
        <v>0.02</v>
      </c>
      <c r="BF14" s="157" t="s">
        <v>91</v>
      </c>
      <c r="BG14" s="170" t="s">
        <v>92</v>
      </c>
      <c r="BH14" s="171" t="s">
        <v>93</v>
      </c>
      <c r="BI14" s="51"/>
      <c r="BJ14" s="51"/>
      <c r="BK14" s="51"/>
      <c r="BL14" s="51"/>
      <c r="BM14" s="51"/>
      <c r="BN14" s="51"/>
      <c r="BO14" s="51"/>
      <c r="BP14" s="51"/>
      <c r="BQ14" s="51"/>
      <c r="BR14" s="51"/>
      <c r="BS14" s="51"/>
      <c r="BT14" s="51"/>
      <c r="BU14" s="51"/>
      <c r="BV14" s="51"/>
      <c r="BW14" s="51"/>
      <c r="BX14" s="51"/>
      <c r="BY14" s="51"/>
      <c r="BZ14" s="51"/>
      <c r="CA14" s="51"/>
      <c r="CB14" s="51"/>
      <c r="CC14" s="51"/>
      <c r="CD14" s="51"/>
      <c r="CE14" s="51"/>
      <c r="CF14" s="51"/>
      <c r="CG14" s="51"/>
      <c r="CH14" s="51"/>
      <c r="CI14" s="51"/>
      <c r="CJ14" s="51"/>
      <c r="CK14" s="51"/>
      <c r="CL14" s="51"/>
    </row>
    <row r="15" spans="1:90" s="52" customFormat="1" ht="54.75" customHeight="1">
      <c r="A15" s="167"/>
      <c r="B15" s="168"/>
      <c r="C15" s="155">
        <v>4</v>
      </c>
      <c r="D15" s="156" t="s">
        <v>94</v>
      </c>
      <c r="E15" s="160" t="s">
        <v>95</v>
      </c>
      <c r="F15" s="158" t="s">
        <v>88</v>
      </c>
      <c r="G15" s="159" t="s">
        <v>96</v>
      </c>
      <c r="H15" s="160" t="s">
        <v>69</v>
      </c>
      <c r="I15" s="148"/>
      <c r="J15" s="161" t="s">
        <v>70</v>
      </c>
      <c r="K15" s="160"/>
      <c r="L15" s="161" t="s">
        <v>70</v>
      </c>
      <c r="M15" s="161" t="s">
        <v>70</v>
      </c>
      <c r="N15" s="161" t="s">
        <v>70</v>
      </c>
      <c r="O15" s="161" t="s">
        <v>70</v>
      </c>
      <c r="P15" s="160" t="s">
        <v>80</v>
      </c>
      <c r="Q15" s="160" t="s">
        <v>81</v>
      </c>
      <c r="R15" s="148"/>
      <c r="S15" s="148"/>
      <c r="T15" s="148"/>
      <c r="U15" s="148"/>
      <c r="V15" s="148"/>
      <c r="W15" s="148"/>
      <c r="X15" s="148" t="s">
        <v>70</v>
      </c>
      <c r="Y15" s="160"/>
      <c r="Z15" s="160"/>
      <c r="AA15" s="160"/>
      <c r="AB15" s="160"/>
      <c r="AC15" s="160"/>
      <c r="AD15" s="148" t="s">
        <v>70</v>
      </c>
      <c r="AE15" s="169"/>
      <c r="AF15" s="161"/>
      <c r="AG15" s="161"/>
      <c r="AH15" s="161"/>
      <c r="AI15" s="161"/>
      <c r="AJ15" s="161"/>
      <c r="AK15" s="162" t="s">
        <v>73</v>
      </c>
      <c r="AL15" s="163">
        <f t="shared" si="0"/>
        <v>2.1739130434782608E-2</v>
      </c>
      <c r="AM15" s="157">
        <v>1</v>
      </c>
      <c r="AN15" s="157">
        <v>1</v>
      </c>
      <c r="AO15" s="164">
        <v>1</v>
      </c>
      <c r="AP15" s="164">
        <v>1</v>
      </c>
      <c r="AQ15" s="163">
        <f>100%/46</f>
        <v>2.1739130434782608E-2</v>
      </c>
      <c r="AR15" s="157" t="s">
        <v>80</v>
      </c>
      <c r="AS15" s="149"/>
      <c r="AT15" s="148"/>
      <c r="AU15" s="148"/>
      <c r="AV15" s="148"/>
      <c r="AW15" s="148"/>
      <c r="AX15" s="148"/>
      <c r="AY15" s="162" t="s">
        <v>75</v>
      </c>
      <c r="AZ15" s="165">
        <f t="shared" si="1"/>
        <v>0.02</v>
      </c>
      <c r="BA15" s="157"/>
      <c r="BB15" s="157"/>
      <c r="BC15" s="164">
        <v>1</v>
      </c>
      <c r="BD15" s="164">
        <v>1</v>
      </c>
      <c r="BE15" s="165">
        <f t="shared" si="2"/>
        <v>0.02</v>
      </c>
      <c r="BF15" s="157" t="s">
        <v>82</v>
      </c>
      <c r="BG15" s="170" t="s">
        <v>97</v>
      </c>
      <c r="BH15" s="171" t="s">
        <v>98</v>
      </c>
      <c r="BI15" s="51"/>
      <c r="BJ15" s="51"/>
      <c r="BK15" s="51"/>
      <c r="BL15" s="51"/>
      <c r="BM15" s="51"/>
      <c r="BN15" s="51"/>
      <c r="BO15" s="51"/>
      <c r="BP15" s="51"/>
      <c r="BQ15" s="51"/>
      <c r="BR15" s="51"/>
      <c r="BS15" s="51"/>
      <c r="BT15" s="51"/>
      <c r="BU15" s="51"/>
      <c r="BV15" s="51"/>
      <c r="BW15" s="51"/>
      <c r="BX15" s="51"/>
      <c r="BY15" s="51"/>
      <c r="BZ15" s="51"/>
      <c r="CA15" s="51"/>
      <c r="CB15" s="51"/>
      <c r="CC15" s="51"/>
      <c r="CD15" s="51"/>
      <c r="CE15" s="51"/>
      <c r="CF15" s="51"/>
      <c r="CG15" s="51"/>
      <c r="CH15" s="51"/>
      <c r="CI15" s="51"/>
      <c r="CJ15" s="51"/>
      <c r="CK15" s="51"/>
      <c r="CL15" s="51"/>
    </row>
    <row r="16" spans="1:90" s="52" customFormat="1" ht="173.25" customHeight="1">
      <c r="A16" s="167"/>
      <c r="B16" s="168"/>
      <c r="C16" s="155">
        <v>5</v>
      </c>
      <c r="D16" s="156" t="s">
        <v>99</v>
      </c>
      <c r="E16" s="160" t="s">
        <v>100</v>
      </c>
      <c r="F16" s="158" t="s">
        <v>68</v>
      </c>
      <c r="G16" s="159">
        <v>0.8</v>
      </c>
      <c r="H16" s="160" t="s">
        <v>101</v>
      </c>
      <c r="I16" s="148"/>
      <c r="J16" s="161"/>
      <c r="K16" s="161" t="s">
        <v>70</v>
      </c>
      <c r="L16" s="161" t="s">
        <v>70</v>
      </c>
      <c r="M16" s="161" t="s">
        <v>70</v>
      </c>
      <c r="N16" s="161" t="s">
        <v>70</v>
      </c>
      <c r="O16" s="161" t="s">
        <v>70</v>
      </c>
      <c r="P16" s="160" t="s">
        <v>102</v>
      </c>
      <c r="Q16" s="160" t="s">
        <v>103</v>
      </c>
      <c r="R16" s="148"/>
      <c r="S16" s="148"/>
      <c r="T16" s="148"/>
      <c r="U16" s="148" t="s">
        <v>70</v>
      </c>
      <c r="V16" s="148"/>
      <c r="W16" s="148"/>
      <c r="X16" s="148" t="s">
        <v>70</v>
      </c>
      <c r="Y16" s="160"/>
      <c r="Z16" s="160"/>
      <c r="AA16" s="148" t="s">
        <v>70</v>
      </c>
      <c r="AB16" s="160"/>
      <c r="AC16" s="160"/>
      <c r="AD16" s="148" t="s">
        <v>70</v>
      </c>
      <c r="AE16" s="173">
        <f>100%/26</f>
        <v>3.8461538461538464E-2</v>
      </c>
      <c r="AF16" s="174">
        <v>1</v>
      </c>
      <c r="AG16" s="174">
        <v>1</v>
      </c>
      <c r="AH16" s="165">
        <f t="shared" ref="AH16" si="3">+AF16/AG16</f>
        <v>1</v>
      </c>
      <c r="AI16" s="165">
        <f t="shared" ref="AI16" si="4">+AH16/100%</f>
        <v>1</v>
      </c>
      <c r="AJ16" s="173">
        <f t="shared" ref="AJ16" si="5">+AI16*AE16</f>
        <v>3.8461538461538464E-2</v>
      </c>
      <c r="AK16" s="162" t="s">
        <v>104</v>
      </c>
      <c r="AL16" s="163">
        <f t="shared" si="0"/>
        <v>2.1739130434782608E-2</v>
      </c>
      <c r="AM16" s="157">
        <v>1</v>
      </c>
      <c r="AN16" s="157">
        <v>1</v>
      </c>
      <c r="AO16" s="164">
        <v>1</v>
      </c>
      <c r="AP16" s="164">
        <v>1</v>
      </c>
      <c r="AQ16" s="163">
        <f t="shared" ref="AQ16:AQ48" si="6">100%/46</f>
        <v>2.1739130434782608E-2</v>
      </c>
      <c r="AR16" s="157" t="s">
        <v>105</v>
      </c>
      <c r="AS16" s="173">
        <f>100%/25</f>
        <v>0.04</v>
      </c>
      <c r="AT16" s="174">
        <v>1</v>
      </c>
      <c r="AU16" s="174">
        <v>1</v>
      </c>
      <c r="AV16" s="165">
        <f t="shared" ref="AV16" si="7">+AT16/AU16</f>
        <v>1</v>
      </c>
      <c r="AW16" s="165">
        <f t="shared" ref="AW16" si="8">+AV16/100%</f>
        <v>1</v>
      </c>
      <c r="AX16" s="173">
        <f t="shared" ref="AX16" si="9">+AW16*AS16</f>
        <v>0.04</v>
      </c>
      <c r="AY16" s="162" t="s">
        <v>106</v>
      </c>
      <c r="AZ16" s="165">
        <f t="shared" si="1"/>
        <v>0.02</v>
      </c>
      <c r="BA16" s="157">
        <v>1</v>
      </c>
      <c r="BB16" s="157">
        <v>1</v>
      </c>
      <c r="BC16" s="164">
        <v>1</v>
      </c>
      <c r="BD16" s="164">
        <v>1</v>
      </c>
      <c r="BE16" s="165">
        <f t="shared" si="2"/>
        <v>0.02</v>
      </c>
      <c r="BF16" s="157" t="s">
        <v>107</v>
      </c>
      <c r="BG16" s="170" t="s">
        <v>108</v>
      </c>
      <c r="BH16" s="171" t="s">
        <v>109</v>
      </c>
      <c r="BI16" s="56"/>
      <c r="BJ16" s="51"/>
      <c r="BK16" s="51"/>
      <c r="BL16" s="51"/>
      <c r="BM16" s="51"/>
      <c r="BN16" s="51"/>
      <c r="BO16" s="51"/>
      <c r="BP16" s="51"/>
      <c r="BQ16" s="51"/>
      <c r="BR16" s="51"/>
      <c r="BS16" s="51"/>
      <c r="BT16" s="51"/>
      <c r="BU16" s="51"/>
      <c r="BV16" s="51"/>
      <c r="BW16" s="51"/>
      <c r="BX16" s="51"/>
      <c r="BY16" s="51"/>
      <c r="BZ16" s="51"/>
      <c r="CA16" s="51"/>
      <c r="CB16" s="51"/>
      <c r="CC16" s="51"/>
      <c r="CD16" s="51"/>
      <c r="CE16" s="51"/>
      <c r="CF16" s="51"/>
      <c r="CG16" s="51"/>
      <c r="CH16" s="51"/>
      <c r="CI16" s="51"/>
      <c r="CJ16" s="51"/>
      <c r="CK16" s="51"/>
      <c r="CL16" s="51"/>
    </row>
    <row r="17" spans="1:90" s="52" customFormat="1" ht="84.75" customHeight="1">
      <c r="A17" s="175">
        <v>2</v>
      </c>
      <c r="B17" s="176" t="s">
        <v>110</v>
      </c>
      <c r="C17" s="155">
        <v>6</v>
      </c>
      <c r="D17" s="177" t="s">
        <v>111</v>
      </c>
      <c r="E17" s="157" t="s">
        <v>112</v>
      </c>
      <c r="F17" s="158" t="s">
        <v>68</v>
      </c>
      <c r="G17" s="178">
        <v>0.76</v>
      </c>
      <c r="H17" s="157" t="s">
        <v>113</v>
      </c>
      <c r="I17" s="161"/>
      <c r="J17" s="161" t="s">
        <v>70</v>
      </c>
      <c r="K17" s="161"/>
      <c r="L17" s="161" t="s">
        <v>70</v>
      </c>
      <c r="M17" s="161" t="s">
        <v>70</v>
      </c>
      <c r="N17" s="161" t="s">
        <v>70</v>
      </c>
      <c r="O17" s="161" t="s">
        <v>70</v>
      </c>
      <c r="P17" s="160" t="s">
        <v>114</v>
      </c>
      <c r="Q17" s="160" t="s">
        <v>115</v>
      </c>
      <c r="R17" s="148"/>
      <c r="S17" s="148"/>
      <c r="T17" s="148"/>
      <c r="U17" s="148" t="s">
        <v>70</v>
      </c>
      <c r="V17" s="148"/>
      <c r="W17" s="148"/>
      <c r="X17" s="148" t="s">
        <v>70</v>
      </c>
      <c r="Y17" s="148"/>
      <c r="Z17" s="148"/>
      <c r="AA17" s="148" t="s">
        <v>70</v>
      </c>
      <c r="AB17" s="148"/>
      <c r="AC17" s="148"/>
      <c r="AD17" s="148"/>
      <c r="AE17" s="173">
        <f>100%/26</f>
        <v>3.8461538461538464E-2</v>
      </c>
      <c r="AF17" s="179">
        <v>452</v>
      </c>
      <c r="AG17" s="179">
        <v>592</v>
      </c>
      <c r="AH17" s="165">
        <f t="shared" ref="AH17:AH18" si="10">+AF17/AG17</f>
        <v>0.76351351351351349</v>
      </c>
      <c r="AI17" s="165">
        <f>+AH17/76%</f>
        <v>1.0046230440967283</v>
      </c>
      <c r="AJ17" s="173">
        <v>3.7999999999999999E-2</v>
      </c>
      <c r="AK17" s="180" t="s">
        <v>116</v>
      </c>
      <c r="AL17" s="163">
        <f t="shared" si="0"/>
        <v>2.1739130434782608E-2</v>
      </c>
      <c r="AM17" s="181">
        <v>4</v>
      </c>
      <c r="AN17" s="181">
        <v>4</v>
      </c>
      <c r="AO17" s="164">
        <v>1</v>
      </c>
      <c r="AP17" s="164">
        <v>1</v>
      </c>
      <c r="AQ17" s="163">
        <f t="shared" si="6"/>
        <v>2.1739130434782608E-2</v>
      </c>
      <c r="AR17" s="157" t="s">
        <v>117</v>
      </c>
      <c r="AS17" s="173">
        <f>100%/25</f>
        <v>0.04</v>
      </c>
      <c r="AT17" s="174">
        <v>1</v>
      </c>
      <c r="AU17" s="174">
        <v>1</v>
      </c>
      <c r="AV17" s="165">
        <f>+AT17/AU17</f>
        <v>1</v>
      </c>
      <c r="AW17" s="165">
        <f>+AV17/100%</f>
        <v>1</v>
      </c>
      <c r="AX17" s="173">
        <f>+AW17*AS17</f>
        <v>0.04</v>
      </c>
      <c r="AY17" s="162" t="s">
        <v>106</v>
      </c>
      <c r="AZ17" s="165">
        <f t="shared" si="1"/>
        <v>0.02</v>
      </c>
      <c r="BA17" s="157">
        <v>1</v>
      </c>
      <c r="BB17" s="157">
        <v>1</v>
      </c>
      <c r="BC17" s="164">
        <v>1</v>
      </c>
      <c r="BD17" s="164">
        <v>1</v>
      </c>
      <c r="BE17" s="165">
        <f t="shared" si="2"/>
        <v>0.02</v>
      </c>
      <c r="BF17" s="157" t="s">
        <v>118</v>
      </c>
      <c r="BG17" s="157" t="s">
        <v>119</v>
      </c>
      <c r="BH17" s="171" t="s">
        <v>120</v>
      </c>
    </row>
    <row r="18" spans="1:90" s="52" customFormat="1" ht="96.75" customHeight="1">
      <c r="A18" s="182"/>
      <c r="B18" s="183"/>
      <c r="C18" s="155">
        <v>7</v>
      </c>
      <c r="D18" s="177" t="s">
        <v>121</v>
      </c>
      <c r="E18" s="157" t="s">
        <v>122</v>
      </c>
      <c r="F18" s="158" t="s">
        <v>68</v>
      </c>
      <c r="G18" s="178">
        <v>1</v>
      </c>
      <c r="H18" s="157" t="s">
        <v>113</v>
      </c>
      <c r="I18" s="161"/>
      <c r="J18" s="161" t="s">
        <v>70</v>
      </c>
      <c r="K18" s="161"/>
      <c r="L18" s="161" t="s">
        <v>70</v>
      </c>
      <c r="M18" s="161"/>
      <c r="N18" s="161"/>
      <c r="O18" s="161" t="s">
        <v>70</v>
      </c>
      <c r="P18" s="160" t="s">
        <v>123</v>
      </c>
      <c r="Q18" s="160" t="s">
        <v>123</v>
      </c>
      <c r="R18" s="148"/>
      <c r="S18" s="148"/>
      <c r="T18" s="148"/>
      <c r="U18" s="148" t="s">
        <v>70</v>
      </c>
      <c r="V18" s="148"/>
      <c r="W18" s="148"/>
      <c r="X18" s="148" t="s">
        <v>70</v>
      </c>
      <c r="Y18" s="148"/>
      <c r="Z18" s="148"/>
      <c r="AA18" s="148" t="s">
        <v>70</v>
      </c>
      <c r="AB18" s="148"/>
      <c r="AC18" s="148"/>
      <c r="AD18" s="148"/>
      <c r="AE18" s="173">
        <f>100%/26</f>
        <v>3.8461538461538464E-2</v>
      </c>
      <c r="AF18" s="179">
        <v>10</v>
      </c>
      <c r="AG18" s="179">
        <v>10</v>
      </c>
      <c r="AH18" s="165">
        <f t="shared" si="10"/>
        <v>1</v>
      </c>
      <c r="AI18" s="165">
        <f t="shared" ref="AI18" si="11">+AH18/100%</f>
        <v>1</v>
      </c>
      <c r="AJ18" s="173">
        <f t="shared" ref="AJ18" si="12">+AI18*AE18</f>
        <v>3.8461538461538464E-2</v>
      </c>
      <c r="AK18" s="162" t="s">
        <v>124</v>
      </c>
      <c r="AL18" s="163">
        <f t="shared" si="0"/>
        <v>2.1739130434782608E-2</v>
      </c>
      <c r="AM18" s="181">
        <v>11</v>
      </c>
      <c r="AN18" s="181">
        <v>11</v>
      </c>
      <c r="AO18" s="164">
        <v>1</v>
      </c>
      <c r="AP18" s="164">
        <v>1</v>
      </c>
      <c r="AQ18" s="163">
        <f t="shared" si="6"/>
        <v>2.1739130434782608E-2</v>
      </c>
      <c r="AR18" s="157" t="s">
        <v>125</v>
      </c>
      <c r="AS18" s="173">
        <f>100%/25</f>
        <v>0.04</v>
      </c>
      <c r="AT18" s="184">
        <v>7</v>
      </c>
      <c r="AU18" s="184">
        <v>7</v>
      </c>
      <c r="AV18" s="165">
        <f t="shared" ref="AV18" si="13">+AT18/AU18</f>
        <v>1</v>
      </c>
      <c r="AW18" s="165">
        <f t="shared" ref="AW18" si="14">+AV18/100%</f>
        <v>1</v>
      </c>
      <c r="AX18" s="173">
        <f t="shared" ref="AX18" si="15">+AW18*AS18</f>
        <v>0.04</v>
      </c>
      <c r="AY18" s="158" t="s">
        <v>126</v>
      </c>
      <c r="AZ18" s="165">
        <f t="shared" si="1"/>
        <v>0.02</v>
      </c>
      <c r="BA18" s="157">
        <v>8</v>
      </c>
      <c r="BB18" s="157">
        <v>8</v>
      </c>
      <c r="BC18" s="164">
        <v>1</v>
      </c>
      <c r="BD18" s="164">
        <v>1</v>
      </c>
      <c r="BE18" s="165">
        <f t="shared" si="2"/>
        <v>0.02</v>
      </c>
      <c r="BF18" s="157" t="s">
        <v>127</v>
      </c>
      <c r="BG18" s="170" t="s">
        <v>128</v>
      </c>
      <c r="BH18" s="171" t="s">
        <v>129</v>
      </c>
      <c r="BI18" s="56"/>
    </row>
    <row r="19" spans="1:90" s="52" customFormat="1" ht="162.75" customHeight="1">
      <c r="A19" s="182"/>
      <c r="B19" s="183"/>
      <c r="C19" s="155">
        <v>8</v>
      </c>
      <c r="D19" s="177" t="s">
        <v>130</v>
      </c>
      <c r="E19" s="157" t="s">
        <v>131</v>
      </c>
      <c r="F19" s="158" t="s">
        <v>68</v>
      </c>
      <c r="G19" s="178">
        <v>0.86</v>
      </c>
      <c r="H19" s="157" t="s">
        <v>113</v>
      </c>
      <c r="I19" s="161" t="s">
        <v>70</v>
      </c>
      <c r="J19" s="161" t="s">
        <v>70</v>
      </c>
      <c r="K19" s="161"/>
      <c r="L19" s="161" t="s">
        <v>70</v>
      </c>
      <c r="M19" s="161"/>
      <c r="N19" s="161"/>
      <c r="O19" s="161" t="s">
        <v>70</v>
      </c>
      <c r="P19" s="160" t="s">
        <v>132</v>
      </c>
      <c r="Q19" s="160" t="s">
        <v>132</v>
      </c>
      <c r="R19" s="148"/>
      <c r="S19" s="148"/>
      <c r="T19" s="148"/>
      <c r="U19" s="148"/>
      <c r="V19" s="148"/>
      <c r="W19" s="148"/>
      <c r="X19" s="148"/>
      <c r="Y19" s="148"/>
      <c r="Z19" s="148"/>
      <c r="AA19" s="148"/>
      <c r="AB19" s="148"/>
      <c r="AC19" s="148"/>
      <c r="AD19" s="148"/>
      <c r="AE19" s="173">
        <f>100%/26</f>
        <v>3.8461538461538464E-2</v>
      </c>
      <c r="AF19" s="179">
        <v>8</v>
      </c>
      <c r="AG19" s="179">
        <v>8</v>
      </c>
      <c r="AH19" s="179">
        <v>100</v>
      </c>
      <c r="AI19" s="179">
        <v>100</v>
      </c>
      <c r="AJ19" s="173">
        <v>3.7999999999999999E-2</v>
      </c>
      <c r="AK19" s="162" t="s">
        <v>133</v>
      </c>
      <c r="AL19" s="163">
        <f t="shared" si="0"/>
        <v>2.1739130434782608E-2</v>
      </c>
      <c r="AM19" s="181">
        <v>8</v>
      </c>
      <c r="AN19" s="181">
        <v>8</v>
      </c>
      <c r="AO19" s="164">
        <v>1</v>
      </c>
      <c r="AP19" s="164">
        <v>1</v>
      </c>
      <c r="AQ19" s="163">
        <f t="shared" si="6"/>
        <v>2.1739130434782608E-2</v>
      </c>
      <c r="AR19" s="157" t="s">
        <v>134</v>
      </c>
      <c r="AS19" s="173">
        <f>100%/25</f>
        <v>0.04</v>
      </c>
      <c r="AT19" s="184">
        <v>6</v>
      </c>
      <c r="AU19" s="184">
        <v>6</v>
      </c>
      <c r="AV19" s="165">
        <f t="shared" ref="AV19" si="16">+AT19/AU19</f>
        <v>1</v>
      </c>
      <c r="AW19" s="165">
        <f t="shared" ref="AW19" si="17">+AV19/100%</f>
        <v>1</v>
      </c>
      <c r="AX19" s="173">
        <f t="shared" ref="AX19" si="18">+AW19*AS19</f>
        <v>0.04</v>
      </c>
      <c r="AY19" s="158" t="s">
        <v>135</v>
      </c>
      <c r="AZ19" s="165">
        <f t="shared" si="1"/>
        <v>0.02</v>
      </c>
      <c r="BA19" s="157">
        <v>6</v>
      </c>
      <c r="BB19" s="157">
        <v>6</v>
      </c>
      <c r="BC19" s="164">
        <v>1</v>
      </c>
      <c r="BD19" s="164">
        <v>1</v>
      </c>
      <c r="BE19" s="165">
        <f t="shared" si="2"/>
        <v>0.02</v>
      </c>
      <c r="BF19" s="157" t="s">
        <v>136</v>
      </c>
      <c r="BG19" s="170" t="s">
        <v>128</v>
      </c>
      <c r="BH19" s="171" t="s">
        <v>137</v>
      </c>
      <c r="BI19" s="56"/>
      <c r="BJ19" s="51"/>
      <c r="BK19" s="51"/>
      <c r="BL19" s="51"/>
      <c r="BM19" s="51"/>
      <c r="BN19" s="51"/>
      <c r="BO19" s="51"/>
      <c r="BP19" s="51"/>
      <c r="BQ19" s="51"/>
      <c r="BR19" s="51"/>
      <c r="BS19" s="51"/>
      <c r="BT19" s="51"/>
      <c r="BU19" s="51"/>
      <c r="BV19" s="51"/>
      <c r="BW19" s="51"/>
      <c r="BX19" s="51"/>
      <c r="BY19" s="51"/>
      <c r="BZ19" s="51"/>
      <c r="CA19" s="51"/>
      <c r="CB19" s="51"/>
      <c r="CC19" s="51"/>
      <c r="CD19" s="51"/>
      <c r="CE19" s="51"/>
      <c r="CF19" s="51"/>
      <c r="CG19" s="51"/>
      <c r="CH19" s="51"/>
      <c r="CI19" s="51"/>
      <c r="CJ19" s="51"/>
      <c r="CK19" s="51"/>
      <c r="CL19" s="51"/>
    </row>
    <row r="20" spans="1:90" s="52" customFormat="1" ht="104.25" customHeight="1">
      <c r="A20" s="182"/>
      <c r="B20" s="185"/>
      <c r="C20" s="155">
        <v>9</v>
      </c>
      <c r="D20" s="177" t="s">
        <v>138</v>
      </c>
      <c r="E20" s="157" t="s">
        <v>139</v>
      </c>
      <c r="F20" s="158" t="s">
        <v>68</v>
      </c>
      <c r="G20" s="178">
        <v>1</v>
      </c>
      <c r="H20" s="158" t="s">
        <v>140</v>
      </c>
      <c r="I20" s="161"/>
      <c r="J20" s="161" t="s">
        <v>70</v>
      </c>
      <c r="K20" s="161"/>
      <c r="L20" s="161" t="s">
        <v>70</v>
      </c>
      <c r="M20" s="161" t="s">
        <v>70</v>
      </c>
      <c r="N20" s="161" t="s">
        <v>70</v>
      </c>
      <c r="O20" s="161" t="s">
        <v>70</v>
      </c>
      <c r="P20" s="160" t="s">
        <v>141</v>
      </c>
      <c r="Q20" s="160" t="s">
        <v>141</v>
      </c>
      <c r="R20" s="161" t="s">
        <v>70</v>
      </c>
      <c r="S20" s="161" t="s">
        <v>70</v>
      </c>
      <c r="T20" s="161" t="s">
        <v>70</v>
      </c>
      <c r="U20" s="161" t="s">
        <v>70</v>
      </c>
      <c r="V20" s="161" t="s">
        <v>70</v>
      </c>
      <c r="W20" s="161" t="s">
        <v>70</v>
      </c>
      <c r="X20" s="161" t="s">
        <v>70</v>
      </c>
      <c r="Y20" s="161" t="s">
        <v>70</v>
      </c>
      <c r="Z20" s="161" t="s">
        <v>70</v>
      </c>
      <c r="AA20" s="161" t="s">
        <v>70</v>
      </c>
      <c r="AB20" s="161" t="s">
        <v>70</v>
      </c>
      <c r="AC20" s="161" t="s">
        <v>70</v>
      </c>
      <c r="AD20" s="148"/>
      <c r="AE20" s="173">
        <f>100%/26</f>
        <v>3.8461538461538464E-2</v>
      </c>
      <c r="AF20" s="179">
        <v>27</v>
      </c>
      <c r="AG20" s="179">
        <v>27</v>
      </c>
      <c r="AH20" s="165">
        <f>+AF20/AG20</f>
        <v>1</v>
      </c>
      <c r="AI20" s="165">
        <f>+AH20/100%</f>
        <v>1</v>
      </c>
      <c r="AJ20" s="173">
        <f>+AI20*AE20</f>
        <v>3.8461538461538464E-2</v>
      </c>
      <c r="AK20" s="162" t="s">
        <v>142</v>
      </c>
      <c r="AL20" s="163">
        <f>100%/46</f>
        <v>2.1739130434782608E-2</v>
      </c>
      <c r="AM20" s="181">
        <v>1</v>
      </c>
      <c r="AN20" s="181">
        <v>1</v>
      </c>
      <c r="AO20" s="164">
        <v>1</v>
      </c>
      <c r="AP20" s="164">
        <v>1</v>
      </c>
      <c r="AQ20" s="163">
        <f t="shared" si="6"/>
        <v>2.1739130434782608E-2</v>
      </c>
      <c r="AR20" s="157" t="s">
        <v>143</v>
      </c>
      <c r="AS20" s="173">
        <f>100%/25</f>
        <v>0.04</v>
      </c>
      <c r="AT20" s="174">
        <v>1</v>
      </c>
      <c r="AU20" s="174">
        <v>1</v>
      </c>
      <c r="AV20" s="165">
        <f t="shared" ref="AV20" si="19">+AT20/AU20</f>
        <v>1</v>
      </c>
      <c r="AW20" s="165">
        <f t="shared" ref="AW20" si="20">+AV20/100%</f>
        <v>1</v>
      </c>
      <c r="AX20" s="173">
        <f t="shared" ref="AX20" si="21">+AW20*AS20</f>
        <v>0.04</v>
      </c>
      <c r="AY20" s="158" t="s">
        <v>144</v>
      </c>
      <c r="AZ20" s="165">
        <f t="shared" si="1"/>
        <v>0.02</v>
      </c>
      <c r="BA20" s="157">
        <v>1</v>
      </c>
      <c r="BB20" s="157">
        <v>1</v>
      </c>
      <c r="BC20" s="164">
        <v>1</v>
      </c>
      <c r="BD20" s="164">
        <v>1</v>
      </c>
      <c r="BE20" s="165">
        <f t="shared" si="2"/>
        <v>0.02</v>
      </c>
      <c r="BF20" s="157" t="s">
        <v>145</v>
      </c>
      <c r="BG20" s="170" t="s">
        <v>146</v>
      </c>
      <c r="BH20" s="186" t="s">
        <v>659</v>
      </c>
    </row>
    <row r="21" spans="1:90" s="52" customFormat="1" ht="118.5" customHeight="1">
      <c r="A21" s="182"/>
      <c r="B21" s="176" t="s">
        <v>147</v>
      </c>
      <c r="C21" s="155">
        <v>10</v>
      </c>
      <c r="D21" s="177" t="s">
        <v>148</v>
      </c>
      <c r="E21" s="157" t="s">
        <v>149</v>
      </c>
      <c r="F21" s="158" t="s">
        <v>150</v>
      </c>
      <c r="G21" s="158" t="s">
        <v>151</v>
      </c>
      <c r="H21" s="157" t="s">
        <v>152</v>
      </c>
      <c r="I21" s="161"/>
      <c r="J21" s="161" t="s">
        <v>70</v>
      </c>
      <c r="K21" s="161"/>
      <c r="L21" s="161" t="s">
        <v>70</v>
      </c>
      <c r="M21" s="161" t="s">
        <v>70</v>
      </c>
      <c r="N21" s="161" t="s">
        <v>70</v>
      </c>
      <c r="O21" s="161" t="s">
        <v>70</v>
      </c>
      <c r="P21" s="160" t="s">
        <v>153</v>
      </c>
      <c r="Q21" s="160" t="s">
        <v>154</v>
      </c>
      <c r="R21" s="148"/>
      <c r="S21" s="148"/>
      <c r="T21" s="148"/>
      <c r="U21" s="148"/>
      <c r="V21" s="148"/>
      <c r="W21" s="148"/>
      <c r="X21" s="161" t="s">
        <v>70</v>
      </c>
      <c r="Y21" s="148"/>
      <c r="Z21" s="148"/>
      <c r="AA21" s="148"/>
      <c r="AB21" s="148"/>
      <c r="AC21" s="148"/>
      <c r="AD21" s="161" t="s">
        <v>70</v>
      </c>
      <c r="AE21" s="169"/>
      <c r="AF21" s="161"/>
      <c r="AG21" s="161"/>
      <c r="AH21" s="161"/>
      <c r="AI21" s="161"/>
      <c r="AJ21" s="161"/>
      <c r="AK21" s="162" t="s">
        <v>73</v>
      </c>
      <c r="AL21" s="163">
        <f t="shared" si="0"/>
        <v>2.1739130434782608E-2</v>
      </c>
      <c r="AM21" s="179">
        <v>5</v>
      </c>
      <c r="AN21" s="179">
        <v>5</v>
      </c>
      <c r="AO21" s="165">
        <f>+AM21/AN21</f>
        <v>1</v>
      </c>
      <c r="AP21" s="165">
        <f>+AO21/100%</f>
        <v>1</v>
      </c>
      <c r="AQ21" s="163">
        <f t="shared" si="6"/>
        <v>2.1739130434782608E-2</v>
      </c>
      <c r="AR21" s="157" t="s">
        <v>155</v>
      </c>
      <c r="AS21" s="149"/>
      <c r="AT21" s="148"/>
      <c r="AU21" s="148"/>
      <c r="AV21" s="148"/>
      <c r="AW21" s="148"/>
      <c r="AX21" s="148"/>
      <c r="AY21" s="162" t="s">
        <v>75</v>
      </c>
      <c r="AZ21" s="165">
        <f t="shared" si="1"/>
        <v>0.02</v>
      </c>
      <c r="BA21" s="157">
        <v>5</v>
      </c>
      <c r="BB21" s="157">
        <v>5</v>
      </c>
      <c r="BC21" s="164">
        <v>1</v>
      </c>
      <c r="BD21" s="164">
        <v>1</v>
      </c>
      <c r="BE21" s="165">
        <f t="shared" si="2"/>
        <v>0.02</v>
      </c>
      <c r="BF21" s="157" t="s">
        <v>156</v>
      </c>
      <c r="BG21" s="170" t="s">
        <v>146</v>
      </c>
      <c r="BH21" s="186" t="s">
        <v>660</v>
      </c>
      <c r="BI21" s="53"/>
      <c r="BJ21" s="53"/>
      <c r="BK21" s="53"/>
      <c r="BL21" s="53"/>
      <c r="BM21" s="53"/>
      <c r="BN21" s="53"/>
      <c r="BO21" s="53"/>
      <c r="BP21" s="53"/>
      <c r="BQ21" s="53"/>
      <c r="BR21" s="53"/>
      <c r="BS21" s="53"/>
      <c r="BT21" s="53"/>
      <c r="BU21" s="53"/>
      <c r="BV21" s="53"/>
      <c r="BW21" s="53"/>
      <c r="BX21" s="53"/>
      <c r="BY21" s="53"/>
      <c r="BZ21" s="53"/>
      <c r="CA21" s="53"/>
      <c r="CB21" s="53"/>
      <c r="CC21" s="53"/>
      <c r="CD21" s="53"/>
      <c r="CE21" s="53"/>
      <c r="CF21" s="53"/>
      <c r="CG21" s="53"/>
      <c r="CH21" s="53"/>
      <c r="CI21" s="53"/>
      <c r="CJ21" s="53"/>
      <c r="CK21" s="53"/>
      <c r="CL21" s="53"/>
    </row>
    <row r="22" spans="1:90" s="52" customFormat="1" ht="89.25" customHeight="1">
      <c r="A22" s="182"/>
      <c r="B22" s="183"/>
      <c r="C22" s="155">
        <v>11</v>
      </c>
      <c r="D22" s="177" t="s">
        <v>157</v>
      </c>
      <c r="E22" s="157" t="s">
        <v>158</v>
      </c>
      <c r="F22" s="158" t="s">
        <v>68</v>
      </c>
      <c r="G22" s="178">
        <v>1</v>
      </c>
      <c r="H22" s="157" t="s">
        <v>152</v>
      </c>
      <c r="I22" s="161"/>
      <c r="J22" s="161" t="s">
        <v>70</v>
      </c>
      <c r="K22" s="161"/>
      <c r="L22" s="161" t="s">
        <v>70</v>
      </c>
      <c r="M22" s="161" t="s">
        <v>70</v>
      </c>
      <c r="N22" s="161" t="s">
        <v>70</v>
      </c>
      <c r="O22" s="161" t="s">
        <v>70</v>
      </c>
      <c r="P22" s="160" t="s">
        <v>159</v>
      </c>
      <c r="Q22" s="160" t="s">
        <v>159</v>
      </c>
      <c r="R22" s="148"/>
      <c r="S22" s="148"/>
      <c r="T22" s="148"/>
      <c r="U22" s="148"/>
      <c r="V22" s="148"/>
      <c r="W22" s="148"/>
      <c r="X22" s="161" t="s">
        <v>70</v>
      </c>
      <c r="Y22" s="148"/>
      <c r="Z22" s="148"/>
      <c r="AA22" s="148"/>
      <c r="AB22" s="148"/>
      <c r="AC22" s="148"/>
      <c r="AD22" s="161" t="s">
        <v>70</v>
      </c>
      <c r="AE22" s="169"/>
      <c r="AF22" s="161"/>
      <c r="AG22" s="161"/>
      <c r="AH22" s="161"/>
      <c r="AI22" s="161"/>
      <c r="AJ22" s="161"/>
      <c r="AK22" s="162" t="s">
        <v>73</v>
      </c>
      <c r="AL22" s="163">
        <f t="shared" si="0"/>
        <v>2.1739130434782608E-2</v>
      </c>
      <c r="AM22" s="181">
        <v>1</v>
      </c>
      <c r="AN22" s="181">
        <v>1</v>
      </c>
      <c r="AO22" s="165">
        <f>+AM22/AN22</f>
        <v>1</v>
      </c>
      <c r="AP22" s="165">
        <f>+AO22/100%</f>
        <v>1</v>
      </c>
      <c r="AQ22" s="163">
        <f t="shared" si="6"/>
        <v>2.1739130434782608E-2</v>
      </c>
      <c r="AR22" s="157" t="s">
        <v>160</v>
      </c>
      <c r="AS22" s="149"/>
      <c r="AT22" s="148"/>
      <c r="AU22" s="148"/>
      <c r="AV22" s="148"/>
      <c r="AW22" s="148"/>
      <c r="AX22" s="148"/>
      <c r="AY22" s="162" t="s">
        <v>75</v>
      </c>
      <c r="AZ22" s="165">
        <f t="shared" si="1"/>
        <v>0.02</v>
      </c>
      <c r="BA22" s="157">
        <v>1</v>
      </c>
      <c r="BB22" s="157">
        <v>1</v>
      </c>
      <c r="BC22" s="164">
        <v>1</v>
      </c>
      <c r="BD22" s="164">
        <v>1</v>
      </c>
      <c r="BE22" s="165">
        <f t="shared" si="2"/>
        <v>0.02</v>
      </c>
      <c r="BF22" s="187" t="s">
        <v>161</v>
      </c>
      <c r="BG22" s="170"/>
      <c r="BH22" s="171" t="s">
        <v>162</v>
      </c>
      <c r="BI22" s="57"/>
      <c r="BJ22" s="53"/>
      <c r="BK22" s="53"/>
      <c r="BL22" s="53"/>
      <c r="BM22" s="53"/>
      <c r="BN22" s="53"/>
      <c r="BO22" s="53"/>
      <c r="BP22" s="53"/>
      <c r="BQ22" s="53"/>
      <c r="BR22" s="53"/>
      <c r="BS22" s="53"/>
      <c r="BT22" s="53"/>
      <c r="BU22" s="53"/>
      <c r="BV22" s="53"/>
      <c r="BW22" s="53"/>
      <c r="BX22" s="53"/>
      <c r="BY22" s="53"/>
      <c r="BZ22" s="53"/>
      <c r="CA22" s="53"/>
      <c r="CB22" s="53"/>
      <c r="CC22" s="53"/>
      <c r="CD22" s="53"/>
      <c r="CE22" s="53"/>
      <c r="CF22" s="53"/>
      <c r="CG22" s="53"/>
      <c r="CH22" s="53"/>
      <c r="CI22" s="53"/>
      <c r="CJ22" s="53"/>
      <c r="CK22" s="53"/>
      <c r="CL22" s="53"/>
    </row>
    <row r="23" spans="1:90" s="52" customFormat="1" ht="54.75" customHeight="1">
      <c r="A23" s="182"/>
      <c r="B23" s="183"/>
      <c r="C23" s="155">
        <v>12</v>
      </c>
      <c r="D23" s="177" t="s">
        <v>163</v>
      </c>
      <c r="E23" s="157" t="s">
        <v>164</v>
      </c>
      <c r="F23" s="158" t="s">
        <v>68</v>
      </c>
      <c r="G23" s="178">
        <v>1</v>
      </c>
      <c r="H23" s="157" t="s">
        <v>113</v>
      </c>
      <c r="I23" s="161"/>
      <c r="J23" s="161" t="s">
        <v>70</v>
      </c>
      <c r="K23" s="161"/>
      <c r="L23" s="161" t="s">
        <v>70</v>
      </c>
      <c r="M23" s="161" t="s">
        <v>70</v>
      </c>
      <c r="N23" s="161" t="s">
        <v>70</v>
      </c>
      <c r="O23" s="161" t="s">
        <v>70</v>
      </c>
      <c r="P23" s="160" t="s">
        <v>165</v>
      </c>
      <c r="Q23" s="160" t="s">
        <v>165</v>
      </c>
      <c r="R23" s="148"/>
      <c r="S23" s="148"/>
      <c r="T23" s="148"/>
      <c r="U23" s="148" t="s">
        <v>166</v>
      </c>
      <c r="V23" s="148"/>
      <c r="W23" s="148"/>
      <c r="X23" s="148" t="s">
        <v>166</v>
      </c>
      <c r="Y23" s="148"/>
      <c r="Z23" s="148"/>
      <c r="AA23" s="148" t="s">
        <v>166</v>
      </c>
      <c r="AB23" s="148"/>
      <c r="AC23" s="148"/>
      <c r="AD23" s="148" t="s">
        <v>166</v>
      </c>
      <c r="AE23" s="173">
        <f>100%/26</f>
        <v>3.8461538461538464E-2</v>
      </c>
      <c r="AF23" s="181">
        <v>5</v>
      </c>
      <c r="AG23" s="181">
        <v>5</v>
      </c>
      <c r="AH23" s="165">
        <f t="shared" ref="AH23" si="22">+AF23/AG23</f>
        <v>1</v>
      </c>
      <c r="AI23" s="165">
        <f t="shared" ref="AI23" si="23">+AH23/100%</f>
        <v>1</v>
      </c>
      <c r="AJ23" s="173">
        <f t="shared" ref="AJ23" si="24">+AI23*AE23</f>
        <v>3.8461538461538464E-2</v>
      </c>
      <c r="AK23" s="162" t="s">
        <v>167</v>
      </c>
      <c r="AL23" s="163">
        <f>100%/46</f>
        <v>2.1739130434782608E-2</v>
      </c>
      <c r="AM23" s="181">
        <v>5</v>
      </c>
      <c r="AN23" s="181">
        <v>5</v>
      </c>
      <c r="AO23" s="165">
        <f>+AM23/AN23</f>
        <v>1</v>
      </c>
      <c r="AP23" s="165">
        <f>+AO23/100%</f>
        <v>1</v>
      </c>
      <c r="AQ23" s="163">
        <f t="shared" si="6"/>
        <v>2.1739130434782608E-2</v>
      </c>
      <c r="AR23" s="157" t="s">
        <v>168</v>
      </c>
      <c r="AS23" s="173">
        <f>100%/25</f>
        <v>0.04</v>
      </c>
      <c r="AT23" s="174">
        <v>5</v>
      </c>
      <c r="AU23" s="174">
        <v>5</v>
      </c>
      <c r="AV23" s="165">
        <f t="shared" ref="AV23" si="25">+AT23/AU23</f>
        <v>1</v>
      </c>
      <c r="AW23" s="165">
        <f t="shared" ref="AW23" si="26">+AV23/100%</f>
        <v>1</v>
      </c>
      <c r="AX23" s="173">
        <f t="shared" ref="AX23" si="27">+AW23*AS23</f>
        <v>0.04</v>
      </c>
      <c r="AY23" s="157" t="s">
        <v>169</v>
      </c>
      <c r="AZ23" s="165">
        <f t="shared" si="1"/>
        <v>0.02</v>
      </c>
      <c r="BA23" s="157">
        <v>5</v>
      </c>
      <c r="BB23" s="157">
        <v>5</v>
      </c>
      <c r="BC23" s="164">
        <v>1</v>
      </c>
      <c r="BD23" s="164">
        <v>1</v>
      </c>
      <c r="BE23" s="165">
        <f t="shared" si="2"/>
        <v>0.02</v>
      </c>
      <c r="BF23" s="157" t="s">
        <v>169</v>
      </c>
      <c r="BG23" s="170" t="s">
        <v>146</v>
      </c>
      <c r="BH23" s="171" t="s">
        <v>170</v>
      </c>
      <c r="BI23" s="57"/>
      <c r="BJ23" s="53"/>
      <c r="BK23" s="53"/>
      <c r="BL23" s="53"/>
      <c r="BM23" s="53"/>
      <c r="BN23" s="53"/>
      <c r="BO23" s="53"/>
      <c r="BP23" s="53"/>
      <c r="BQ23" s="53"/>
      <c r="BR23" s="53"/>
      <c r="BS23" s="53"/>
      <c r="BT23" s="53"/>
      <c r="BU23" s="53"/>
      <c r="BV23" s="53"/>
      <c r="BW23" s="53"/>
      <c r="BX23" s="53"/>
      <c r="BY23" s="53"/>
      <c r="BZ23" s="53"/>
      <c r="CA23" s="53"/>
      <c r="CB23" s="53"/>
      <c r="CC23" s="53"/>
      <c r="CD23" s="53"/>
      <c r="CE23" s="53"/>
      <c r="CF23" s="53"/>
      <c r="CG23" s="53"/>
      <c r="CH23" s="53"/>
      <c r="CI23" s="53"/>
      <c r="CJ23" s="53"/>
      <c r="CK23" s="53"/>
      <c r="CL23" s="53"/>
    </row>
    <row r="24" spans="1:90" s="52" customFormat="1" ht="65.25" customHeight="1">
      <c r="A24" s="182"/>
      <c r="B24" s="183"/>
      <c r="C24" s="155">
        <v>13</v>
      </c>
      <c r="D24" s="177" t="s">
        <v>171</v>
      </c>
      <c r="E24" s="157" t="s">
        <v>172</v>
      </c>
      <c r="F24" s="158" t="s">
        <v>68</v>
      </c>
      <c r="G24" s="178">
        <v>1</v>
      </c>
      <c r="H24" s="157" t="s">
        <v>152</v>
      </c>
      <c r="I24" s="161"/>
      <c r="J24" s="161" t="s">
        <v>70</v>
      </c>
      <c r="K24" s="161"/>
      <c r="L24" s="161" t="s">
        <v>70</v>
      </c>
      <c r="M24" s="161"/>
      <c r="N24" s="161"/>
      <c r="O24" s="161" t="s">
        <v>70</v>
      </c>
      <c r="P24" s="160" t="s">
        <v>173</v>
      </c>
      <c r="Q24" s="160" t="s">
        <v>173</v>
      </c>
      <c r="R24" s="148"/>
      <c r="S24" s="148"/>
      <c r="T24" s="148"/>
      <c r="U24" s="148"/>
      <c r="V24" s="148"/>
      <c r="W24" s="148"/>
      <c r="X24" s="148" t="s">
        <v>166</v>
      </c>
      <c r="Y24" s="148"/>
      <c r="Z24" s="148"/>
      <c r="AA24" s="148"/>
      <c r="AB24" s="148"/>
      <c r="AC24" s="148"/>
      <c r="AD24" s="148" t="s">
        <v>166</v>
      </c>
      <c r="AE24" s="169"/>
      <c r="AF24" s="161"/>
      <c r="AG24" s="161"/>
      <c r="AH24" s="161"/>
      <c r="AI24" s="161"/>
      <c r="AJ24" s="161"/>
      <c r="AK24" s="162" t="s">
        <v>73</v>
      </c>
      <c r="AL24" s="163">
        <f t="shared" si="0"/>
        <v>2.1739130434782608E-2</v>
      </c>
      <c r="AM24" s="181">
        <v>1</v>
      </c>
      <c r="AN24" s="181">
        <v>1</v>
      </c>
      <c r="AO24" s="165">
        <f>+AM24/AN24</f>
        <v>1</v>
      </c>
      <c r="AP24" s="165">
        <f>+AO24/100%</f>
        <v>1</v>
      </c>
      <c r="AQ24" s="163">
        <f t="shared" si="6"/>
        <v>2.1739130434782608E-2</v>
      </c>
      <c r="AR24" s="157" t="s">
        <v>174</v>
      </c>
      <c r="AS24" s="149"/>
      <c r="AT24" s="148"/>
      <c r="AU24" s="148"/>
      <c r="AV24" s="148"/>
      <c r="AW24" s="148"/>
      <c r="AX24" s="148"/>
      <c r="AY24" s="162" t="s">
        <v>75</v>
      </c>
      <c r="AZ24" s="165">
        <f t="shared" si="1"/>
        <v>0.02</v>
      </c>
      <c r="BA24" s="157">
        <v>1</v>
      </c>
      <c r="BB24" s="157">
        <v>1</v>
      </c>
      <c r="BC24" s="164">
        <v>1</v>
      </c>
      <c r="BD24" s="164">
        <v>1</v>
      </c>
      <c r="BE24" s="165">
        <f t="shared" si="2"/>
        <v>0.02</v>
      </c>
      <c r="BF24" s="188" t="s">
        <v>175</v>
      </c>
      <c r="BG24" s="170"/>
      <c r="BH24" s="171" t="s">
        <v>176</v>
      </c>
      <c r="BI24" s="53"/>
      <c r="BJ24" s="53"/>
      <c r="BK24" s="53"/>
      <c r="BL24" s="53"/>
      <c r="BM24" s="53"/>
      <c r="BN24" s="53"/>
      <c r="BO24" s="53"/>
      <c r="BP24" s="53"/>
      <c r="BQ24" s="53"/>
      <c r="BR24" s="53"/>
      <c r="BS24" s="53"/>
      <c r="BT24" s="53"/>
      <c r="BU24" s="53"/>
      <c r="BV24" s="53"/>
      <c r="BW24" s="53"/>
      <c r="BX24" s="53"/>
      <c r="BY24" s="53"/>
      <c r="BZ24" s="53"/>
      <c r="CA24" s="53"/>
      <c r="CB24" s="53"/>
      <c r="CC24" s="53"/>
      <c r="CD24" s="53"/>
      <c r="CE24" s="53"/>
      <c r="CF24" s="53"/>
      <c r="CG24" s="53"/>
      <c r="CH24" s="53"/>
      <c r="CI24" s="53"/>
      <c r="CJ24" s="53"/>
      <c r="CK24" s="53"/>
      <c r="CL24" s="53"/>
    </row>
    <row r="25" spans="1:90" s="52" customFormat="1" ht="133.5" customHeight="1">
      <c r="A25" s="182"/>
      <c r="B25" s="183"/>
      <c r="C25" s="155">
        <v>14</v>
      </c>
      <c r="D25" s="177" t="s">
        <v>177</v>
      </c>
      <c r="E25" s="157" t="s">
        <v>178</v>
      </c>
      <c r="F25" s="158" t="s">
        <v>68</v>
      </c>
      <c r="G25" s="158" t="s">
        <v>179</v>
      </c>
      <c r="H25" s="157" t="s">
        <v>152</v>
      </c>
      <c r="I25" s="161"/>
      <c r="J25" s="161" t="s">
        <v>70</v>
      </c>
      <c r="K25" s="161"/>
      <c r="L25" s="161" t="s">
        <v>70</v>
      </c>
      <c r="M25" s="161" t="s">
        <v>70</v>
      </c>
      <c r="N25" s="161" t="s">
        <v>70</v>
      </c>
      <c r="O25" s="161" t="s">
        <v>70</v>
      </c>
      <c r="P25" s="160" t="s">
        <v>180</v>
      </c>
      <c r="Q25" s="160" t="s">
        <v>180</v>
      </c>
      <c r="R25" s="148"/>
      <c r="S25" s="148"/>
      <c r="T25" s="148"/>
      <c r="U25" s="148"/>
      <c r="V25" s="148"/>
      <c r="W25" s="148"/>
      <c r="X25" s="148" t="s">
        <v>166</v>
      </c>
      <c r="Y25" s="148"/>
      <c r="Z25" s="148"/>
      <c r="AA25" s="148"/>
      <c r="AB25" s="148"/>
      <c r="AC25" s="148"/>
      <c r="AD25" s="148" t="s">
        <v>166</v>
      </c>
      <c r="AE25" s="169"/>
      <c r="AF25" s="161"/>
      <c r="AG25" s="161"/>
      <c r="AH25" s="161"/>
      <c r="AI25" s="161"/>
      <c r="AJ25" s="161"/>
      <c r="AK25" s="162" t="s">
        <v>73</v>
      </c>
      <c r="AL25" s="163">
        <f t="shared" si="0"/>
        <v>2.1739130434782608E-2</v>
      </c>
      <c r="AM25" s="181">
        <v>7500</v>
      </c>
      <c r="AN25" s="181">
        <v>13000</v>
      </c>
      <c r="AO25" s="165">
        <f t="shared" ref="AO25:AO26" si="28">+AM25/AN25</f>
        <v>0.57692307692307687</v>
      </c>
      <c r="AP25" s="165">
        <v>1</v>
      </c>
      <c r="AQ25" s="163">
        <f t="shared" si="6"/>
        <v>2.1739130434782608E-2</v>
      </c>
      <c r="AR25" s="157" t="s">
        <v>181</v>
      </c>
      <c r="AS25" s="149"/>
      <c r="AT25" s="148"/>
      <c r="AU25" s="148"/>
      <c r="AV25" s="148"/>
      <c r="AW25" s="148"/>
      <c r="AX25" s="148"/>
      <c r="AY25" s="162" t="s">
        <v>75</v>
      </c>
      <c r="AZ25" s="165">
        <f t="shared" si="1"/>
        <v>0.02</v>
      </c>
      <c r="BA25" s="157">
        <v>1</v>
      </c>
      <c r="BB25" s="157">
        <v>1</v>
      </c>
      <c r="BC25" s="164">
        <v>1</v>
      </c>
      <c r="BD25" s="164">
        <v>1</v>
      </c>
      <c r="BE25" s="165">
        <f t="shared" si="2"/>
        <v>0.02</v>
      </c>
      <c r="BF25" s="188" t="s">
        <v>182</v>
      </c>
      <c r="BG25" s="170"/>
      <c r="BH25" s="171" t="s">
        <v>183</v>
      </c>
      <c r="BI25" s="57"/>
      <c r="BJ25" s="53"/>
      <c r="BK25" s="53"/>
      <c r="BL25" s="53"/>
      <c r="BM25" s="53"/>
      <c r="BN25" s="53"/>
      <c r="BO25" s="53"/>
      <c r="BP25" s="53"/>
      <c r="BQ25" s="53"/>
      <c r="BR25" s="53"/>
      <c r="BS25" s="53"/>
      <c r="BT25" s="53"/>
      <c r="BU25" s="53"/>
      <c r="BV25" s="53"/>
      <c r="BW25" s="53"/>
      <c r="BX25" s="53"/>
      <c r="BY25" s="53"/>
      <c r="BZ25" s="53"/>
      <c r="CA25" s="53"/>
      <c r="CB25" s="53"/>
      <c r="CC25" s="53"/>
      <c r="CD25" s="53"/>
      <c r="CE25" s="53"/>
      <c r="CF25" s="53"/>
      <c r="CG25" s="53"/>
      <c r="CH25" s="53"/>
      <c r="CI25" s="53"/>
      <c r="CJ25" s="53"/>
      <c r="CK25" s="53"/>
      <c r="CL25" s="53"/>
    </row>
    <row r="26" spans="1:90" s="52" customFormat="1" ht="54.75" customHeight="1">
      <c r="A26" s="182"/>
      <c r="B26" s="185"/>
      <c r="C26" s="155">
        <v>15</v>
      </c>
      <c r="D26" s="177" t="s">
        <v>184</v>
      </c>
      <c r="E26" s="157" t="s">
        <v>185</v>
      </c>
      <c r="F26" s="158" t="s">
        <v>150</v>
      </c>
      <c r="G26" s="158" t="s">
        <v>186</v>
      </c>
      <c r="H26" s="157" t="s">
        <v>152</v>
      </c>
      <c r="I26" s="161"/>
      <c r="J26" s="161" t="s">
        <v>70</v>
      </c>
      <c r="K26" s="161"/>
      <c r="L26" s="161" t="s">
        <v>70</v>
      </c>
      <c r="M26" s="161"/>
      <c r="N26" s="161"/>
      <c r="O26" s="161" t="s">
        <v>70</v>
      </c>
      <c r="P26" s="160" t="s">
        <v>180</v>
      </c>
      <c r="Q26" s="160" t="s">
        <v>180</v>
      </c>
      <c r="R26" s="148"/>
      <c r="S26" s="148"/>
      <c r="T26" s="148"/>
      <c r="U26" s="148"/>
      <c r="V26" s="148"/>
      <c r="W26" s="148"/>
      <c r="X26" s="148" t="s">
        <v>166</v>
      </c>
      <c r="Y26" s="148"/>
      <c r="Z26" s="148"/>
      <c r="AA26" s="148"/>
      <c r="AB26" s="148"/>
      <c r="AC26" s="148"/>
      <c r="AD26" s="148"/>
      <c r="AE26" s="169"/>
      <c r="AF26" s="161"/>
      <c r="AG26" s="161"/>
      <c r="AH26" s="161"/>
      <c r="AI26" s="161"/>
      <c r="AJ26" s="161" t="s">
        <v>166</v>
      </c>
      <c r="AK26" s="162" t="s">
        <v>73</v>
      </c>
      <c r="AL26" s="163">
        <f t="shared" si="0"/>
        <v>2.1739130434782608E-2</v>
      </c>
      <c r="AM26" s="181">
        <v>1</v>
      </c>
      <c r="AN26" s="181">
        <v>1</v>
      </c>
      <c r="AO26" s="165">
        <f t="shared" si="28"/>
        <v>1</v>
      </c>
      <c r="AP26" s="165">
        <v>1</v>
      </c>
      <c r="AQ26" s="163">
        <f t="shared" si="6"/>
        <v>2.1739130434782608E-2</v>
      </c>
      <c r="AR26" s="157" t="s">
        <v>187</v>
      </c>
      <c r="AS26" s="149"/>
      <c r="AT26" s="148"/>
      <c r="AU26" s="148"/>
      <c r="AV26" s="148"/>
      <c r="AW26" s="148"/>
      <c r="AX26" s="148"/>
      <c r="AY26" s="162" t="s">
        <v>75</v>
      </c>
      <c r="AZ26" s="165">
        <f t="shared" si="1"/>
        <v>0.02</v>
      </c>
      <c r="BA26" s="157">
        <v>1</v>
      </c>
      <c r="BB26" s="157">
        <v>1</v>
      </c>
      <c r="BC26" s="164">
        <v>1</v>
      </c>
      <c r="BD26" s="164">
        <v>1</v>
      </c>
      <c r="BE26" s="165">
        <f t="shared" si="2"/>
        <v>0.02</v>
      </c>
      <c r="BF26" s="157" t="s">
        <v>188</v>
      </c>
      <c r="BG26" s="170"/>
      <c r="BH26" s="171" t="s">
        <v>189</v>
      </c>
      <c r="BI26" s="53"/>
      <c r="BJ26" s="53"/>
      <c r="BK26" s="53"/>
      <c r="BL26" s="53"/>
      <c r="BM26" s="53"/>
      <c r="BN26" s="53"/>
      <c r="BO26" s="53"/>
      <c r="BP26" s="53"/>
      <c r="BQ26" s="53"/>
      <c r="BR26" s="53"/>
      <c r="BS26" s="53"/>
      <c r="BT26" s="53"/>
      <c r="BU26" s="53"/>
      <c r="BV26" s="53"/>
      <c r="BW26" s="53"/>
      <c r="BX26" s="53"/>
      <c r="BY26" s="53"/>
      <c r="BZ26" s="53"/>
      <c r="CA26" s="53"/>
      <c r="CB26" s="53"/>
      <c r="CC26" s="53"/>
      <c r="CD26" s="53"/>
      <c r="CE26" s="53"/>
      <c r="CF26" s="53"/>
      <c r="CG26" s="53"/>
      <c r="CH26" s="53"/>
      <c r="CI26" s="53"/>
      <c r="CJ26" s="53"/>
      <c r="CK26" s="53"/>
      <c r="CL26" s="53"/>
    </row>
    <row r="27" spans="1:90" s="52" customFormat="1" ht="54.75" customHeight="1">
      <c r="A27" s="182"/>
      <c r="B27" s="176" t="s">
        <v>190</v>
      </c>
      <c r="C27" s="155">
        <v>16</v>
      </c>
      <c r="D27" s="177" t="s">
        <v>191</v>
      </c>
      <c r="E27" s="157" t="s">
        <v>192</v>
      </c>
      <c r="F27" s="158" t="s">
        <v>150</v>
      </c>
      <c r="G27" s="158" t="s">
        <v>193</v>
      </c>
      <c r="H27" s="157" t="s">
        <v>194</v>
      </c>
      <c r="I27" s="161"/>
      <c r="J27" s="161" t="s">
        <v>70</v>
      </c>
      <c r="K27" s="161"/>
      <c r="L27" s="161" t="s">
        <v>70</v>
      </c>
      <c r="M27" s="161"/>
      <c r="N27" s="161"/>
      <c r="O27" s="161" t="s">
        <v>70</v>
      </c>
      <c r="P27" s="160" t="s">
        <v>195</v>
      </c>
      <c r="Q27" s="160" t="s">
        <v>195</v>
      </c>
      <c r="R27" s="148" t="s">
        <v>166</v>
      </c>
      <c r="S27" s="148" t="s">
        <v>166</v>
      </c>
      <c r="T27" s="148" t="s">
        <v>166</v>
      </c>
      <c r="U27" s="148" t="s">
        <v>166</v>
      </c>
      <c r="V27" s="148" t="s">
        <v>166</v>
      </c>
      <c r="W27" s="148" t="s">
        <v>166</v>
      </c>
      <c r="X27" s="148" t="s">
        <v>166</v>
      </c>
      <c r="Y27" s="148" t="s">
        <v>166</v>
      </c>
      <c r="Z27" s="148" t="s">
        <v>166</v>
      </c>
      <c r="AA27" s="148" t="s">
        <v>166</v>
      </c>
      <c r="AB27" s="148" t="s">
        <v>166</v>
      </c>
      <c r="AC27" s="148" t="s">
        <v>166</v>
      </c>
      <c r="AD27" s="148" t="s">
        <v>166</v>
      </c>
      <c r="AE27" s="173">
        <f>100%/26</f>
        <v>3.8461538461538464E-2</v>
      </c>
      <c r="AF27" s="174">
        <v>3</v>
      </c>
      <c r="AG27" s="174">
        <v>3</v>
      </c>
      <c r="AH27" s="165">
        <f t="shared" ref="AH27:AH29" si="29">+AF27/AG27</f>
        <v>1</v>
      </c>
      <c r="AI27" s="165">
        <f t="shared" ref="AI27:AI29" si="30">+AH27/100%</f>
        <v>1</v>
      </c>
      <c r="AJ27" s="173">
        <f t="shared" ref="AJ27:AJ29" si="31">+AI27*AE27</f>
        <v>3.8461538461538464E-2</v>
      </c>
      <c r="AK27" s="162" t="s">
        <v>196</v>
      </c>
      <c r="AL27" s="163">
        <f t="shared" si="0"/>
        <v>2.1739130434782608E-2</v>
      </c>
      <c r="AM27" s="181">
        <v>3</v>
      </c>
      <c r="AN27" s="181">
        <v>3</v>
      </c>
      <c r="AO27" s="165">
        <f>+AM27/AN27</f>
        <v>1</v>
      </c>
      <c r="AP27" s="165">
        <v>1</v>
      </c>
      <c r="AQ27" s="163">
        <f t="shared" si="6"/>
        <v>2.1739130434782608E-2</v>
      </c>
      <c r="AR27" s="157" t="s">
        <v>197</v>
      </c>
      <c r="AS27" s="163">
        <f>100%/25</f>
        <v>0.04</v>
      </c>
      <c r="AT27" s="181">
        <v>3</v>
      </c>
      <c r="AU27" s="181">
        <v>3</v>
      </c>
      <c r="AV27" s="165">
        <f>+AT27/AU27</f>
        <v>1</v>
      </c>
      <c r="AW27" s="165">
        <v>1</v>
      </c>
      <c r="AX27" s="163">
        <f>100%/25</f>
        <v>0.04</v>
      </c>
      <c r="AY27" s="157" t="s">
        <v>198</v>
      </c>
      <c r="AZ27" s="165">
        <f t="shared" si="1"/>
        <v>0.02</v>
      </c>
      <c r="BA27" s="157">
        <v>1</v>
      </c>
      <c r="BB27" s="157">
        <v>1</v>
      </c>
      <c r="BC27" s="164">
        <v>1</v>
      </c>
      <c r="BD27" s="164">
        <v>1</v>
      </c>
      <c r="BE27" s="165">
        <f t="shared" si="2"/>
        <v>0.02</v>
      </c>
      <c r="BF27" s="189" t="s">
        <v>199</v>
      </c>
      <c r="BG27" s="160" t="s">
        <v>200</v>
      </c>
      <c r="BH27" s="171" t="s">
        <v>201</v>
      </c>
      <c r="BI27" s="53"/>
      <c r="BJ27" s="53"/>
      <c r="BK27" s="53"/>
      <c r="BL27" s="53"/>
      <c r="BM27" s="53"/>
      <c r="BN27" s="53"/>
      <c r="BO27" s="53"/>
      <c r="BP27" s="53"/>
      <c r="BQ27" s="53"/>
      <c r="BR27" s="53"/>
      <c r="BS27" s="53"/>
      <c r="BT27" s="53"/>
      <c r="BU27" s="53"/>
      <c r="BV27" s="53"/>
      <c r="BW27" s="53"/>
      <c r="BX27" s="53"/>
      <c r="BY27" s="53"/>
      <c r="BZ27" s="53"/>
      <c r="CA27" s="53"/>
      <c r="CB27" s="53"/>
      <c r="CC27" s="53"/>
      <c r="CD27" s="53"/>
      <c r="CE27" s="53"/>
      <c r="CF27" s="53"/>
      <c r="CG27" s="53"/>
      <c r="CH27" s="53"/>
      <c r="CI27" s="53"/>
      <c r="CJ27" s="53"/>
      <c r="CK27" s="53"/>
      <c r="CL27" s="53"/>
    </row>
    <row r="28" spans="1:90" s="52" customFormat="1" ht="54.75" customHeight="1">
      <c r="A28" s="182"/>
      <c r="B28" s="183"/>
      <c r="C28" s="155">
        <v>17</v>
      </c>
      <c r="D28" s="177" t="s">
        <v>202</v>
      </c>
      <c r="E28" s="157" t="s">
        <v>203</v>
      </c>
      <c r="F28" s="158" t="s">
        <v>68</v>
      </c>
      <c r="G28" s="158" t="s">
        <v>204</v>
      </c>
      <c r="H28" s="157" t="s">
        <v>113</v>
      </c>
      <c r="I28" s="161"/>
      <c r="J28" s="161" t="s">
        <v>70</v>
      </c>
      <c r="K28" s="161"/>
      <c r="L28" s="161" t="s">
        <v>70</v>
      </c>
      <c r="M28" s="161"/>
      <c r="N28" s="161"/>
      <c r="O28" s="161" t="s">
        <v>70</v>
      </c>
      <c r="P28" s="160" t="s">
        <v>195</v>
      </c>
      <c r="Q28" s="160" t="s">
        <v>195</v>
      </c>
      <c r="R28" s="148"/>
      <c r="S28" s="148"/>
      <c r="T28" s="148"/>
      <c r="U28" s="148" t="s">
        <v>166</v>
      </c>
      <c r="V28" s="148"/>
      <c r="W28" s="148"/>
      <c r="X28" s="148" t="s">
        <v>166</v>
      </c>
      <c r="Y28" s="148"/>
      <c r="Z28" s="148"/>
      <c r="AA28" s="148" t="s">
        <v>166</v>
      </c>
      <c r="AB28" s="148"/>
      <c r="AC28" s="148"/>
      <c r="AD28" s="148" t="s">
        <v>166</v>
      </c>
      <c r="AE28" s="173">
        <f>100%/26</f>
        <v>3.8461538461538464E-2</v>
      </c>
      <c r="AF28" s="174">
        <v>1</v>
      </c>
      <c r="AG28" s="174">
        <v>1</v>
      </c>
      <c r="AH28" s="165">
        <f t="shared" si="29"/>
        <v>1</v>
      </c>
      <c r="AI28" s="165">
        <f t="shared" si="30"/>
        <v>1</v>
      </c>
      <c r="AJ28" s="173">
        <f t="shared" si="31"/>
        <v>3.8461538461538464E-2</v>
      </c>
      <c r="AK28" s="180" t="s">
        <v>205</v>
      </c>
      <c r="AL28" s="163">
        <f t="shared" si="0"/>
        <v>2.1739130434782608E-2</v>
      </c>
      <c r="AM28" s="181">
        <v>1</v>
      </c>
      <c r="AN28" s="181">
        <v>1</v>
      </c>
      <c r="AO28" s="165">
        <f>+AM28/AN28</f>
        <v>1</v>
      </c>
      <c r="AP28" s="165">
        <v>1</v>
      </c>
      <c r="AQ28" s="163">
        <f t="shared" si="6"/>
        <v>2.1739130434782608E-2</v>
      </c>
      <c r="AR28" s="157" t="s">
        <v>206</v>
      </c>
      <c r="AS28" s="163">
        <f>100%/25</f>
        <v>0.04</v>
      </c>
      <c r="AT28" s="181">
        <v>1</v>
      </c>
      <c r="AU28" s="181">
        <v>1</v>
      </c>
      <c r="AV28" s="165">
        <f>+AT28/AU28</f>
        <v>1</v>
      </c>
      <c r="AW28" s="165">
        <v>1</v>
      </c>
      <c r="AX28" s="163">
        <f>100%/25</f>
        <v>0.04</v>
      </c>
      <c r="AY28" s="157" t="s">
        <v>207</v>
      </c>
      <c r="AZ28" s="165">
        <f t="shared" si="1"/>
        <v>0.02</v>
      </c>
      <c r="BA28" s="157">
        <v>1</v>
      </c>
      <c r="BB28" s="157">
        <v>1</v>
      </c>
      <c r="BC28" s="164">
        <v>1</v>
      </c>
      <c r="BD28" s="164">
        <v>1</v>
      </c>
      <c r="BE28" s="165">
        <f t="shared" si="2"/>
        <v>0.02</v>
      </c>
      <c r="BF28" s="189" t="s">
        <v>208</v>
      </c>
      <c r="BG28" s="190" t="s">
        <v>209</v>
      </c>
      <c r="BH28" s="171" t="s">
        <v>210</v>
      </c>
      <c r="BI28" s="53"/>
      <c r="BJ28" s="53"/>
      <c r="BK28" s="53"/>
      <c r="BL28" s="53"/>
      <c r="BM28" s="53"/>
      <c r="BN28" s="53"/>
      <c r="BO28" s="53"/>
      <c r="BP28" s="53"/>
      <c r="BQ28" s="53"/>
      <c r="BR28" s="53"/>
      <c r="BS28" s="53"/>
      <c r="BT28" s="53"/>
      <c r="BU28" s="53"/>
      <c r="BV28" s="53"/>
      <c r="BW28" s="53"/>
      <c r="BX28" s="53"/>
      <c r="BY28" s="53"/>
      <c r="BZ28" s="53"/>
      <c r="CA28" s="53"/>
      <c r="CB28" s="53"/>
      <c r="CC28" s="53"/>
      <c r="CD28" s="53"/>
      <c r="CE28" s="53"/>
      <c r="CF28" s="53"/>
      <c r="CG28" s="53"/>
      <c r="CH28" s="53"/>
      <c r="CI28" s="53"/>
      <c r="CJ28" s="53"/>
      <c r="CK28" s="53"/>
      <c r="CL28" s="53"/>
    </row>
    <row r="29" spans="1:90" s="52" customFormat="1" ht="92.25" customHeight="1">
      <c r="A29" s="182"/>
      <c r="B29" s="183"/>
      <c r="C29" s="155">
        <v>18</v>
      </c>
      <c r="D29" s="177" t="s">
        <v>211</v>
      </c>
      <c r="E29" s="157" t="s">
        <v>212</v>
      </c>
      <c r="F29" s="158" t="s">
        <v>68</v>
      </c>
      <c r="G29" s="158" t="s">
        <v>204</v>
      </c>
      <c r="H29" s="157" t="s">
        <v>113</v>
      </c>
      <c r="I29" s="161"/>
      <c r="J29" s="161" t="s">
        <v>70</v>
      </c>
      <c r="K29" s="161"/>
      <c r="L29" s="161" t="s">
        <v>70</v>
      </c>
      <c r="M29" s="161"/>
      <c r="N29" s="161"/>
      <c r="O29" s="161" t="s">
        <v>70</v>
      </c>
      <c r="P29" s="160" t="s">
        <v>213</v>
      </c>
      <c r="Q29" s="160" t="s">
        <v>213</v>
      </c>
      <c r="R29" s="148"/>
      <c r="S29" s="148"/>
      <c r="T29" s="148"/>
      <c r="U29" s="148" t="s">
        <v>166</v>
      </c>
      <c r="V29" s="148"/>
      <c r="W29" s="148"/>
      <c r="X29" s="148" t="s">
        <v>166</v>
      </c>
      <c r="Y29" s="148"/>
      <c r="Z29" s="148"/>
      <c r="AA29" s="148" t="s">
        <v>166</v>
      </c>
      <c r="AB29" s="148"/>
      <c r="AC29" s="148"/>
      <c r="AD29" s="148" t="s">
        <v>166</v>
      </c>
      <c r="AE29" s="173">
        <f>100%/26</f>
        <v>3.8461538461538464E-2</v>
      </c>
      <c r="AF29" s="174">
        <v>1</v>
      </c>
      <c r="AG29" s="174">
        <v>1</v>
      </c>
      <c r="AH29" s="165">
        <f t="shared" si="29"/>
        <v>1</v>
      </c>
      <c r="AI29" s="165">
        <f t="shared" si="30"/>
        <v>1</v>
      </c>
      <c r="AJ29" s="173">
        <f t="shared" si="31"/>
        <v>3.8461538461538464E-2</v>
      </c>
      <c r="AK29" s="180" t="s">
        <v>214</v>
      </c>
      <c r="AL29" s="163">
        <f t="shared" si="0"/>
        <v>2.1739130434782608E-2</v>
      </c>
      <c r="AM29" s="181">
        <v>1</v>
      </c>
      <c r="AN29" s="181">
        <v>1</v>
      </c>
      <c r="AO29" s="165">
        <f>+AM29/AN29</f>
        <v>1</v>
      </c>
      <c r="AP29" s="165">
        <v>1</v>
      </c>
      <c r="AQ29" s="163">
        <f t="shared" si="6"/>
        <v>2.1739130434782608E-2</v>
      </c>
      <c r="AR29" s="157" t="s">
        <v>215</v>
      </c>
      <c r="AS29" s="163">
        <f>100%/25</f>
        <v>0.04</v>
      </c>
      <c r="AT29" s="181">
        <v>1</v>
      </c>
      <c r="AU29" s="181">
        <v>1</v>
      </c>
      <c r="AV29" s="165">
        <f>+AT29/AU29</f>
        <v>1</v>
      </c>
      <c r="AW29" s="165">
        <v>1</v>
      </c>
      <c r="AX29" s="163">
        <f>100%/25</f>
        <v>0.04</v>
      </c>
      <c r="AY29" s="191" t="s">
        <v>216</v>
      </c>
      <c r="AZ29" s="165">
        <f t="shared" si="1"/>
        <v>0.02</v>
      </c>
      <c r="BA29" s="157">
        <v>1</v>
      </c>
      <c r="BB29" s="157">
        <v>1</v>
      </c>
      <c r="BC29" s="164">
        <v>1</v>
      </c>
      <c r="BD29" s="164">
        <v>1</v>
      </c>
      <c r="BE29" s="165">
        <f t="shared" si="2"/>
        <v>0.02</v>
      </c>
      <c r="BF29" s="189" t="s">
        <v>217</v>
      </c>
      <c r="BG29" s="160" t="s">
        <v>218</v>
      </c>
      <c r="BH29" s="171" t="s">
        <v>219</v>
      </c>
      <c r="BI29" s="53"/>
      <c r="BJ29" s="53"/>
      <c r="BK29" s="53"/>
      <c r="BL29" s="53"/>
      <c r="BM29" s="53"/>
      <c r="BN29" s="53"/>
      <c r="BO29" s="53"/>
      <c r="BP29" s="53"/>
      <c r="BQ29" s="53"/>
      <c r="BR29" s="53"/>
      <c r="BS29" s="53"/>
      <c r="BT29" s="53"/>
      <c r="BU29" s="53"/>
      <c r="BV29" s="53"/>
      <c r="BW29" s="53"/>
      <c r="BX29" s="53"/>
      <c r="BY29" s="53"/>
      <c r="BZ29" s="53"/>
      <c r="CA29" s="53"/>
      <c r="CB29" s="53"/>
      <c r="CC29" s="53"/>
      <c r="CD29" s="53"/>
      <c r="CE29" s="53"/>
      <c r="CF29" s="53"/>
      <c r="CG29" s="53"/>
      <c r="CH29" s="53"/>
      <c r="CI29" s="53"/>
      <c r="CJ29" s="53"/>
      <c r="CK29" s="53"/>
      <c r="CL29" s="53"/>
    </row>
    <row r="30" spans="1:90" s="52" customFormat="1" ht="100.5" customHeight="1">
      <c r="A30" s="182"/>
      <c r="B30" s="183"/>
      <c r="C30" s="155">
        <v>19</v>
      </c>
      <c r="D30" s="177" t="s">
        <v>220</v>
      </c>
      <c r="E30" s="157" t="s">
        <v>221</v>
      </c>
      <c r="F30" s="158" t="s">
        <v>150</v>
      </c>
      <c r="G30" s="158" t="s">
        <v>179</v>
      </c>
      <c r="H30" s="157" t="s">
        <v>69</v>
      </c>
      <c r="I30" s="161"/>
      <c r="J30" s="161" t="s">
        <v>70</v>
      </c>
      <c r="K30" s="161"/>
      <c r="L30" s="161" t="s">
        <v>70</v>
      </c>
      <c r="M30" s="161"/>
      <c r="N30" s="161"/>
      <c r="O30" s="161" t="s">
        <v>70</v>
      </c>
      <c r="P30" s="160" t="s">
        <v>222</v>
      </c>
      <c r="Q30" s="160" t="s">
        <v>222</v>
      </c>
      <c r="R30" s="148"/>
      <c r="S30" s="148"/>
      <c r="T30" s="148"/>
      <c r="U30" s="148"/>
      <c r="V30" s="148"/>
      <c r="W30" s="148"/>
      <c r="X30" s="148" t="s">
        <v>166</v>
      </c>
      <c r="Y30" s="148"/>
      <c r="Z30" s="148"/>
      <c r="AA30" s="148"/>
      <c r="AB30" s="148"/>
      <c r="AC30" s="148"/>
      <c r="AD30" s="148" t="s">
        <v>166</v>
      </c>
      <c r="AE30" s="169"/>
      <c r="AF30" s="161"/>
      <c r="AG30" s="161"/>
      <c r="AH30" s="161"/>
      <c r="AI30" s="161"/>
      <c r="AJ30" s="161"/>
      <c r="AK30" s="162" t="s">
        <v>73</v>
      </c>
      <c r="AL30" s="163">
        <f t="shared" si="0"/>
        <v>2.1739130434782608E-2</v>
      </c>
      <c r="AM30" s="181">
        <v>1</v>
      </c>
      <c r="AN30" s="181">
        <v>1</v>
      </c>
      <c r="AO30" s="165">
        <f>+AM30/AN30</f>
        <v>1</v>
      </c>
      <c r="AP30" s="165">
        <v>1</v>
      </c>
      <c r="AQ30" s="163">
        <f t="shared" si="6"/>
        <v>2.1739130434782608E-2</v>
      </c>
      <c r="AR30" s="157" t="s">
        <v>223</v>
      </c>
      <c r="AS30" s="149"/>
      <c r="AT30" s="148"/>
      <c r="AU30" s="148"/>
      <c r="AV30" s="148"/>
      <c r="AW30" s="148"/>
      <c r="AX30" s="148"/>
      <c r="AY30" s="162" t="s">
        <v>73</v>
      </c>
      <c r="AZ30" s="165">
        <f t="shared" si="1"/>
        <v>0.02</v>
      </c>
      <c r="BA30" s="157">
        <v>1</v>
      </c>
      <c r="BB30" s="157">
        <v>1</v>
      </c>
      <c r="BC30" s="164">
        <v>1</v>
      </c>
      <c r="BD30" s="164">
        <v>1</v>
      </c>
      <c r="BE30" s="165">
        <f t="shared" si="2"/>
        <v>0.02</v>
      </c>
      <c r="BF30" s="157" t="s">
        <v>224</v>
      </c>
      <c r="BG30" s="170" t="s">
        <v>225</v>
      </c>
      <c r="BH30" s="171" t="s">
        <v>226</v>
      </c>
      <c r="BI30" s="57"/>
      <c r="BJ30" s="53"/>
      <c r="BK30" s="53"/>
      <c r="BL30" s="53"/>
      <c r="BM30" s="53"/>
      <c r="BN30" s="53"/>
      <c r="BO30" s="53"/>
      <c r="BP30" s="53"/>
      <c r="BQ30" s="53"/>
      <c r="BR30" s="53"/>
      <c r="BS30" s="53"/>
      <c r="BT30" s="53"/>
      <c r="BU30" s="53"/>
      <c r="BV30" s="53"/>
      <c r="BW30" s="53"/>
      <c r="BX30" s="53"/>
      <c r="BY30" s="53"/>
      <c r="BZ30" s="53"/>
      <c r="CA30" s="53"/>
      <c r="CB30" s="53"/>
      <c r="CC30" s="53"/>
      <c r="CD30" s="53"/>
      <c r="CE30" s="53"/>
      <c r="CF30" s="53"/>
      <c r="CG30" s="53"/>
      <c r="CH30" s="53"/>
      <c r="CI30" s="53"/>
      <c r="CJ30" s="53"/>
      <c r="CK30" s="53"/>
      <c r="CL30" s="53"/>
    </row>
    <row r="31" spans="1:90" s="52" customFormat="1" ht="119.25" customHeight="1">
      <c r="A31" s="182"/>
      <c r="B31" s="183"/>
      <c r="C31" s="155">
        <v>20</v>
      </c>
      <c r="D31" s="177" t="s">
        <v>227</v>
      </c>
      <c r="E31" s="157" t="s">
        <v>228</v>
      </c>
      <c r="F31" s="158" t="s">
        <v>150</v>
      </c>
      <c r="G31" s="158" t="s">
        <v>179</v>
      </c>
      <c r="H31" s="192" t="s">
        <v>69</v>
      </c>
      <c r="I31" s="161"/>
      <c r="J31" s="161" t="s">
        <v>70</v>
      </c>
      <c r="K31" s="161"/>
      <c r="L31" s="161" t="s">
        <v>70</v>
      </c>
      <c r="M31" s="161"/>
      <c r="N31" s="161"/>
      <c r="O31" s="161" t="s">
        <v>70</v>
      </c>
      <c r="P31" s="160" t="s">
        <v>222</v>
      </c>
      <c r="Q31" s="160" t="s">
        <v>222</v>
      </c>
      <c r="R31" s="148"/>
      <c r="S31" s="148"/>
      <c r="T31" s="148"/>
      <c r="U31" s="148"/>
      <c r="V31" s="148"/>
      <c r="W31" s="148"/>
      <c r="X31" s="148" t="s">
        <v>166</v>
      </c>
      <c r="Y31" s="148"/>
      <c r="Z31" s="148"/>
      <c r="AA31" s="148"/>
      <c r="AB31" s="148"/>
      <c r="AC31" s="148"/>
      <c r="AD31" s="148" t="s">
        <v>166</v>
      </c>
      <c r="AE31" s="169"/>
      <c r="AF31" s="161"/>
      <c r="AG31" s="161"/>
      <c r="AH31" s="161"/>
      <c r="AI31" s="161"/>
      <c r="AJ31" s="161"/>
      <c r="AK31" s="162" t="s">
        <v>73</v>
      </c>
      <c r="AL31" s="163">
        <f t="shared" si="0"/>
        <v>2.1739130434782608E-2</v>
      </c>
      <c r="AM31" s="181">
        <v>1</v>
      </c>
      <c r="AN31" s="181">
        <v>1</v>
      </c>
      <c r="AO31" s="165">
        <f t="shared" ref="AO31:AO32" si="32">+AM31/AN31</f>
        <v>1</v>
      </c>
      <c r="AP31" s="165">
        <v>1</v>
      </c>
      <c r="AQ31" s="163">
        <f t="shared" si="6"/>
        <v>2.1739130434782608E-2</v>
      </c>
      <c r="AR31" s="157" t="s">
        <v>229</v>
      </c>
      <c r="AS31" s="149"/>
      <c r="AT31" s="148"/>
      <c r="AU31" s="148"/>
      <c r="AV31" s="148"/>
      <c r="AW31" s="148"/>
      <c r="AX31" s="148"/>
      <c r="AY31" s="162" t="s">
        <v>75</v>
      </c>
      <c r="AZ31" s="165">
        <f t="shared" si="1"/>
        <v>0.02</v>
      </c>
      <c r="BA31" s="157">
        <v>1</v>
      </c>
      <c r="BB31" s="157">
        <v>1</v>
      </c>
      <c r="BC31" s="164">
        <v>1</v>
      </c>
      <c r="BD31" s="164">
        <v>1</v>
      </c>
      <c r="BE31" s="165">
        <f t="shared" si="2"/>
        <v>0.02</v>
      </c>
      <c r="BF31" s="157" t="s">
        <v>230</v>
      </c>
      <c r="BG31" s="160" t="s">
        <v>231</v>
      </c>
      <c r="BH31" s="171" t="s">
        <v>232</v>
      </c>
      <c r="BI31" s="57"/>
      <c r="BJ31" s="53"/>
      <c r="BK31" s="53"/>
      <c r="BL31" s="53"/>
      <c r="BM31" s="53"/>
      <c r="BN31" s="53"/>
      <c r="BO31" s="53"/>
      <c r="BP31" s="53"/>
      <c r="BQ31" s="53"/>
      <c r="BR31" s="53"/>
      <c r="BS31" s="53"/>
      <c r="BT31" s="53"/>
      <c r="BU31" s="53"/>
      <c r="BV31" s="53"/>
      <c r="BW31" s="53"/>
      <c r="BX31" s="53"/>
      <c r="BY31" s="53"/>
      <c r="BZ31" s="53"/>
      <c r="CA31" s="53"/>
      <c r="CB31" s="53"/>
      <c r="CC31" s="53"/>
      <c r="CD31" s="53"/>
      <c r="CE31" s="53"/>
      <c r="CF31" s="53"/>
      <c r="CG31" s="53"/>
      <c r="CH31" s="53"/>
      <c r="CI31" s="53"/>
      <c r="CJ31" s="53"/>
      <c r="CK31" s="53"/>
      <c r="CL31" s="53"/>
    </row>
    <row r="32" spans="1:90" s="52" customFormat="1" ht="92.25" customHeight="1">
      <c r="A32" s="182"/>
      <c r="B32" s="185"/>
      <c r="C32" s="155">
        <v>21</v>
      </c>
      <c r="D32" s="177" t="s">
        <v>233</v>
      </c>
      <c r="E32" s="157" t="s">
        <v>234</v>
      </c>
      <c r="F32" s="158" t="s">
        <v>235</v>
      </c>
      <c r="G32" s="158" t="s">
        <v>236</v>
      </c>
      <c r="H32" s="157" t="s">
        <v>69</v>
      </c>
      <c r="I32" s="161"/>
      <c r="J32" s="161" t="s">
        <v>70</v>
      </c>
      <c r="K32" s="161"/>
      <c r="L32" s="161" t="s">
        <v>70</v>
      </c>
      <c r="M32" s="161"/>
      <c r="N32" s="161"/>
      <c r="O32" s="161" t="s">
        <v>70</v>
      </c>
      <c r="P32" s="160" t="s">
        <v>237</v>
      </c>
      <c r="Q32" s="160" t="s">
        <v>238</v>
      </c>
      <c r="R32" s="148"/>
      <c r="S32" s="148"/>
      <c r="T32" s="148"/>
      <c r="U32" s="148"/>
      <c r="V32" s="148"/>
      <c r="W32" s="148"/>
      <c r="X32" s="148" t="s">
        <v>166</v>
      </c>
      <c r="Y32" s="148"/>
      <c r="Z32" s="148"/>
      <c r="AA32" s="148"/>
      <c r="AB32" s="148"/>
      <c r="AC32" s="148"/>
      <c r="AD32" s="148" t="s">
        <v>166</v>
      </c>
      <c r="AE32" s="169"/>
      <c r="AF32" s="161"/>
      <c r="AG32" s="161"/>
      <c r="AH32" s="161"/>
      <c r="AI32" s="161"/>
      <c r="AJ32" s="161"/>
      <c r="AK32" s="162" t="s">
        <v>73</v>
      </c>
      <c r="AL32" s="163">
        <f t="shared" si="0"/>
        <v>2.1739130434782608E-2</v>
      </c>
      <c r="AM32" s="181">
        <v>1</v>
      </c>
      <c r="AN32" s="181">
        <v>1</v>
      </c>
      <c r="AO32" s="165">
        <f t="shared" si="32"/>
        <v>1</v>
      </c>
      <c r="AP32" s="165">
        <v>1</v>
      </c>
      <c r="AQ32" s="163">
        <f t="shared" si="6"/>
        <v>2.1739130434782608E-2</v>
      </c>
      <c r="AR32" s="157" t="s">
        <v>239</v>
      </c>
      <c r="AS32" s="149"/>
      <c r="AT32" s="148"/>
      <c r="AU32" s="148"/>
      <c r="AV32" s="148"/>
      <c r="AW32" s="148"/>
      <c r="AX32" s="148"/>
      <c r="AY32" s="162" t="s">
        <v>75</v>
      </c>
      <c r="AZ32" s="165">
        <f t="shared" si="1"/>
        <v>0.02</v>
      </c>
      <c r="BA32" s="157">
        <v>1</v>
      </c>
      <c r="BB32" s="157">
        <v>1</v>
      </c>
      <c r="BC32" s="164">
        <v>1</v>
      </c>
      <c r="BD32" s="164">
        <v>1</v>
      </c>
      <c r="BE32" s="165">
        <f t="shared" si="2"/>
        <v>0.02</v>
      </c>
      <c r="BF32" s="160" t="s">
        <v>240</v>
      </c>
      <c r="BG32" s="170" t="s">
        <v>97</v>
      </c>
      <c r="BH32" s="171" t="s">
        <v>241</v>
      </c>
      <c r="BI32" s="57"/>
      <c r="BJ32" s="53"/>
      <c r="BK32" s="53"/>
      <c r="BL32" s="53"/>
      <c r="BM32" s="53"/>
      <c r="BN32" s="53"/>
      <c r="BO32" s="53"/>
      <c r="BP32" s="53"/>
      <c r="BQ32" s="53"/>
      <c r="BR32" s="53"/>
      <c r="BS32" s="53"/>
      <c r="BT32" s="53"/>
      <c r="BU32" s="53"/>
      <c r="BV32" s="53"/>
      <c r="BW32" s="53"/>
      <c r="BX32" s="53"/>
      <c r="BY32" s="53"/>
      <c r="BZ32" s="53"/>
      <c r="CA32" s="53"/>
      <c r="CB32" s="53"/>
      <c r="CC32" s="53"/>
      <c r="CD32" s="53"/>
      <c r="CE32" s="53"/>
      <c r="CF32" s="53"/>
      <c r="CG32" s="53"/>
      <c r="CH32" s="53"/>
      <c r="CI32" s="53"/>
      <c r="CJ32" s="53"/>
      <c r="CK32" s="53"/>
      <c r="CL32" s="53"/>
    </row>
    <row r="33" spans="1:90" s="52" customFormat="1" ht="117.75" customHeight="1">
      <c r="A33" s="182"/>
      <c r="B33" s="193" t="s">
        <v>242</v>
      </c>
      <c r="C33" s="155">
        <v>22</v>
      </c>
      <c r="D33" s="177" t="s">
        <v>243</v>
      </c>
      <c r="E33" s="157" t="s">
        <v>244</v>
      </c>
      <c r="F33" s="158" t="s">
        <v>235</v>
      </c>
      <c r="G33" s="178">
        <v>1</v>
      </c>
      <c r="H33" s="157" t="s">
        <v>69</v>
      </c>
      <c r="I33" s="157"/>
      <c r="J33" s="161" t="s">
        <v>70</v>
      </c>
      <c r="K33" s="161" t="s">
        <v>70</v>
      </c>
      <c r="L33" s="161" t="s">
        <v>70</v>
      </c>
      <c r="M33" s="161" t="s">
        <v>70</v>
      </c>
      <c r="N33" s="161" t="s">
        <v>70</v>
      </c>
      <c r="O33" s="161" t="s">
        <v>70</v>
      </c>
      <c r="P33" s="157" t="s">
        <v>245</v>
      </c>
      <c r="Q33" s="157" t="s">
        <v>245</v>
      </c>
      <c r="R33" s="157"/>
      <c r="S33" s="157"/>
      <c r="T33" s="157"/>
      <c r="U33" s="157"/>
      <c r="V33" s="157"/>
      <c r="W33" s="157"/>
      <c r="X33" s="148" t="s">
        <v>166</v>
      </c>
      <c r="Y33" s="148"/>
      <c r="Z33" s="148"/>
      <c r="AA33" s="148"/>
      <c r="AB33" s="148"/>
      <c r="AC33" s="148"/>
      <c r="AD33" s="148" t="s">
        <v>166</v>
      </c>
      <c r="AE33" s="169"/>
      <c r="AF33" s="161"/>
      <c r="AG33" s="161"/>
      <c r="AH33" s="161"/>
      <c r="AI33" s="161"/>
      <c r="AJ33" s="161"/>
      <c r="AK33" s="162" t="s">
        <v>73</v>
      </c>
      <c r="AL33" s="163">
        <f t="shared" si="0"/>
        <v>2.1739130434782608E-2</v>
      </c>
      <c r="AM33" s="181">
        <v>1</v>
      </c>
      <c r="AN33" s="181">
        <v>1</v>
      </c>
      <c r="AO33" s="165">
        <f t="shared" ref="AO33" si="33">+AM33/AN33</f>
        <v>1</v>
      </c>
      <c r="AP33" s="165">
        <v>1</v>
      </c>
      <c r="AQ33" s="163">
        <f t="shared" si="6"/>
        <v>2.1739130434782608E-2</v>
      </c>
      <c r="AR33" s="157" t="s">
        <v>246</v>
      </c>
      <c r="AS33" s="149"/>
      <c r="AT33" s="148"/>
      <c r="AU33" s="148"/>
      <c r="AV33" s="148"/>
      <c r="AW33" s="148"/>
      <c r="AX33" s="148"/>
      <c r="AY33" s="162" t="s">
        <v>75</v>
      </c>
      <c r="AZ33" s="165">
        <f t="shared" si="1"/>
        <v>0.02</v>
      </c>
      <c r="BA33" s="157">
        <v>1</v>
      </c>
      <c r="BB33" s="157">
        <v>1</v>
      </c>
      <c r="BC33" s="164">
        <v>1</v>
      </c>
      <c r="BD33" s="164">
        <v>1</v>
      </c>
      <c r="BE33" s="165">
        <f t="shared" si="2"/>
        <v>0.02</v>
      </c>
      <c r="BF33" s="157" t="s">
        <v>247</v>
      </c>
      <c r="BG33" s="170"/>
      <c r="BH33" s="171" t="s">
        <v>653</v>
      </c>
      <c r="BI33" s="57"/>
      <c r="BJ33" s="53"/>
      <c r="BK33" s="53"/>
      <c r="BL33" s="53"/>
      <c r="BM33" s="53"/>
      <c r="BN33" s="53"/>
      <c r="BO33" s="53"/>
      <c r="BP33" s="53"/>
      <c r="BQ33" s="53"/>
      <c r="BR33" s="53"/>
      <c r="BS33" s="53"/>
      <c r="BT33" s="53"/>
      <c r="BU33" s="53"/>
      <c r="BV33" s="53"/>
      <c r="BW33" s="53"/>
      <c r="BX33" s="53"/>
      <c r="BY33" s="53"/>
      <c r="BZ33" s="53"/>
      <c r="CA33" s="53"/>
      <c r="CB33" s="53"/>
      <c r="CC33" s="53"/>
      <c r="CD33" s="53"/>
      <c r="CE33" s="53"/>
      <c r="CF33" s="53"/>
      <c r="CG33" s="53"/>
      <c r="CH33" s="53"/>
      <c r="CI33" s="53"/>
      <c r="CJ33" s="53"/>
      <c r="CK33" s="53"/>
      <c r="CL33" s="53"/>
    </row>
    <row r="34" spans="1:90" s="52" customFormat="1" ht="87" customHeight="1">
      <c r="A34" s="182"/>
      <c r="B34" s="194"/>
      <c r="C34" s="155">
        <v>23</v>
      </c>
      <c r="D34" s="177" t="s">
        <v>248</v>
      </c>
      <c r="E34" s="157" t="s">
        <v>249</v>
      </c>
      <c r="F34" s="158" t="s">
        <v>68</v>
      </c>
      <c r="G34" s="158" t="s">
        <v>250</v>
      </c>
      <c r="H34" s="157" t="s">
        <v>69</v>
      </c>
      <c r="I34" s="157"/>
      <c r="J34" s="161" t="s">
        <v>70</v>
      </c>
      <c r="K34" s="157"/>
      <c r="L34" s="157"/>
      <c r="M34" s="157"/>
      <c r="N34" s="157"/>
      <c r="O34" s="157"/>
      <c r="P34" s="157" t="s">
        <v>251</v>
      </c>
      <c r="Q34" s="157" t="s">
        <v>251</v>
      </c>
      <c r="R34" s="195"/>
      <c r="S34" s="195"/>
      <c r="T34" s="195"/>
      <c r="U34" s="195"/>
      <c r="V34" s="195"/>
      <c r="W34" s="195"/>
      <c r="X34" s="195"/>
      <c r="Y34" s="195"/>
      <c r="Z34" s="148" t="s">
        <v>166</v>
      </c>
      <c r="AA34" s="195"/>
      <c r="AB34" s="195"/>
      <c r="AC34" s="195"/>
      <c r="AD34" s="195"/>
      <c r="AE34" s="169"/>
      <c r="AF34" s="161"/>
      <c r="AG34" s="161"/>
      <c r="AH34" s="161"/>
      <c r="AI34" s="161"/>
      <c r="AJ34" s="161"/>
      <c r="AK34" s="162" t="s">
        <v>73</v>
      </c>
      <c r="AL34" s="163">
        <f t="shared" si="0"/>
        <v>2.1739130434782608E-2</v>
      </c>
      <c r="AM34" s="181">
        <v>12</v>
      </c>
      <c r="AN34" s="181">
        <v>12</v>
      </c>
      <c r="AO34" s="165">
        <f t="shared" ref="AO34:AO36" si="34">+AM34/AN34</f>
        <v>1</v>
      </c>
      <c r="AP34" s="165">
        <v>1</v>
      </c>
      <c r="AQ34" s="163">
        <f t="shared" si="6"/>
        <v>2.1739130434782608E-2</v>
      </c>
      <c r="AR34" s="157" t="s">
        <v>252</v>
      </c>
      <c r="AS34" s="149"/>
      <c r="AT34" s="148"/>
      <c r="AU34" s="148"/>
      <c r="AV34" s="148"/>
      <c r="AW34" s="148"/>
      <c r="AX34" s="148"/>
      <c r="AY34" s="162" t="s">
        <v>75</v>
      </c>
      <c r="AZ34" s="165">
        <f t="shared" si="1"/>
        <v>0.02</v>
      </c>
      <c r="BA34" s="157">
        <v>1</v>
      </c>
      <c r="BB34" s="157">
        <v>1</v>
      </c>
      <c r="BC34" s="164">
        <v>1</v>
      </c>
      <c r="BD34" s="164">
        <v>1</v>
      </c>
      <c r="BE34" s="165">
        <f t="shared" si="2"/>
        <v>0.02</v>
      </c>
      <c r="BF34" s="188" t="s">
        <v>253</v>
      </c>
      <c r="BG34" s="170"/>
      <c r="BH34" s="171" t="s">
        <v>254</v>
      </c>
      <c r="BI34" s="57"/>
      <c r="BJ34" s="53"/>
      <c r="BK34" s="53"/>
      <c r="BL34" s="53"/>
      <c r="BM34" s="53"/>
      <c r="BN34" s="53"/>
      <c r="BO34" s="53"/>
      <c r="BP34" s="53"/>
      <c r="BQ34" s="53"/>
      <c r="BR34" s="53"/>
      <c r="BS34" s="53"/>
      <c r="BT34" s="53"/>
      <c r="BU34" s="53"/>
      <c r="BV34" s="53"/>
      <c r="BW34" s="53"/>
      <c r="BX34" s="53"/>
      <c r="BY34" s="53"/>
      <c r="BZ34" s="53"/>
      <c r="CA34" s="53"/>
      <c r="CB34" s="53"/>
      <c r="CC34" s="53"/>
      <c r="CD34" s="53"/>
      <c r="CE34" s="53"/>
      <c r="CF34" s="53"/>
      <c r="CG34" s="53"/>
      <c r="CH34" s="53"/>
      <c r="CI34" s="53"/>
      <c r="CJ34" s="53"/>
      <c r="CK34" s="53"/>
      <c r="CL34" s="53"/>
    </row>
    <row r="35" spans="1:90" s="52" customFormat="1" ht="180" customHeight="1">
      <c r="A35" s="182"/>
      <c r="B35" s="194"/>
      <c r="C35" s="155">
        <v>24</v>
      </c>
      <c r="D35" s="177" t="s">
        <v>255</v>
      </c>
      <c r="E35" s="157" t="s">
        <v>255</v>
      </c>
      <c r="F35" s="158" t="s">
        <v>235</v>
      </c>
      <c r="G35" s="158"/>
      <c r="H35" s="157" t="s">
        <v>69</v>
      </c>
      <c r="I35" s="195"/>
      <c r="J35" s="161" t="s">
        <v>70</v>
      </c>
      <c r="K35" s="157"/>
      <c r="L35" s="157"/>
      <c r="M35" s="157"/>
      <c r="N35" s="157"/>
      <c r="O35" s="157"/>
      <c r="P35" s="157" t="s">
        <v>256</v>
      </c>
      <c r="Q35" s="157" t="s">
        <v>256</v>
      </c>
      <c r="R35" s="195"/>
      <c r="S35" s="195"/>
      <c r="T35" s="195"/>
      <c r="U35" s="195"/>
      <c r="V35" s="195"/>
      <c r="W35" s="195"/>
      <c r="X35" s="195"/>
      <c r="Y35" s="195"/>
      <c r="Z35" s="148"/>
      <c r="AA35" s="195"/>
      <c r="AB35" s="195"/>
      <c r="AC35" s="195"/>
      <c r="AD35" s="195"/>
      <c r="AE35" s="169"/>
      <c r="AF35" s="161"/>
      <c r="AG35" s="161"/>
      <c r="AH35" s="161"/>
      <c r="AI35" s="161"/>
      <c r="AJ35" s="161"/>
      <c r="AK35" s="162" t="s">
        <v>73</v>
      </c>
      <c r="AL35" s="163">
        <f t="shared" si="0"/>
        <v>2.1739130434782608E-2</v>
      </c>
      <c r="AM35" s="181">
        <v>1</v>
      </c>
      <c r="AN35" s="181">
        <v>1</v>
      </c>
      <c r="AO35" s="165">
        <f t="shared" si="34"/>
        <v>1</v>
      </c>
      <c r="AP35" s="165">
        <v>1</v>
      </c>
      <c r="AQ35" s="163">
        <f t="shared" si="6"/>
        <v>2.1739130434782608E-2</v>
      </c>
      <c r="AR35" s="157" t="s">
        <v>257</v>
      </c>
      <c r="AS35" s="149"/>
      <c r="AT35" s="148"/>
      <c r="AU35" s="148"/>
      <c r="AV35" s="148"/>
      <c r="AW35" s="148"/>
      <c r="AX35" s="148"/>
      <c r="AY35" s="162" t="s">
        <v>75</v>
      </c>
      <c r="AZ35" s="165">
        <f t="shared" si="1"/>
        <v>0.02</v>
      </c>
      <c r="BA35" s="157">
        <v>1</v>
      </c>
      <c r="BB35" s="157">
        <v>1</v>
      </c>
      <c r="BC35" s="164">
        <v>1</v>
      </c>
      <c r="BD35" s="164">
        <v>1</v>
      </c>
      <c r="BE35" s="165">
        <f t="shared" si="2"/>
        <v>0.02</v>
      </c>
      <c r="BF35" s="157" t="s">
        <v>258</v>
      </c>
      <c r="BG35" s="170" t="s">
        <v>259</v>
      </c>
      <c r="BH35" s="171" t="s">
        <v>260</v>
      </c>
      <c r="BI35" s="57"/>
      <c r="BJ35" s="53"/>
      <c r="BK35" s="53"/>
      <c r="BL35" s="53"/>
      <c r="BM35" s="53"/>
      <c r="BN35" s="53"/>
      <c r="BO35" s="53"/>
      <c r="BP35" s="53"/>
      <c r="BQ35" s="53"/>
      <c r="BR35" s="53"/>
      <c r="BS35" s="53"/>
      <c r="BT35" s="53"/>
      <c r="BU35" s="53"/>
      <c r="BV35" s="53"/>
      <c r="BW35" s="53"/>
      <c r="BX35" s="53"/>
      <c r="BY35" s="53"/>
      <c r="BZ35" s="53"/>
      <c r="CA35" s="53"/>
      <c r="CB35" s="53"/>
      <c r="CC35" s="53"/>
      <c r="CD35" s="53"/>
      <c r="CE35" s="53"/>
      <c r="CF35" s="53"/>
      <c r="CG35" s="53"/>
      <c r="CH35" s="53"/>
      <c r="CI35" s="53"/>
      <c r="CJ35" s="53"/>
      <c r="CK35" s="53"/>
      <c r="CL35" s="53"/>
    </row>
    <row r="36" spans="1:90" s="52" customFormat="1" ht="72" customHeight="1">
      <c r="A36" s="182"/>
      <c r="B36" s="196"/>
      <c r="C36" s="155">
        <v>25</v>
      </c>
      <c r="D36" s="177" t="s">
        <v>261</v>
      </c>
      <c r="E36" s="157" t="s">
        <v>262</v>
      </c>
      <c r="F36" s="158" t="s">
        <v>68</v>
      </c>
      <c r="G36" s="158" t="s">
        <v>263</v>
      </c>
      <c r="H36" s="157" t="s">
        <v>69</v>
      </c>
      <c r="I36" s="157"/>
      <c r="J36" s="161" t="s">
        <v>70</v>
      </c>
      <c r="K36" s="157"/>
      <c r="L36" s="157"/>
      <c r="M36" s="157"/>
      <c r="N36" s="157"/>
      <c r="O36" s="157"/>
      <c r="P36" s="157" t="s">
        <v>264</v>
      </c>
      <c r="Q36" s="157" t="s">
        <v>264</v>
      </c>
      <c r="R36" s="195"/>
      <c r="S36" s="195"/>
      <c r="T36" s="195"/>
      <c r="U36" s="195"/>
      <c r="V36" s="195"/>
      <c r="W36" s="195"/>
      <c r="X36" s="195"/>
      <c r="Y36" s="195"/>
      <c r="Z36" s="148" t="s">
        <v>166</v>
      </c>
      <c r="AA36" s="195"/>
      <c r="AB36" s="195"/>
      <c r="AC36" s="195"/>
      <c r="AD36" s="195"/>
      <c r="AE36" s="169"/>
      <c r="AF36" s="161"/>
      <c r="AG36" s="161"/>
      <c r="AH36" s="161"/>
      <c r="AI36" s="161"/>
      <c r="AJ36" s="161"/>
      <c r="AK36" s="162" t="s">
        <v>73</v>
      </c>
      <c r="AL36" s="163">
        <f t="shared" si="0"/>
        <v>2.1739130434782608E-2</v>
      </c>
      <c r="AM36" s="181">
        <v>1</v>
      </c>
      <c r="AN36" s="181">
        <v>1</v>
      </c>
      <c r="AO36" s="165">
        <f t="shared" si="34"/>
        <v>1</v>
      </c>
      <c r="AP36" s="165">
        <v>1</v>
      </c>
      <c r="AQ36" s="163">
        <f t="shared" si="6"/>
        <v>2.1739130434782608E-2</v>
      </c>
      <c r="AR36" s="157" t="s">
        <v>265</v>
      </c>
      <c r="AS36" s="149"/>
      <c r="AT36" s="148"/>
      <c r="AU36" s="148"/>
      <c r="AV36" s="148"/>
      <c r="AW36" s="148"/>
      <c r="AX36" s="148"/>
      <c r="AY36" s="162" t="s">
        <v>75</v>
      </c>
      <c r="AZ36" s="165">
        <f t="shared" si="1"/>
        <v>0.02</v>
      </c>
      <c r="BA36" s="157">
        <v>1</v>
      </c>
      <c r="BB36" s="157">
        <v>1</v>
      </c>
      <c r="BC36" s="164">
        <v>1</v>
      </c>
      <c r="BD36" s="164">
        <v>1</v>
      </c>
      <c r="BE36" s="165">
        <f t="shared" si="2"/>
        <v>0.02</v>
      </c>
      <c r="BF36" s="157" t="s">
        <v>266</v>
      </c>
      <c r="BG36" s="170" t="s">
        <v>267</v>
      </c>
      <c r="BH36" s="171" t="s">
        <v>268</v>
      </c>
      <c r="BI36" s="57"/>
      <c r="BJ36" s="53"/>
      <c r="BK36" s="53"/>
      <c r="BL36" s="53"/>
      <c r="BM36" s="53"/>
      <c r="BN36" s="53"/>
      <c r="BO36" s="53"/>
      <c r="BP36" s="53"/>
      <c r="BQ36" s="53"/>
      <c r="BR36" s="53"/>
      <c r="BS36" s="53"/>
      <c r="BT36" s="53"/>
      <c r="BU36" s="53"/>
      <c r="BV36" s="53"/>
      <c r="BW36" s="53"/>
      <c r="BX36" s="53"/>
      <c r="BY36" s="53"/>
      <c r="BZ36" s="53"/>
      <c r="CA36" s="53"/>
      <c r="CB36" s="53"/>
      <c r="CC36" s="53"/>
      <c r="CD36" s="53"/>
      <c r="CE36" s="53"/>
      <c r="CF36" s="53"/>
      <c r="CG36" s="53"/>
      <c r="CH36" s="53"/>
      <c r="CI36" s="53"/>
      <c r="CJ36" s="53"/>
      <c r="CK36" s="53"/>
      <c r="CL36" s="53"/>
    </row>
    <row r="37" spans="1:90" s="52" customFormat="1" ht="54.75" customHeight="1">
      <c r="A37" s="182"/>
      <c r="B37" s="197" t="s">
        <v>269</v>
      </c>
      <c r="C37" s="155">
        <v>26</v>
      </c>
      <c r="D37" s="177" t="s">
        <v>270</v>
      </c>
      <c r="E37" s="157" t="s">
        <v>271</v>
      </c>
      <c r="F37" s="158" t="s">
        <v>235</v>
      </c>
      <c r="G37" s="158" t="s">
        <v>179</v>
      </c>
      <c r="H37" s="157" t="s">
        <v>69</v>
      </c>
      <c r="I37" s="161"/>
      <c r="J37" s="161" t="s">
        <v>70</v>
      </c>
      <c r="K37" s="161"/>
      <c r="L37" s="161" t="s">
        <v>70</v>
      </c>
      <c r="M37" s="161"/>
      <c r="N37" s="161"/>
      <c r="O37" s="161" t="s">
        <v>70</v>
      </c>
      <c r="P37" s="157" t="s">
        <v>272</v>
      </c>
      <c r="Q37" s="160" t="s">
        <v>272</v>
      </c>
      <c r="R37" s="148"/>
      <c r="S37" s="148"/>
      <c r="T37" s="148"/>
      <c r="U37" s="148"/>
      <c r="V37" s="148"/>
      <c r="W37" s="148"/>
      <c r="X37" s="148" t="s">
        <v>166</v>
      </c>
      <c r="Y37" s="148"/>
      <c r="Z37" s="148"/>
      <c r="AA37" s="148"/>
      <c r="AB37" s="148"/>
      <c r="AC37" s="148"/>
      <c r="AD37" s="148" t="s">
        <v>166</v>
      </c>
      <c r="AE37" s="169"/>
      <c r="AF37" s="161"/>
      <c r="AG37" s="161"/>
      <c r="AH37" s="161"/>
      <c r="AI37" s="161"/>
      <c r="AJ37" s="161"/>
      <c r="AK37" s="162" t="s">
        <v>73</v>
      </c>
      <c r="AL37" s="163">
        <f t="shared" si="0"/>
        <v>2.1739130434782608E-2</v>
      </c>
      <c r="AM37" s="181">
        <v>1</v>
      </c>
      <c r="AN37" s="181">
        <v>1</v>
      </c>
      <c r="AO37" s="165">
        <f t="shared" ref="AO37:AO38" si="35">+AM37/AN37</f>
        <v>1</v>
      </c>
      <c r="AP37" s="165">
        <v>1</v>
      </c>
      <c r="AQ37" s="163">
        <f t="shared" si="6"/>
        <v>2.1739130434782608E-2</v>
      </c>
      <c r="AR37" s="157" t="s">
        <v>273</v>
      </c>
      <c r="AS37" s="149"/>
      <c r="AT37" s="148"/>
      <c r="AU37" s="148"/>
      <c r="AV37" s="148"/>
      <c r="AW37" s="148"/>
      <c r="AX37" s="148"/>
      <c r="AY37" s="162" t="s">
        <v>75</v>
      </c>
      <c r="AZ37" s="165">
        <f t="shared" si="1"/>
        <v>0.02</v>
      </c>
      <c r="BA37" s="157">
        <v>1</v>
      </c>
      <c r="BB37" s="157">
        <v>1</v>
      </c>
      <c r="BC37" s="164">
        <v>1</v>
      </c>
      <c r="BD37" s="164">
        <v>1</v>
      </c>
      <c r="BE37" s="165">
        <f t="shared" si="2"/>
        <v>0.02</v>
      </c>
      <c r="BF37" s="157" t="s">
        <v>274</v>
      </c>
      <c r="BG37" s="170" t="s">
        <v>275</v>
      </c>
      <c r="BH37" s="171" t="s">
        <v>276</v>
      </c>
      <c r="BI37" s="57"/>
      <c r="BJ37" s="53"/>
      <c r="BK37" s="53"/>
      <c r="BL37" s="53"/>
      <c r="BM37" s="53"/>
      <c r="BN37" s="53"/>
      <c r="BO37" s="53"/>
      <c r="BP37" s="53"/>
      <c r="BQ37" s="53"/>
      <c r="BR37" s="53"/>
      <c r="BS37" s="53"/>
      <c r="BT37" s="53"/>
      <c r="BU37" s="53"/>
      <c r="BV37" s="53"/>
      <c r="BW37" s="53"/>
      <c r="BX37" s="53"/>
      <c r="BY37" s="53"/>
      <c r="BZ37" s="53"/>
      <c r="CA37" s="53"/>
      <c r="CB37" s="53"/>
      <c r="CC37" s="53"/>
      <c r="CD37" s="53"/>
      <c r="CE37" s="53"/>
      <c r="CF37" s="53"/>
      <c r="CG37" s="53"/>
      <c r="CH37" s="53"/>
      <c r="CI37" s="53"/>
      <c r="CJ37" s="53"/>
      <c r="CK37" s="53"/>
      <c r="CL37" s="53"/>
    </row>
    <row r="38" spans="1:90" s="52" customFormat="1" ht="54.75" customHeight="1">
      <c r="A38" s="182"/>
      <c r="B38" s="198"/>
      <c r="C38" s="155">
        <v>27</v>
      </c>
      <c r="D38" s="177" t="s">
        <v>277</v>
      </c>
      <c r="E38" s="157" t="s">
        <v>278</v>
      </c>
      <c r="F38" s="158" t="s">
        <v>235</v>
      </c>
      <c r="G38" s="158" t="s">
        <v>179</v>
      </c>
      <c r="H38" s="157" t="s">
        <v>69</v>
      </c>
      <c r="I38" s="161"/>
      <c r="J38" s="161" t="s">
        <v>70</v>
      </c>
      <c r="K38" s="161"/>
      <c r="L38" s="161" t="s">
        <v>70</v>
      </c>
      <c r="M38" s="161"/>
      <c r="N38" s="161"/>
      <c r="O38" s="161" t="s">
        <v>70</v>
      </c>
      <c r="P38" s="157" t="s">
        <v>272</v>
      </c>
      <c r="Q38" s="160" t="s">
        <v>272</v>
      </c>
      <c r="R38" s="148"/>
      <c r="S38" s="148"/>
      <c r="T38" s="148"/>
      <c r="U38" s="148"/>
      <c r="V38" s="148"/>
      <c r="W38" s="148"/>
      <c r="X38" s="148"/>
      <c r="Y38" s="148"/>
      <c r="Z38" s="148"/>
      <c r="AA38" s="148"/>
      <c r="AB38" s="148"/>
      <c r="AC38" s="148"/>
      <c r="AD38" s="148"/>
      <c r="AE38" s="169"/>
      <c r="AF38" s="161"/>
      <c r="AG38" s="161"/>
      <c r="AH38" s="161"/>
      <c r="AI38" s="161"/>
      <c r="AJ38" s="161"/>
      <c r="AK38" s="162" t="s">
        <v>73</v>
      </c>
      <c r="AL38" s="163">
        <f t="shared" si="0"/>
        <v>2.1739130434782608E-2</v>
      </c>
      <c r="AM38" s="181">
        <v>2</v>
      </c>
      <c r="AN38" s="181">
        <v>2</v>
      </c>
      <c r="AO38" s="165">
        <f t="shared" si="35"/>
        <v>1</v>
      </c>
      <c r="AP38" s="165">
        <v>1</v>
      </c>
      <c r="AQ38" s="163">
        <f t="shared" si="6"/>
        <v>2.1739130434782608E-2</v>
      </c>
      <c r="AR38" s="199" t="s">
        <v>279</v>
      </c>
      <c r="AS38" s="149"/>
      <c r="AT38" s="148"/>
      <c r="AU38" s="148"/>
      <c r="AV38" s="148"/>
      <c r="AW38" s="148"/>
      <c r="AX38" s="148"/>
      <c r="AY38" s="162" t="s">
        <v>75</v>
      </c>
      <c r="AZ38" s="165">
        <f t="shared" si="1"/>
        <v>0.02</v>
      </c>
      <c r="BA38" s="157">
        <v>1</v>
      </c>
      <c r="BB38" s="157">
        <v>1</v>
      </c>
      <c r="BC38" s="164">
        <v>1</v>
      </c>
      <c r="BD38" s="164">
        <v>1</v>
      </c>
      <c r="BE38" s="165">
        <f t="shared" si="2"/>
        <v>0.02</v>
      </c>
      <c r="BF38" s="157" t="s">
        <v>280</v>
      </c>
      <c r="BG38" s="170" t="s">
        <v>275</v>
      </c>
      <c r="BH38" s="171" t="s">
        <v>281</v>
      </c>
      <c r="BI38" s="57"/>
      <c r="BJ38" s="53"/>
      <c r="BK38" s="53"/>
      <c r="BL38" s="53"/>
      <c r="BM38" s="53"/>
      <c r="BN38" s="53"/>
      <c r="BO38" s="53"/>
      <c r="BP38" s="53"/>
      <c r="BQ38" s="53"/>
      <c r="BR38" s="53"/>
      <c r="BS38" s="53"/>
      <c r="BT38" s="53"/>
      <c r="BU38" s="53"/>
      <c r="BV38" s="53"/>
      <c r="BW38" s="53"/>
      <c r="BX38" s="53"/>
      <c r="BY38" s="53"/>
      <c r="BZ38" s="53"/>
      <c r="CA38" s="53"/>
      <c r="CB38" s="53"/>
      <c r="CC38" s="53"/>
      <c r="CD38" s="53"/>
      <c r="CE38" s="53"/>
      <c r="CF38" s="53"/>
      <c r="CG38" s="53"/>
      <c r="CH38" s="53"/>
      <c r="CI38" s="53"/>
      <c r="CJ38" s="53"/>
      <c r="CK38" s="53"/>
      <c r="CL38" s="53"/>
    </row>
    <row r="39" spans="1:90" s="52" customFormat="1" ht="99" customHeight="1">
      <c r="A39" s="182"/>
      <c r="B39" s="197" t="s">
        <v>282</v>
      </c>
      <c r="C39" s="155">
        <v>28</v>
      </c>
      <c r="D39" s="177" t="s">
        <v>283</v>
      </c>
      <c r="E39" s="157" t="s">
        <v>284</v>
      </c>
      <c r="F39" s="158" t="s">
        <v>68</v>
      </c>
      <c r="G39" s="158" t="s">
        <v>285</v>
      </c>
      <c r="H39" s="157" t="s">
        <v>194</v>
      </c>
      <c r="I39" s="161"/>
      <c r="J39" s="161" t="s">
        <v>70</v>
      </c>
      <c r="K39" s="161"/>
      <c r="L39" s="161" t="s">
        <v>70</v>
      </c>
      <c r="M39" s="161"/>
      <c r="N39" s="161"/>
      <c r="O39" s="161" t="s">
        <v>70</v>
      </c>
      <c r="P39" s="157" t="s">
        <v>286</v>
      </c>
      <c r="Q39" s="160" t="s">
        <v>286</v>
      </c>
      <c r="R39" s="148" t="s">
        <v>166</v>
      </c>
      <c r="S39" s="148" t="s">
        <v>166</v>
      </c>
      <c r="T39" s="148" t="s">
        <v>166</v>
      </c>
      <c r="U39" s="148" t="s">
        <v>166</v>
      </c>
      <c r="V39" s="148" t="s">
        <v>166</v>
      </c>
      <c r="W39" s="148" t="s">
        <v>166</v>
      </c>
      <c r="X39" s="148" t="s">
        <v>166</v>
      </c>
      <c r="Y39" s="148" t="s">
        <v>166</v>
      </c>
      <c r="Z39" s="148" t="s">
        <v>166</v>
      </c>
      <c r="AA39" s="148" t="s">
        <v>166</v>
      </c>
      <c r="AB39" s="148" t="s">
        <v>166</v>
      </c>
      <c r="AC39" s="148" t="s">
        <v>166</v>
      </c>
      <c r="AD39" s="148" t="s">
        <v>166</v>
      </c>
      <c r="AE39" s="173">
        <f t="shared" ref="AE39:AE45" si="36">100%/26</f>
        <v>3.8461538461538464E-2</v>
      </c>
      <c r="AF39" s="174">
        <v>1</v>
      </c>
      <c r="AG39" s="174">
        <v>1</v>
      </c>
      <c r="AH39" s="165">
        <f t="shared" ref="AH39:AH45" si="37">+AF39/AG39</f>
        <v>1</v>
      </c>
      <c r="AI39" s="165">
        <f t="shared" ref="AI39:AI45" si="38">+AH39/100%</f>
        <v>1</v>
      </c>
      <c r="AJ39" s="173">
        <f t="shared" ref="AJ39:AJ45" si="39">+AI39*AE39</f>
        <v>3.8461538461538464E-2</v>
      </c>
      <c r="AK39" s="162" t="s">
        <v>287</v>
      </c>
      <c r="AL39" s="163">
        <f t="shared" si="0"/>
        <v>2.1739130434782608E-2</v>
      </c>
      <c r="AM39" s="181">
        <v>1</v>
      </c>
      <c r="AN39" s="181">
        <v>1</v>
      </c>
      <c r="AO39" s="165">
        <f t="shared" ref="AO39:AO45" si="40">+AM39/AN39</f>
        <v>1</v>
      </c>
      <c r="AP39" s="165">
        <v>1</v>
      </c>
      <c r="AQ39" s="200">
        <f t="shared" si="6"/>
        <v>2.1739130434782608E-2</v>
      </c>
      <c r="AR39" s="201" t="s">
        <v>288</v>
      </c>
      <c r="AS39" s="173">
        <f t="shared" ref="AS39:AS45" si="41">100%/25</f>
        <v>0.04</v>
      </c>
      <c r="AT39" s="174">
        <v>1</v>
      </c>
      <c r="AU39" s="174">
        <v>1</v>
      </c>
      <c r="AV39" s="165">
        <f t="shared" ref="AV39" si="42">+AT39/AU39</f>
        <v>1</v>
      </c>
      <c r="AW39" s="165">
        <f t="shared" ref="AW39" si="43">+AV39/100%</f>
        <v>1</v>
      </c>
      <c r="AX39" s="173">
        <f t="shared" ref="AX39" si="44">+AW39*AS39</f>
        <v>0.04</v>
      </c>
      <c r="AY39" s="158" t="s">
        <v>289</v>
      </c>
      <c r="AZ39" s="165">
        <f>100%/50</f>
        <v>0.02</v>
      </c>
      <c r="BA39" s="157">
        <v>1</v>
      </c>
      <c r="BB39" s="157">
        <v>1</v>
      </c>
      <c r="BC39" s="164">
        <v>1</v>
      </c>
      <c r="BD39" s="164">
        <v>1</v>
      </c>
      <c r="BE39" s="165">
        <f t="shared" si="2"/>
        <v>0.02</v>
      </c>
      <c r="BF39" s="158" t="s">
        <v>289</v>
      </c>
      <c r="BG39" s="160" t="s">
        <v>290</v>
      </c>
      <c r="BH39" s="171" t="s">
        <v>291</v>
      </c>
      <c r="BI39" s="60"/>
      <c r="BJ39" s="53"/>
      <c r="BK39" s="53"/>
      <c r="BL39" s="53"/>
      <c r="BM39" s="53"/>
      <c r="BN39" s="53"/>
      <c r="BO39" s="53"/>
      <c r="BP39" s="53"/>
      <c r="BQ39" s="53"/>
      <c r="BR39" s="53"/>
      <c r="BS39" s="53"/>
      <c r="BT39" s="53"/>
      <c r="BU39" s="53"/>
      <c r="BV39" s="53"/>
      <c r="BW39" s="53"/>
      <c r="BX39" s="53"/>
      <c r="BY39" s="53"/>
      <c r="BZ39" s="53"/>
      <c r="CA39" s="53"/>
      <c r="CB39" s="53"/>
      <c r="CC39" s="53"/>
      <c r="CD39" s="53"/>
      <c r="CE39" s="53"/>
      <c r="CF39" s="53"/>
      <c r="CG39" s="53"/>
      <c r="CH39" s="53"/>
      <c r="CI39" s="53"/>
      <c r="CJ39" s="53"/>
      <c r="CK39" s="53"/>
      <c r="CL39" s="53"/>
    </row>
    <row r="40" spans="1:90" s="52" customFormat="1" ht="54.75" customHeight="1">
      <c r="A40" s="182"/>
      <c r="B40" s="202"/>
      <c r="C40" s="155">
        <v>29</v>
      </c>
      <c r="D40" s="177" t="s">
        <v>292</v>
      </c>
      <c r="E40" s="157" t="s">
        <v>293</v>
      </c>
      <c r="F40" s="158" t="s">
        <v>150</v>
      </c>
      <c r="G40" s="158">
        <v>12</v>
      </c>
      <c r="H40" s="157" t="s">
        <v>194</v>
      </c>
      <c r="I40" s="161"/>
      <c r="J40" s="161" t="s">
        <v>166</v>
      </c>
      <c r="K40" s="161"/>
      <c r="L40" s="161" t="s">
        <v>166</v>
      </c>
      <c r="M40" s="161"/>
      <c r="N40" s="161"/>
      <c r="O40" s="161" t="s">
        <v>166</v>
      </c>
      <c r="P40" s="157" t="s">
        <v>294</v>
      </c>
      <c r="Q40" s="160" t="s">
        <v>294</v>
      </c>
      <c r="R40" s="148" t="s">
        <v>166</v>
      </c>
      <c r="S40" s="148" t="s">
        <v>166</v>
      </c>
      <c r="T40" s="148" t="s">
        <v>166</v>
      </c>
      <c r="U40" s="148" t="s">
        <v>166</v>
      </c>
      <c r="V40" s="148" t="s">
        <v>166</v>
      </c>
      <c r="W40" s="148" t="s">
        <v>166</v>
      </c>
      <c r="X40" s="148" t="s">
        <v>166</v>
      </c>
      <c r="Y40" s="148" t="s">
        <v>166</v>
      </c>
      <c r="Z40" s="148" t="s">
        <v>166</v>
      </c>
      <c r="AA40" s="148" t="s">
        <v>166</v>
      </c>
      <c r="AB40" s="148" t="s">
        <v>166</v>
      </c>
      <c r="AC40" s="148" t="s">
        <v>166</v>
      </c>
      <c r="AD40" s="148" t="s">
        <v>166</v>
      </c>
      <c r="AE40" s="173">
        <f t="shared" si="36"/>
        <v>3.8461538461538464E-2</v>
      </c>
      <c r="AF40" s="203">
        <v>3</v>
      </c>
      <c r="AG40" s="203">
        <v>3</v>
      </c>
      <c r="AH40" s="165">
        <f t="shared" si="37"/>
        <v>1</v>
      </c>
      <c r="AI40" s="165">
        <f t="shared" si="38"/>
        <v>1</v>
      </c>
      <c r="AJ40" s="173">
        <f t="shared" si="39"/>
        <v>3.8461538461538464E-2</v>
      </c>
      <c r="AK40" s="162" t="s">
        <v>295</v>
      </c>
      <c r="AL40" s="163">
        <f t="shared" si="0"/>
        <v>2.1739130434782608E-2</v>
      </c>
      <c r="AM40" s="204">
        <v>3</v>
      </c>
      <c r="AN40" s="204">
        <v>3</v>
      </c>
      <c r="AO40" s="165">
        <f t="shared" si="40"/>
        <v>1</v>
      </c>
      <c r="AP40" s="165">
        <v>1</v>
      </c>
      <c r="AQ40" s="163">
        <f t="shared" si="6"/>
        <v>2.1739130434782608E-2</v>
      </c>
      <c r="AR40" s="205" t="s">
        <v>296</v>
      </c>
      <c r="AS40" s="173">
        <f t="shared" si="41"/>
        <v>0.04</v>
      </c>
      <c r="AT40" s="174">
        <v>3</v>
      </c>
      <c r="AU40" s="174">
        <v>3</v>
      </c>
      <c r="AV40" s="165">
        <f t="shared" ref="AV40" si="45">+AT40/AU40</f>
        <v>1</v>
      </c>
      <c r="AW40" s="165">
        <f t="shared" ref="AW40" si="46">+AV40/100%</f>
        <v>1</v>
      </c>
      <c r="AX40" s="173">
        <f t="shared" ref="AX40" si="47">+AW40*AS40</f>
        <v>0.04</v>
      </c>
      <c r="AY40" s="206" t="s">
        <v>297</v>
      </c>
      <c r="AZ40" s="165">
        <f t="shared" si="1"/>
        <v>0.02</v>
      </c>
      <c r="BA40" s="207">
        <v>3</v>
      </c>
      <c r="BB40" s="207">
        <v>3</v>
      </c>
      <c r="BC40" s="208">
        <v>1</v>
      </c>
      <c r="BD40" s="208">
        <v>1</v>
      </c>
      <c r="BE40" s="165">
        <f t="shared" si="2"/>
        <v>0.02</v>
      </c>
      <c r="BF40" s="209" t="s">
        <v>298</v>
      </c>
      <c r="BG40" s="209" t="s">
        <v>299</v>
      </c>
      <c r="BH40" s="171" t="s">
        <v>300</v>
      </c>
    </row>
    <row r="41" spans="1:90" ht="145.5" customHeight="1">
      <c r="A41" s="182"/>
      <c r="B41" s="202"/>
      <c r="C41" s="155">
        <v>30</v>
      </c>
      <c r="D41" s="177" t="s">
        <v>301</v>
      </c>
      <c r="E41" s="157" t="s">
        <v>302</v>
      </c>
      <c r="F41" s="158" t="s">
        <v>68</v>
      </c>
      <c r="G41" s="158">
        <v>82</v>
      </c>
      <c r="H41" s="157" t="s">
        <v>113</v>
      </c>
      <c r="I41" s="161"/>
      <c r="J41" s="161" t="s">
        <v>70</v>
      </c>
      <c r="K41" s="161"/>
      <c r="L41" s="161" t="s">
        <v>70</v>
      </c>
      <c r="M41" s="161"/>
      <c r="N41" s="161"/>
      <c r="O41" s="161" t="s">
        <v>70</v>
      </c>
      <c r="P41" s="157" t="s">
        <v>195</v>
      </c>
      <c r="Q41" s="160" t="s">
        <v>195</v>
      </c>
      <c r="R41" s="148"/>
      <c r="S41" s="148"/>
      <c r="T41" s="148"/>
      <c r="U41" s="148" t="s">
        <v>166</v>
      </c>
      <c r="V41" s="148"/>
      <c r="W41" s="148"/>
      <c r="X41" s="148" t="s">
        <v>166</v>
      </c>
      <c r="Y41" s="148"/>
      <c r="Z41" s="148"/>
      <c r="AA41" s="148" t="s">
        <v>166</v>
      </c>
      <c r="AB41" s="148"/>
      <c r="AC41" s="148"/>
      <c r="AD41" s="148" t="s">
        <v>166</v>
      </c>
      <c r="AE41" s="173">
        <f t="shared" si="36"/>
        <v>3.8461538461538464E-2</v>
      </c>
      <c r="AF41" s="203">
        <v>0</v>
      </c>
      <c r="AG41" s="203">
        <v>817</v>
      </c>
      <c r="AH41" s="165">
        <f t="shared" si="37"/>
        <v>0</v>
      </c>
      <c r="AI41" s="165">
        <f t="shared" si="38"/>
        <v>0</v>
      </c>
      <c r="AJ41" s="173">
        <f t="shared" si="39"/>
        <v>0</v>
      </c>
      <c r="AK41" s="210" t="s">
        <v>303</v>
      </c>
      <c r="AL41" s="163">
        <f t="shared" si="0"/>
        <v>2.1739130434782608E-2</v>
      </c>
      <c r="AM41" s="181">
        <v>37</v>
      </c>
      <c r="AN41" s="181">
        <v>817</v>
      </c>
      <c r="AO41" s="165">
        <f>+AM41/AN41</f>
        <v>4.528763769889841E-2</v>
      </c>
      <c r="AP41" s="165">
        <v>1</v>
      </c>
      <c r="AQ41" s="163">
        <f t="shared" si="6"/>
        <v>2.1739130434782608E-2</v>
      </c>
      <c r="AR41" s="211" t="s">
        <v>304</v>
      </c>
      <c r="AS41" s="173">
        <f t="shared" si="41"/>
        <v>0.04</v>
      </c>
      <c r="AT41" s="174">
        <v>180</v>
      </c>
      <c r="AU41" s="174">
        <v>817</v>
      </c>
      <c r="AV41" s="165">
        <f t="shared" ref="AV41" si="48">+AT41/AU41</f>
        <v>0.22031823745410037</v>
      </c>
      <c r="AW41" s="165">
        <f t="shared" ref="AW41" si="49">+AV41/100%</f>
        <v>0.22031823745410037</v>
      </c>
      <c r="AX41" s="173">
        <f t="shared" ref="AX41" si="50">+AW41*AS41</f>
        <v>8.8127294981640153E-3</v>
      </c>
      <c r="AY41" s="211" t="s">
        <v>305</v>
      </c>
      <c r="AZ41" s="165">
        <f t="shared" si="1"/>
        <v>0.02</v>
      </c>
      <c r="BA41" s="157">
        <v>93</v>
      </c>
      <c r="BB41" s="157">
        <v>93</v>
      </c>
      <c r="BC41" s="164">
        <v>1</v>
      </c>
      <c r="BD41" s="164">
        <v>1</v>
      </c>
      <c r="BE41" s="165">
        <f t="shared" si="2"/>
        <v>0.02</v>
      </c>
      <c r="BF41" s="157" t="s">
        <v>306</v>
      </c>
      <c r="BG41" s="209" t="s">
        <v>307</v>
      </c>
      <c r="BH41" s="171" t="s">
        <v>308</v>
      </c>
      <c r="BI41" s="65"/>
    </row>
    <row r="42" spans="1:90" s="52" customFormat="1" ht="64.5" customHeight="1">
      <c r="A42" s="182"/>
      <c r="B42" s="202"/>
      <c r="C42" s="155">
        <v>31</v>
      </c>
      <c r="D42" s="177" t="s">
        <v>309</v>
      </c>
      <c r="E42" s="157" t="s">
        <v>310</v>
      </c>
      <c r="F42" s="158" t="s">
        <v>150</v>
      </c>
      <c r="G42" s="158">
        <v>214</v>
      </c>
      <c r="H42" s="157" t="s">
        <v>113</v>
      </c>
      <c r="I42" s="161"/>
      <c r="J42" s="161" t="s">
        <v>166</v>
      </c>
      <c r="K42" s="161"/>
      <c r="L42" s="161" t="s">
        <v>166</v>
      </c>
      <c r="M42" s="161"/>
      <c r="N42" s="161"/>
      <c r="O42" s="161" t="s">
        <v>166</v>
      </c>
      <c r="P42" s="157" t="s">
        <v>294</v>
      </c>
      <c r="Q42" s="160" t="s">
        <v>294</v>
      </c>
      <c r="R42" s="148"/>
      <c r="S42" s="148"/>
      <c r="T42" s="148"/>
      <c r="U42" s="148" t="s">
        <v>166</v>
      </c>
      <c r="V42" s="148"/>
      <c r="W42" s="148"/>
      <c r="X42" s="148" t="s">
        <v>166</v>
      </c>
      <c r="Y42" s="148"/>
      <c r="Z42" s="148"/>
      <c r="AA42" s="148" t="s">
        <v>166</v>
      </c>
      <c r="AB42" s="148"/>
      <c r="AC42" s="148"/>
      <c r="AD42" s="148" t="s">
        <v>166</v>
      </c>
      <c r="AE42" s="173">
        <f t="shared" si="36"/>
        <v>3.8461538461538464E-2</v>
      </c>
      <c r="AF42" s="174">
        <v>80</v>
      </c>
      <c r="AG42" s="174">
        <v>80</v>
      </c>
      <c r="AH42" s="165">
        <f t="shared" si="37"/>
        <v>1</v>
      </c>
      <c r="AI42" s="165">
        <f t="shared" si="38"/>
        <v>1</v>
      </c>
      <c r="AJ42" s="173">
        <f t="shared" si="39"/>
        <v>3.8461538461538464E-2</v>
      </c>
      <c r="AK42" s="180" t="s">
        <v>311</v>
      </c>
      <c r="AL42" s="163">
        <f t="shared" si="0"/>
        <v>2.1739130434782608E-2</v>
      </c>
      <c r="AM42" s="181">
        <v>92</v>
      </c>
      <c r="AN42" s="181">
        <v>92</v>
      </c>
      <c r="AO42" s="165">
        <f t="shared" si="40"/>
        <v>1</v>
      </c>
      <c r="AP42" s="165">
        <v>1</v>
      </c>
      <c r="AQ42" s="163">
        <f t="shared" si="6"/>
        <v>2.1739130434782608E-2</v>
      </c>
      <c r="AR42" s="157" t="s">
        <v>312</v>
      </c>
      <c r="AS42" s="173">
        <f t="shared" si="41"/>
        <v>0.04</v>
      </c>
      <c r="AT42" s="174">
        <v>82</v>
      </c>
      <c r="AU42" s="174">
        <v>82</v>
      </c>
      <c r="AV42" s="165">
        <f t="shared" ref="AV42" si="51">+AT42/AU42</f>
        <v>1</v>
      </c>
      <c r="AW42" s="165">
        <f t="shared" ref="AW42" si="52">+AV42/100%</f>
        <v>1</v>
      </c>
      <c r="AX42" s="173">
        <f t="shared" ref="AX42" si="53">+AW42*AS42</f>
        <v>0.04</v>
      </c>
      <c r="AY42" s="157" t="s">
        <v>313</v>
      </c>
      <c r="AZ42" s="165">
        <f t="shared" si="1"/>
        <v>0.02</v>
      </c>
      <c r="BA42" s="148">
        <v>76</v>
      </c>
      <c r="BB42" s="148">
        <v>76</v>
      </c>
      <c r="BC42" s="165">
        <f t="shared" ref="BC42:BC43" si="54">+BA42/BB42</f>
        <v>1</v>
      </c>
      <c r="BD42" s="165">
        <f t="shared" ref="BD42:BD43" si="55">+BC42/100%</f>
        <v>1</v>
      </c>
      <c r="BE42" s="165">
        <f t="shared" si="2"/>
        <v>0.02</v>
      </c>
      <c r="BF42" s="157" t="s">
        <v>314</v>
      </c>
      <c r="BG42" s="170" t="s">
        <v>315</v>
      </c>
      <c r="BH42" s="171" t="s">
        <v>316</v>
      </c>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row>
    <row r="43" spans="1:90" s="52" customFormat="1" ht="54.75" customHeight="1">
      <c r="A43" s="182"/>
      <c r="B43" s="202"/>
      <c r="C43" s="155">
        <v>32</v>
      </c>
      <c r="D43" s="177" t="s">
        <v>317</v>
      </c>
      <c r="E43" s="157" t="s">
        <v>318</v>
      </c>
      <c r="F43" s="158" t="s">
        <v>150</v>
      </c>
      <c r="G43" s="158">
        <v>12</v>
      </c>
      <c r="H43" s="157" t="s">
        <v>194</v>
      </c>
      <c r="I43" s="161"/>
      <c r="J43" s="161" t="s">
        <v>166</v>
      </c>
      <c r="K43" s="161"/>
      <c r="L43" s="161" t="s">
        <v>166</v>
      </c>
      <c r="M43" s="161"/>
      <c r="N43" s="161"/>
      <c r="O43" s="161" t="s">
        <v>166</v>
      </c>
      <c r="P43" s="157" t="s">
        <v>294</v>
      </c>
      <c r="Q43" s="160" t="s">
        <v>294</v>
      </c>
      <c r="R43" s="148" t="s">
        <v>166</v>
      </c>
      <c r="S43" s="148" t="s">
        <v>166</v>
      </c>
      <c r="T43" s="148" t="s">
        <v>166</v>
      </c>
      <c r="U43" s="148" t="s">
        <v>166</v>
      </c>
      <c r="V43" s="148" t="s">
        <v>166</v>
      </c>
      <c r="W43" s="148" t="s">
        <v>166</v>
      </c>
      <c r="X43" s="148" t="s">
        <v>166</v>
      </c>
      <c r="Y43" s="148" t="s">
        <v>166</v>
      </c>
      <c r="Z43" s="148" t="s">
        <v>166</v>
      </c>
      <c r="AA43" s="148" t="s">
        <v>166</v>
      </c>
      <c r="AB43" s="148" t="s">
        <v>166</v>
      </c>
      <c r="AC43" s="148" t="s">
        <v>166</v>
      </c>
      <c r="AD43" s="148" t="s">
        <v>166</v>
      </c>
      <c r="AE43" s="173">
        <f t="shared" si="36"/>
        <v>3.8461538461538464E-2</v>
      </c>
      <c r="AF43" s="174">
        <v>16</v>
      </c>
      <c r="AG43" s="174">
        <v>16</v>
      </c>
      <c r="AH43" s="165">
        <f t="shared" si="37"/>
        <v>1</v>
      </c>
      <c r="AI43" s="165">
        <f t="shared" si="38"/>
        <v>1</v>
      </c>
      <c r="AJ43" s="173">
        <f t="shared" si="39"/>
        <v>3.8461538461538464E-2</v>
      </c>
      <c r="AK43" s="162" t="s">
        <v>319</v>
      </c>
      <c r="AL43" s="163">
        <f t="shared" si="0"/>
        <v>2.1739130434782608E-2</v>
      </c>
      <c r="AM43" s="181">
        <v>42</v>
      </c>
      <c r="AN43" s="181">
        <v>42</v>
      </c>
      <c r="AO43" s="165">
        <f t="shared" si="40"/>
        <v>1</v>
      </c>
      <c r="AP43" s="165">
        <v>1</v>
      </c>
      <c r="AQ43" s="163">
        <f t="shared" si="6"/>
        <v>2.1739130434782608E-2</v>
      </c>
      <c r="AR43" s="157" t="s">
        <v>320</v>
      </c>
      <c r="AS43" s="173">
        <f t="shared" si="41"/>
        <v>0.04</v>
      </c>
      <c r="AT43" s="174">
        <v>57</v>
      </c>
      <c r="AU43" s="174">
        <v>57</v>
      </c>
      <c r="AV43" s="165">
        <f t="shared" ref="AV43" si="56">+AT43/AU43</f>
        <v>1</v>
      </c>
      <c r="AW43" s="165">
        <f t="shared" ref="AW43" si="57">+AV43/100%</f>
        <v>1</v>
      </c>
      <c r="AX43" s="173">
        <f t="shared" ref="AX43" si="58">+AW43*AS43</f>
        <v>0.04</v>
      </c>
      <c r="AY43" s="157" t="s">
        <v>321</v>
      </c>
      <c r="AZ43" s="165">
        <f t="shared" si="1"/>
        <v>0.02</v>
      </c>
      <c r="BA43" s="148">
        <v>54</v>
      </c>
      <c r="BB43" s="148">
        <v>54</v>
      </c>
      <c r="BC43" s="165">
        <f t="shared" si="54"/>
        <v>1</v>
      </c>
      <c r="BD43" s="165">
        <f t="shared" si="55"/>
        <v>1</v>
      </c>
      <c r="BE43" s="165">
        <f t="shared" ref="BE43" si="59">100%/50</f>
        <v>0.02</v>
      </c>
      <c r="BF43" s="157" t="s">
        <v>322</v>
      </c>
      <c r="BG43" s="170" t="s">
        <v>315</v>
      </c>
      <c r="BH43" s="171" t="s">
        <v>323</v>
      </c>
      <c r="BI43" s="51"/>
      <c r="BJ43" s="51"/>
      <c r="BK43" s="51"/>
      <c r="BL43" s="51"/>
      <c r="BM43" s="51"/>
      <c r="BN43" s="51"/>
      <c r="BO43" s="51"/>
      <c r="BP43" s="51"/>
      <c r="BQ43" s="51"/>
      <c r="BR43" s="51"/>
      <c r="BS43" s="51"/>
      <c r="BT43" s="51"/>
      <c r="BU43" s="51"/>
      <c r="BV43" s="51"/>
      <c r="BW43" s="51"/>
      <c r="BX43" s="51"/>
      <c r="BY43" s="51"/>
      <c r="BZ43" s="51"/>
      <c r="CA43" s="51"/>
      <c r="CB43" s="51"/>
      <c r="CC43" s="51"/>
      <c r="CD43" s="51"/>
      <c r="CE43" s="51"/>
      <c r="CF43" s="51"/>
      <c r="CG43" s="51"/>
      <c r="CH43" s="51"/>
      <c r="CI43" s="51"/>
      <c r="CJ43" s="51"/>
      <c r="CK43" s="51"/>
      <c r="CL43" s="51"/>
    </row>
    <row r="44" spans="1:90" s="52" customFormat="1" ht="62.25" customHeight="1">
      <c r="A44" s="182"/>
      <c r="B44" s="202"/>
      <c r="C44" s="155">
        <v>33</v>
      </c>
      <c r="D44" s="177" t="s">
        <v>324</v>
      </c>
      <c r="E44" s="157" t="s">
        <v>654</v>
      </c>
      <c r="F44" s="158" t="s">
        <v>150</v>
      </c>
      <c r="G44" s="158" t="s">
        <v>325</v>
      </c>
      <c r="H44" s="157" t="s">
        <v>113</v>
      </c>
      <c r="I44" s="161"/>
      <c r="J44" s="161" t="s">
        <v>166</v>
      </c>
      <c r="K44" s="161"/>
      <c r="L44" s="161" t="s">
        <v>166</v>
      </c>
      <c r="M44" s="161"/>
      <c r="N44" s="161"/>
      <c r="O44" s="161" t="s">
        <v>166</v>
      </c>
      <c r="P44" s="157" t="s">
        <v>326</v>
      </c>
      <c r="Q44" s="160" t="s">
        <v>327</v>
      </c>
      <c r="R44" s="148" t="s">
        <v>166</v>
      </c>
      <c r="S44" s="148" t="s">
        <v>166</v>
      </c>
      <c r="T44" s="148" t="s">
        <v>166</v>
      </c>
      <c r="U44" s="148" t="s">
        <v>166</v>
      </c>
      <c r="V44" s="148" t="s">
        <v>166</v>
      </c>
      <c r="W44" s="148" t="s">
        <v>166</v>
      </c>
      <c r="X44" s="148" t="s">
        <v>166</v>
      </c>
      <c r="Y44" s="148" t="s">
        <v>166</v>
      </c>
      <c r="Z44" s="148" t="s">
        <v>166</v>
      </c>
      <c r="AA44" s="148" t="s">
        <v>166</v>
      </c>
      <c r="AB44" s="148" t="s">
        <v>166</v>
      </c>
      <c r="AC44" s="148"/>
      <c r="AD44" s="148" t="s">
        <v>166</v>
      </c>
      <c r="AE44" s="173">
        <f t="shared" si="36"/>
        <v>3.8461538461538464E-2</v>
      </c>
      <c r="AF44" s="174">
        <v>1</v>
      </c>
      <c r="AG44" s="174">
        <v>1</v>
      </c>
      <c r="AH44" s="165">
        <f t="shared" si="37"/>
        <v>1</v>
      </c>
      <c r="AI44" s="165">
        <f t="shared" si="38"/>
        <v>1</v>
      </c>
      <c r="AJ44" s="173">
        <f t="shared" si="39"/>
        <v>3.8461538461538464E-2</v>
      </c>
      <c r="AK44" s="180" t="s">
        <v>328</v>
      </c>
      <c r="AL44" s="163">
        <f t="shared" si="0"/>
        <v>2.1739130434782608E-2</v>
      </c>
      <c r="AM44" s="181">
        <v>1</v>
      </c>
      <c r="AN44" s="181">
        <v>1</v>
      </c>
      <c r="AO44" s="165">
        <f t="shared" si="40"/>
        <v>1</v>
      </c>
      <c r="AP44" s="165">
        <v>1</v>
      </c>
      <c r="AQ44" s="163">
        <f t="shared" si="6"/>
        <v>2.1739130434782608E-2</v>
      </c>
      <c r="AR44" s="157" t="s">
        <v>329</v>
      </c>
      <c r="AS44" s="173">
        <f t="shared" si="41"/>
        <v>0.04</v>
      </c>
      <c r="AT44" s="174">
        <v>1</v>
      </c>
      <c r="AU44" s="174">
        <v>1</v>
      </c>
      <c r="AV44" s="165">
        <f t="shared" ref="AV44" si="60">+AT44/AU44</f>
        <v>1</v>
      </c>
      <c r="AW44" s="165">
        <f t="shared" ref="AW44" si="61">+AV44/100%</f>
        <v>1</v>
      </c>
      <c r="AX44" s="173">
        <f t="shared" ref="AX44" si="62">+AW44*AS44</f>
        <v>0.04</v>
      </c>
      <c r="AY44" s="158" t="s">
        <v>330</v>
      </c>
      <c r="AZ44" s="165">
        <f t="shared" ref="AZ44:AZ62" si="63">100%/50</f>
        <v>0.02</v>
      </c>
      <c r="BA44" s="157">
        <v>1</v>
      </c>
      <c r="BB44" s="157">
        <v>1</v>
      </c>
      <c r="BC44" s="164">
        <v>1</v>
      </c>
      <c r="BD44" s="164">
        <v>1</v>
      </c>
      <c r="BE44" s="165">
        <f t="shared" ref="BE44:BE62" si="64">100%/50</f>
        <v>0.02</v>
      </c>
      <c r="BF44" s="157" t="s">
        <v>331</v>
      </c>
      <c r="BG44" s="160" t="s">
        <v>332</v>
      </c>
      <c r="BH44" s="171" t="s">
        <v>333</v>
      </c>
      <c r="BI44" s="51"/>
      <c r="BJ44" s="51"/>
      <c r="BK44" s="51"/>
      <c r="BL44" s="51"/>
      <c r="BM44" s="51"/>
      <c r="BN44" s="51"/>
      <c r="BO44" s="51"/>
      <c r="BP44" s="51"/>
      <c r="BQ44" s="51"/>
      <c r="BR44" s="51"/>
      <c r="BS44" s="51"/>
      <c r="BT44" s="51"/>
      <c r="BU44" s="51"/>
      <c r="BV44" s="51"/>
      <c r="BW44" s="51"/>
      <c r="BX44" s="51"/>
      <c r="BY44" s="51"/>
      <c r="BZ44" s="51"/>
      <c r="CA44" s="51"/>
      <c r="CB44" s="51"/>
      <c r="CC44" s="51"/>
      <c r="CD44" s="51"/>
      <c r="CE44" s="51"/>
      <c r="CF44" s="51"/>
      <c r="CG44" s="51"/>
      <c r="CH44" s="51"/>
      <c r="CI44" s="51"/>
      <c r="CJ44" s="51"/>
      <c r="CK44" s="51"/>
      <c r="CL44" s="51"/>
    </row>
    <row r="45" spans="1:90" s="52" customFormat="1" ht="80.25" customHeight="1">
      <c r="A45" s="182"/>
      <c r="B45" s="202"/>
      <c r="C45" s="155">
        <v>34</v>
      </c>
      <c r="D45" s="177" t="s">
        <v>334</v>
      </c>
      <c r="E45" s="157" t="s">
        <v>335</v>
      </c>
      <c r="F45" s="158" t="s">
        <v>150</v>
      </c>
      <c r="G45" s="158" t="s">
        <v>179</v>
      </c>
      <c r="H45" s="157" t="s">
        <v>101</v>
      </c>
      <c r="I45" s="161"/>
      <c r="J45" s="161" t="s">
        <v>166</v>
      </c>
      <c r="K45" s="161"/>
      <c r="L45" s="161" t="s">
        <v>166</v>
      </c>
      <c r="M45" s="161"/>
      <c r="N45" s="161"/>
      <c r="O45" s="161" t="s">
        <v>166</v>
      </c>
      <c r="P45" s="157" t="s">
        <v>336</v>
      </c>
      <c r="Q45" s="160" t="s">
        <v>336</v>
      </c>
      <c r="R45" s="148"/>
      <c r="S45" s="148"/>
      <c r="T45" s="148" t="s">
        <v>166</v>
      </c>
      <c r="U45" s="148"/>
      <c r="V45" s="148"/>
      <c r="W45" s="148" t="s">
        <v>166</v>
      </c>
      <c r="X45" s="148"/>
      <c r="Y45" s="148"/>
      <c r="Z45" s="148" t="s">
        <v>166</v>
      </c>
      <c r="AA45" s="148"/>
      <c r="AB45" s="148"/>
      <c r="AC45" s="148"/>
      <c r="AD45" s="148" t="s">
        <v>166</v>
      </c>
      <c r="AE45" s="173">
        <f t="shared" si="36"/>
        <v>3.8461538461538464E-2</v>
      </c>
      <c r="AF45" s="174">
        <v>1</v>
      </c>
      <c r="AG45" s="174">
        <v>1</v>
      </c>
      <c r="AH45" s="165">
        <f t="shared" si="37"/>
        <v>1</v>
      </c>
      <c r="AI45" s="165">
        <f t="shared" si="38"/>
        <v>1</v>
      </c>
      <c r="AJ45" s="173">
        <f t="shared" si="39"/>
        <v>3.8461538461538464E-2</v>
      </c>
      <c r="AK45" s="162" t="s">
        <v>337</v>
      </c>
      <c r="AL45" s="163">
        <f t="shared" si="0"/>
        <v>2.1739130434782608E-2</v>
      </c>
      <c r="AM45" s="181">
        <v>1</v>
      </c>
      <c r="AN45" s="181">
        <v>1</v>
      </c>
      <c r="AO45" s="165">
        <f t="shared" si="40"/>
        <v>1</v>
      </c>
      <c r="AP45" s="165">
        <v>1</v>
      </c>
      <c r="AQ45" s="163">
        <f t="shared" si="6"/>
        <v>2.1739130434782608E-2</v>
      </c>
      <c r="AR45" s="157" t="s">
        <v>338</v>
      </c>
      <c r="AS45" s="173">
        <f t="shared" si="41"/>
        <v>0.04</v>
      </c>
      <c r="AT45" s="174">
        <v>1</v>
      </c>
      <c r="AU45" s="174">
        <v>1</v>
      </c>
      <c r="AV45" s="165">
        <f t="shared" ref="AV45" si="65">+AT45/AU45</f>
        <v>1</v>
      </c>
      <c r="AW45" s="165">
        <f t="shared" ref="AW45" si="66">+AV45/100%</f>
        <v>1</v>
      </c>
      <c r="AX45" s="173">
        <f t="shared" ref="AX45" si="67">+AW45*AS45</f>
        <v>0.04</v>
      </c>
      <c r="AY45" s="158" t="s">
        <v>339</v>
      </c>
      <c r="AZ45" s="165">
        <f t="shared" si="63"/>
        <v>0.02</v>
      </c>
      <c r="BA45" s="157">
        <v>1</v>
      </c>
      <c r="BB45" s="157">
        <v>1</v>
      </c>
      <c r="BC45" s="164">
        <v>1</v>
      </c>
      <c r="BD45" s="164">
        <v>1</v>
      </c>
      <c r="BE45" s="165">
        <f t="shared" si="64"/>
        <v>0.02</v>
      </c>
      <c r="BF45" s="157" t="s">
        <v>340</v>
      </c>
      <c r="BG45" s="160" t="s">
        <v>341</v>
      </c>
      <c r="BH45" s="171" t="s">
        <v>342</v>
      </c>
      <c r="BI45" s="62"/>
      <c r="BJ45" s="51"/>
      <c r="BK45" s="51"/>
      <c r="BL45" s="51"/>
      <c r="BM45" s="51"/>
      <c r="BN45" s="51"/>
      <c r="BO45" s="51"/>
      <c r="BP45" s="51"/>
      <c r="BQ45" s="51"/>
      <c r="BR45" s="51"/>
      <c r="BS45" s="51"/>
      <c r="BT45" s="51"/>
      <c r="BU45" s="51"/>
      <c r="BV45" s="51"/>
      <c r="BW45" s="51"/>
      <c r="BX45" s="51"/>
      <c r="BY45" s="51"/>
      <c r="BZ45" s="51"/>
      <c r="CA45" s="51"/>
      <c r="CB45" s="51"/>
      <c r="CC45" s="51"/>
      <c r="CD45" s="51"/>
      <c r="CE45" s="51"/>
      <c r="CF45" s="51"/>
      <c r="CG45" s="51"/>
      <c r="CH45" s="51"/>
      <c r="CI45" s="51"/>
      <c r="CJ45" s="51"/>
      <c r="CK45" s="51"/>
      <c r="CL45" s="51"/>
    </row>
    <row r="46" spans="1:90" s="52" customFormat="1" ht="232.5" customHeight="1">
      <c r="A46" s="182"/>
      <c r="B46" s="202"/>
      <c r="C46" s="155">
        <v>35</v>
      </c>
      <c r="D46" s="177" t="s">
        <v>343</v>
      </c>
      <c r="E46" s="157" t="s">
        <v>344</v>
      </c>
      <c r="F46" s="158" t="s">
        <v>68</v>
      </c>
      <c r="G46" s="178">
        <v>0.9</v>
      </c>
      <c r="H46" s="157" t="s">
        <v>345</v>
      </c>
      <c r="I46" s="161"/>
      <c r="J46" s="161" t="s">
        <v>166</v>
      </c>
      <c r="K46" s="161"/>
      <c r="L46" s="161" t="s">
        <v>166</v>
      </c>
      <c r="M46" s="161"/>
      <c r="N46" s="161"/>
      <c r="O46" s="161" t="s">
        <v>166</v>
      </c>
      <c r="P46" s="157" t="s">
        <v>346</v>
      </c>
      <c r="Q46" s="160" t="s">
        <v>346</v>
      </c>
      <c r="R46" s="148" t="s">
        <v>166</v>
      </c>
      <c r="S46" s="148" t="s">
        <v>166</v>
      </c>
      <c r="T46" s="148" t="s">
        <v>166</v>
      </c>
      <c r="U46" s="148" t="s">
        <v>166</v>
      </c>
      <c r="V46" s="148" t="s">
        <v>166</v>
      </c>
      <c r="W46" s="148" t="s">
        <v>166</v>
      </c>
      <c r="X46" s="148" t="s">
        <v>166</v>
      </c>
      <c r="Y46" s="148" t="s">
        <v>166</v>
      </c>
      <c r="Z46" s="148" t="s">
        <v>166</v>
      </c>
      <c r="AA46" s="148" t="s">
        <v>166</v>
      </c>
      <c r="AB46" s="148" t="s">
        <v>166</v>
      </c>
      <c r="AC46" s="148"/>
      <c r="AD46" s="148" t="s">
        <v>166</v>
      </c>
      <c r="AE46" s="157"/>
      <c r="AF46" s="157"/>
      <c r="AG46" s="157"/>
      <c r="AH46" s="157"/>
      <c r="AI46" s="157"/>
      <c r="AJ46" s="157"/>
      <c r="AK46" s="162" t="s">
        <v>347</v>
      </c>
      <c r="AL46" s="157"/>
      <c r="AM46" s="157"/>
      <c r="AN46" s="157"/>
      <c r="AO46" s="157"/>
      <c r="AP46" s="157"/>
      <c r="AQ46" s="157"/>
      <c r="AR46" s="212" t="s">
        <v>347</v>
      </c>
      <c r="AS46" s="157"/>
      <c r="AT46" s="157"/>
      <c r="AU46" s="157"/>
      <c r="AV46" s="157"/>
      <c r="AW46" s="157"/>
      <c r="AX46" s="157"/>
      <c r="AY46" s="212" t="s">
        <v>348</v>
      </c>
      <c r="AZ46" s="165">
        <f t="shared" si="63"/>
        <v>0.02</v>
      </c>
      <c r="BA46" s="157"/>
      <c r="BB46" s="157"/>
      <c r="BC46" s="164">
        <v>1</v>
      </c>
      <c r="BD46" s="164">
        <v>1</v>
      </c>
      <c r="BE46" s="165">
        <f t="shared" si="64"/>
        <v>0.02</v>
      </c>
      <c r="BF46" s="157" t="s">
        <v>349</v>
      </c>
      <c r="BG46" s="160" t="s">
        <v>350</v>
      </c>
      <c r="BH46" s="171" t="s">
        <v>351</v>
      </c>
      <c r="BI46" s="56"/>
      <c r="BJ46" s="51"/>
      <c r="BK46" s="51"/>
      <c r="BL46" s="51"/>
      <c r="BM46" s="51"/>
      <c r="BN46" s="51"/>
      <c r="BO46" s="51"/>
      <c r="BP46" s="51"/>
      <c r="BQ46" s="51"/>
      <c r="BR46" s="51"/>
      <c r="BS46" s="51"/>
      <c r="BT46" s="51"/>
      <c r="BU46" s="51"/>
      <c r="BV46" s="51"/>
      <c r="BW46" s="51"/>
      <c r="BX46" s="51"/>
      <c r="BY46" s="51"/>
      <c r="BZ46" s="51"/>
      <c r="CA46" s="51"/>
      <c r="CB46" s="51"/>
      <c r="CC46" s="51"/>
      <c r="CD46" s="51"/>
      <c r="CE46" s="51"/>
      <c r="CF46" s="51"/>
      <c r="CG46" s="51"/>
      <c r="CH46" s="51"/>
      <c r="CI46" s="51"/>
      <c r="CJ46" s="51"/>
      <c r="CK46" s="51"/>
      <c r="CL46" s="51"/>
    </row>
    <row r="47" spans="1:90" s="52" customFormat="1" ht="105" customHeight="1">
      <c r="A47" s="182"/>
      <c r="B47" s="202"/>
      <c r="C47" s="155">
        <v>36</v>
      </c>
      <c r="D47" s="177" t="s">
        <v>352</v>
      </c>
      <c r="E47" s="157" t="s">
        <v>353</v>
      </c>
      <c r="F47" s="158" t="s">
        <v>68</v>
      </c>
      <c r="G47" s="158" t="s">
        <v>354</v>
      </c>
      <c r="H47" s="157" t="s">
        <v>355</v>
      </c>
      <c r="I47" s="161"/>
      <c r="J47" s="161" t="s">
        <v>70</v>
      </c>
      <c r="K47" s="161"/>
      <c r="L47" s="161" t="s">
        <v>70</v>
      </c>
      <c r="M47" s="161"/>
      <c r="N47" s="161"/>
      <c r="O47" s="161" t="s">
        <v>70</v>
      </c>
      <c r="P47" s="157" t="s">
        <v>356</v>
      </c>
      <c r="Q47" s="160" t="s">
        <v>356</v>
      </c>
      <c r="R47" s="148"/>
      <c r="S47" s="148"/>
      <c r="T47" s="148"/>
      <c r="U47" s="148"/>
      <c r="V47" s="148"/>
      <c r="W47" s="148"/>
      <c r="X47" s="148"/>
      <c r="Y47" s="148"/>
      <c r="Z47" s="148"/>
      <c r="AA47" s="148"/>
      <c r="AB47" s="148"/>
      <c r="AC47" s="148"/>
      <c r="AD47" s="148"/>
      <c r="AE47" s="157"/>
      <c r="AF47" s="157"/>
      <c r="AG47" s="157"/>
      <c r="AH47" s="157"/>
      <c r="AI47" s="157"/>
      <c r="AJ47" s="157"/>
      <c r="AK47" s="162" t="s">
        <v>73</v>
      </c>
      <c r="AL47" s="163">
        <f t="shared" si="0"/>
        <v>2.1739130434782608E-2</v>
      </c>
      <c r="AM47" s="181">
        <v>1</v>
      </c>
      <c r="AN47" s="181">
        <v>1</v>
      </c>
      <c r="AO47" s="165">
        <f t="shared" ref="AO47" si="68">+AM47/AN47</f>
        <v>1</v>
      </c>
      <c r="AP47" s="165">
        <v>1</v>
      </c>
      <c r="AQ47" s="163">
        <f t="shared" si="6"/>
        <v>2.1739130434782608E-2</v>
      </c>
      <c r="AR47" s="157" t="s">
        <v>357</v>
      </c>
      <c r="AS47" s="149"/>
      <c r="AT47" s="148"/>
      <c r="AU47" s="148"/>
      <c r="AV47" s="148"/>
      <c r="AW47" s="148"/>
      <c r="AX47" s="148"/>
      <c r="AY47" s="162" t="s">
        <v>75</v>
      </c>
      <c r="AZ47" s="165">
        <f t="shared" si="63"/>
        <v>0.02</v>
      </c>
      <c r="BA47" s="157"/>
      <c r="BB47" s="157"/>
      <c r="BC47" s="164">
        <v>1</v>
      </c>
      <c r="BD47" s="164">
        <v>1</v>
      </c>
      <c r="BE47" s="165">
        <f t="shared" si="64"/>
        <v>0.02</v>
      </c>
      <c r="BF47" s="157" t="s">
        <v>358</v>
      </c>
      <c r="BG47" s="160" t="s">
        <v>359</v>
      </c>
      <c r="BH47" s="171" t="s">
        <v>360</v>
      </c>
      <c r="BI47" s="66"/>
      <c r="BJ47" s="51"/>
      <c r="BK47" s="51"/>
      <c r="BL47" s="51"/>
      <c r="BM47" s="51"/>
      <c r="BN47" s="51"/>
      <c r="BO47" s="51"/>
      <c r="BP47" s="51"/>
      <c r="BQ47" s="51"/>
      <c r="BR47" s="51"/>
      <c r="BS47" s="51"/>
      <c r="BT47" s="51"/>
      <c r="BU47" s="51"/>
      <c r="BV47" s="51"/>
      <c r="BW47" s="51"/>
      <c r="BX47" s="51"/>
      <c r="BY47" s="51"/>
      <c r="BZ47" s="51"/>
      <c r="CA47" s="51"/>
      <c r="CB47" s="51"/>
      <c r="CC47" s="51"/>
      <c r="CD47" s="51"/>
      <c r="CE47" s="51"/>
      <c r="CF47" s="51"/>
      <c r="CG47" s="51"/>
      <c r="CH47" s="51"/>
      <c r="CI47" s="51"/>
      <c r="CJ47" s="51"/>
      <c r="CK47" s="51"/>
      <c r="CL47" s="51"/>
    </row>
    <row r="48" spans="1:90" s="52" customFormat="1" ht="54.75" customHeight="1">
      <c r="A48" s="182"/>
      <c r="B48" s="202"/>
      <c r="C48" s="155">
        <v>37</v>
      </c>
      <c r="D48" s="177" t="s">
        <v>361</v>
      </c>
      <c r="E48" s="157" t="s">
        <v>362</v>
      </c>
      <c r="F48" s="158" t="s">
        <v>150</v>
      </c>
      <c r="G48" s="158" t="s">
        <v>363</v>
      </c>
      <c r="H48" s="157" t="s">
        <v>194</v>
      </c>
      <c r="I48" s="161"/>
      <c r="J48" s="161" t="s">
        <v>70</v>
      </c>
      <c r="K48" s="161"/>
      <c r="L48" s="161" t="s">
        <v>70</v>
      </c>
      <c r="M48" s="161"/>
      <c r="N48" s="161"/>
      <c r="O48" s="161" t="s">
        <v>70</v>
      </c>
      <c r="P48" s="157" t="s">
        <v>364</v>
      </c>
      <c r="Q48" s="160" t="s">
        <v>365</v>
      </c>
      <c r="R48" s="148" t="s">
        <v>166</v>
      </c>
      <c r="S48" s="148" t="s">
        <v>166</v>
      </c>
      <c r="T48" s="148" t="s">
        <v>166</v>
      </c>
      <c r="U48" s="148" t="s">
        <v>166</v>
      </c>
      <c r="V48" s="148" t="s">
        <v>166</v>
      </c>
      <c r="W48" s="148" t="s">
        <v>166</v>
      </c>
      <c r="X48" s="148" t="s">
        <v>166</v>
      </c>
      <c r="Y48" s="148" t="s">
        <v>166</v>
      </c>
      <c r="Z48" s="148" t="s">
        <v>166</v>
      </c>
      <c r="AA48" s="148" t="s">
        <v>166</v>
      </c>
      <c r="AB48" s="148" t="s">
        <v>166</v>
      </c>
      <c r="AC48" s="148"/>
      <c r="AD48" s="148" t="s">
        <v>166</v>
      </c>
      <c r="AE48" s="173">
        <f>100%/26</f>
        <v>3.8461538461538464E-2</v>
      </c>
      <c r="AF48" s="174">
        <v>0</v>
      </c>
      <c r="AG48" s="174">
        <v>12</v>
      </c>
      <c r="AH48" s="165">
        <f t="shared" ref="AH48:AH52" si="69">+AF48/AG48</f>
        <v>0</v>
      </c>
      <c r="AI48" s="165">
        <f t="shared" ref="AI48:AI52" si="70">+AH48/100%</f>
        <v>0</v>
      </c>
      <c r="AJ48" s="173">
        <f t="shared" ref="AJ48:AJ52" si="71">+AI48*AE48</f>
        <v>0</v>
      </c>
      <c r="AK48" s="162" t="s">
        <v>104</v>
      </c>
      <c r="AL48" s="163">
        <f t="shared" si="0"/>
        <v>2.1739130434782608E-2</v>
      </c>
      <c r="AM48" s="181">
        <v>1</v>
      </c>
      <c r="AN48" s="181">
        <v>1</v>
      </c>
      <c r="AO48" s="165">
        <f t="shared" ref="AO48" si="72">+AM48/AN48</f>
        <v>1</v>
      </c>
      <c r="AP48" s="165">
        <v>1</v>
      </c>
      <c r="AQ48" s="163">
        <f t="shared" si="6"/>
        <v>2.1739130434782608E-2</v>
      </c>
      <c r="AR48" s="157" t="s">
        <v>366</v>
      </c>
      <c r="AS48" s="173">
        <f>100%/25</f>
        <v>0.04</v>
      </c>
      <c r="AT48" s="174">
        <v>1</v>
      </c>
      <c r="AU48" s="174">
        <v>1</v>
      </c>
      <c r="AV48" s="165">
        <f t="shared" ref="AV48" si="73">+AT48/AU48</f>
        <v>1</v>
      </c>
      <c r="AW48" s="165">
        <f t="shared" ref="AW48" si="74">+AV48/100%</f>
        <v>1</v>
      </c>
      <c r="AX48" s="173">
        <f t="shared" ref="AX48" si="75">+AW48*AS48</f>
        <v>0.04</v>
      </c>
      <c r="AY48" s="158" t="s">
        <v>367</v>
      </c>
      <c r="AZ48" s="165">
        <f t="shared" si="63"/>
        <v>0.02</v>
      </c>
      <c r="BA48" s="157">
        <v>1</v>
      </c>
      <c r="BB48" s="157">
        <v>1</v>
      </c>
      <c r="BC48" s="164">
        <v>1</v>
      </c>
      <c r="BD48" s="164">
        <v>1</v>
      </c>
      <c r="BE48" s="165">
        <f t="shared" si="64"/>
        <v>0.02</v>
      </c>
      <c r="BF48" s="157" t="s">
        <v>368</v>
      </c>
      <c r="BG48" s="170" t="s">
        <v>369</v>
      </c>
      <c r="BH48" s="171" t="s">
        <v>370</v>
      </c>
      <c r="BI48" s="51"/>
      <c r="BJ48" s="51"/>
      <c r="BK48" s="51"/>
      <c r="BL48" s="51"/>
      <c r="BM48" s="51"/>
      <c r="BN48" s="51"/>
      <c r="BO48" s="51"/>
      <c r="BP48" s="51"/>
      <c r="BQ48" s="51"/>
      <c r="BR48" s="51"/>
      <c r="BS48" s="51"/>
      <c r="BT48" s="51"/>
      <c r="BU48" s="51"/>
      <c r="BV48" s="51"/>
      <c r="BW48" s="51"/>
      <c r="BX48" s="51"/>
      <c r="BY48" s="51"/>
      <c r="BZ48" s="51"/>
      <c r="CA48" s="51"/>
      <c r="CB48" s="51"/>
      <c r="CC48" s="51"/>
      <c r="CD48" s="51"/>
      <c r="CE48" s="51"/>
      <c r="CF48" s="51"/>
      <c r="CG48" s="51"/>
      <c r="CH48" s="51"/>
      <c r="CI48" s="51"/>
      <c r="CJ48" s="51"/>
      <c r="CK48" s="51"/>
      <c r="CL48" s="51"/>
    </row>
    <row r="49" spans="1:90" s="52" customFormat="1" ht="113.25" customHeight="1">
      <c r="A49" s="182"/>
      <c r="B49" s="202"/>
      <c r="C49" s="155">
        <v>38</v>
      </c>
      <c r="D49" s="177" t="s">
        <v>371</v>
      </c>
      <c r="E49" s="157" t="s">
        <v>372</v>
      </c>
      <c r="F49" s="158" t="s">
        <v>68</v>
      </c>
      <c r="G49" s="178">
        <v>1</v>
      </c>
      <c r="H49" s="157" t="s">
        <v>194</v>
      </c>
      <c r="I49" s="161"/>
      <c r="J49" s="161" t="s">
        <v>70</v>
      </c>
      <c r="K49" s="161"/>
      <c r="L49" s="161" t="s">
        <v>70</v>
      </c>
      <c r="M49" s="161"/>
      <c r="N49" s="161"/>
      <c r="O49" s="161" t="s">
        <v>70</v>
      </c>
      <c r="P49" s="157" t="s">
        <v>373</v>
      </c>
      <c r="Q49" s="160" t="s">
        <v>373</v>
      </c>
      <c r="R49" s="148" t="s">
        <v>166</v>
      </c>
      <c r="S49" s="148" t="s">
        <v>166</v>
      </c>
      <c r="T49" s="148" t="s">
        <v>166</v>
      </c>
      <c r="U49" s="148" t="s">
        <v>166</v>
      </c>
      <c r="V49" s="148" t="s">
        <v>166</v>
      </c>
      <c r="W49" s="148" t="s">
        <v>166</v>
      </c>
      <c r="X49" s="148" t="s">
        <v>166</v>
      </c>
      <c r="Y49" s="148" t="s">
        <v>166</v>
      </c>
      <c r="Z49" s="148" t="s">
        <v>166</v>
      </c>
      <c r="AA49" s="148" t="s">
        <v>166</v>
      </c>
      <c r="AB49" s="148" t="s">
        <v>166</v>
      </c>
      <c r="AC49" s="148"/>
      <c r="AD49" s="148" t="s">
        <v>166</v>
      </c>
      <c r="AE49" s="173">
        <f>100%/26</f>
        <v>3.8461538461538464E-2</v>
      </c>
      <c r="AF49" s="174">
        <v>1</v>
      </c>
      <c r="AG49" s="174">
        <v>1</v>
      </c>
      <c r="AH49" s="165">
        <f t="shared" si="69"/>
        <v>1</v>
      </c>
      <c r="AI49" s="165">
        <f t="shared" si="70"/>
        <v>1</v>
      </c>
      <c r="AJ49" s="173">
        <f t="shared" si="71"/>
        <v>3.8461538461538464E-2</v>
      </c>
      <c r="AK49" s="180" t="s">
        <v>374</v>
      </c>
      <c r="AL49" s="163">
        <f t="shared" si="0"/>
        <v>2.1739130434782608E-2</v>
      </c>
      <c r="AM49" s="181">
        <v>1</v>
      </c>
      <c r="AN49" s="181">
        <v>1</v>
      </c>
      <c r="AO49" s="165">
        <f t="shared" ref="AO49" si="76">+AM49/AN49</f>
        <v>1</v>
      </c>
      <c r="AP49" s="165">
        <v>1</v>
      </c>
      <c r="AQ49" s="163">
        <f t="shared" ref="AQ49:AQ52" si="77">100%/46</f>
        <v>2.1739130434782608E-2</v>
      </c>
      <c r="AR49" s="157" t="s">
        <v>375</v>
      </c>
      <c r="AS49" s="173">
        <f>100%/25</f>
        <v>0.04</v>
      </c>
      <c r="AT49" s="174">
        <v>1</v>
      </c>
      <c r="AU49" s="174">
        <v>1</v>
      </c>
      <c r="AV49" s="165">
        <f>+AT49/AU49</f>
        <v>1</v>
      </c>
      <c r="AW49" s="165">
        <f>+AV49/100%</f>
        <v>1</v>
      </c>
      <c r="AX49" s="173">
        <f>+AW49*AS49</f>
        <v>0.04</v>
      </c>
      <c r="AY49" s="158" t="s">
        <v>376</v>
      </c>
      <c r="AZ49" s="165">
        <f t="shared" si="63"/>
        <v>0.02</v>
      </c>
      <c r="BA49" s="157">
        <v>1</v>
      </c>
      <c r="BB49" s="157">
        <v>1</v>
      </c>
      <c r="BC49" s="164">
        <v>1</v>
      </c>
      <c r="BD49" s="164">
        <v>1</v>
      </c>
      <c r="BE49" s="165">
        <f t="shared" si="64"/>
        <v>0.02</v>
      </c>
      <c r="BF49" s="157" t="s">
        <v>377</v>
      </c>
      <c r="BG49" s="170" t="s">
        <v>378</v>
      </c>
      <c r="BH49" s="171" t="s">
        <v>379</v>
      </c>
      <c r="BI49" s="56"/>
      <c r="BJ49" s="51"/>
      <c r="BK49" s="51"/>
      <c r="BL49" s="51"/>
      <c r="BM49" s="51"/>
      <c r="BN49" s="51"/>
      <c r="BO49" s="51"/>
      <c r="BP49" s="51"/>
      <c r="BQ49" s="51"/>
      <c r="BR49" s="51"/>
      <c r="BS49" s="51"/>
      <c r="BT49" s="51"/>
      <c r="BU49" s="51"/>
      <c r="BV49" s="51"/>
      <c r="BW49" s="51"/>
      <c r="BX49" s="51"/>
      <c r="BY49" s="51"/>
      <c r="BZ49" s="51"/>
      <c r="CA49" s="51"/>
      <c r="CB49" s="51"/>
      <c r="CC49" s="51"/>
      <c r="CD49" s="51"/>
      <c r="CE49" s="51"/>
      <c r="CF49" s="51"/>
      <c r="CG49" s="51"/>
      <c r="CH49" s="51"/>
      <c r="CI49" s="51"/>
      <c r="CJ49" s="51"/>
      <c r="CK49" s="51"/>
      <c r="CL49" s="51"/>
    </row>
    <row r="50" spans="1:90" s="52" customFormat="1" ht="117" customHeight="1">
      <c r="A50" s="182"/>
      <c r="B50" s="202"/>
      <c r="C50" s="155">
        <v>39</v>
      </c>
      <c r="D50" s="177" t="s">
        <v>352</v>
      </c>
      <c r="E50" s="157" t="s">
        <v>380</v>
      </c>
      <c r="F50" s="158" t="s">
        <v>150</v>
      </c>
      <c r="G50" s="192" t="s">
        <v>381</v>
      </c>
      <c r="H50" s="213" t="s">
        <v>113</v>
      </c>
      <c r="I50" s="161"/>
      <c r="J50" s="161" t="s">
        <v>70</v>
      </c>
      <c r="K50" s="161"/>
      <c r="L50" s="161" t="s">
        <v>70</v>
      </c>
      <c r="M50" s="161"/>
      <c r="N50" s="161"/>
      <c r="O50" s="161" t="s">
        <v>70</v>
      </c>
      <c r="P50" s="157" t="s">
        <v>382</v>
      </c>
      <c r="Q50" s="160" t="s">
        <v>382</v>
      </c>
      <c r="R50" s="148"/>
      <c r="S50" s="148"/>
      <c r="T50" s="148"/>
      <c r="U50" s="148"/>
      <c r="V50" s="148"/>
      <c r="W50" s="148"/>
      <c r="X50" s="148"/>
      <c r="Y50" s="148"/>
      <c r="Z50" s="148"/>
      <c r="AA50" s="148"/>
      <c r="AB50" s="148"/>
      <c r="AC50" s="148"/>
      <c r="AD50" s="148"/>
      <c r="AE50" s="173">
        <f>100%/26</f>
        <v>3.8461538461538464E-2</v>
      </c>
      <c r="AF50" s="174">
        <v>1</v>
      </c>
      <c r="AG50" s="174">
        <v>1</v>
      </c>
      <c r="AH50" s="165">
        <f t="shared" si="69"/>
        <v>1</v>
      </c>
      <c r="AI50" s="165">
        <f t="shared" si="70"/>
        <v>1</v>
      </c>
      <c r="AJ50" s="173">
        <f t="shared" si="71"/>
        <v>3.8461538461538464E-2</v>
      </c>
      <c r="AK50" s="180" t="s">
        <v>383</v>
      </c>
      <c r="AL50" s="163">
        <f t="shared" si="0"/>
        <v>2.1739130434782608E-2</v>
      </c>
      <c r="AM50" s="181">
        <v>1</v>
      </c>
      <c r="AN50" s="181">
        <v>1</v>
      </c>
      <c r="AO50" s="165">
        <f t="shared" ref="AO50" si="78">+AM50/AN50</f>
        <v>1</v>
      </c>
      <c r="AP50" s="165">
        <v>1</v>
      </c>
      <c r="AQ50" s="163">
        <f t="shared" si="77"/>
        <v>2.1739130434782608E-2</v>
      </c>
      <c r="AR50" s="157" t="s">
        <v>384</v>
      </c>
      <c r="AS50" s="173">
        <f>100%/25</f>
        <v>0.04</v>
      </c>
      <c r="AT50" s="174">
        <v>1</v>
      </c>
      <c r="AU50" s="174">
        <v>1</v>
      </c>
      <c r="AV50" s="165">
        <f t="shared" ref="AV50" si="79">+AT50/AU50</f>
        <v>1</v>
      </c>
      <c r="AW50" s="165">
        <f t="shared" ref="AW50" si="80">+AV50/100%</f>
        <v>1</v>
      </c>
      <c r="AX50" s="173">
        <f t="shared" ref="AX50" si="81">+AW50*AS50</f>
        <v>0.04</v>
      </c>
      <c r="AY50" s="160" t="s">
        <v>385</v>
      </c>
      <c r="AZ50" s="165">
        <f t="shared" si="63"/>
        <v>0.02</v>
      </c>
      <c r="BA50" s="157">
        <v>1</v>
      </c>
      <c r="BB50" s="157">
        <v>1</v>
      </c>
      <c r="BC50" s="164">
        <v>1</v>
      </c>
      <c r="BD50" s="164">
        <v>1</v>
      </c>
      <c r="BE50" s="165">
        <f t="shared" si="64"/>
        <v>0.02</v>
      </c>
      <c r="BF50" s="157" t="s">
        <v>386</v>
      </c>
      <c r="BG50" s="170" t="s">
        <v>387</v>
      </c>
      <c r="BH50" s="171" t="s">
        <v>388</v>
      </c>
    </row>
    <row r="51" spans="1:90" s="52" customFormat="1" ht="81.75" customHeight="1">
      <c r="A51" s="182"/>
      <c r="B51" s="202"/>
      <c r="C51" s="155">
        <v>40</v>
      </c>
      <c r="D51" s="177" t="s">
        <v>381</v>
      </c>
      <c r="E51" s="157" t="s">
        <v>389</v>
      </c>
      <c r="F51" s="158" t="s">
        <v>150</v>
      </c>
      <c r="G51" s="158" t="s">
        <v>179</v>
      </c>
      <c r="H51" s="157" t="s">
        <v>113</v>
      </c>
      <c r="I51" s="161"/>
      <c r="J51" s="161" t="s">
        <v>70</v>
      </c>
      <c r="K51" s="161"/>
      <c r="L51" s="161" t="s">
        <v>70</v>
      </c>
      <c r="M51" s="161"/>
      <c r="N51" s="161"/>
      <c r="O51" s="161" t="s">
        <v>70</v>
      </c>
      <c r="P51" s="157" t="s">
        <v>390</v>
      </c>
      <c r="Q51" s="160" t="s">
        <v>390</v>
      </c>
      <c r="R51" s="148"/>
      <c r="S51" s="148"/>
      <c r="T51" s="148"/>
      <c r="U51" s="148" t="s">
        <v>70</v>
      </c>
      <c r="V51" s="148"/>
      <c r="W51" s="148"/>
      <c r="X51" s="148" t="s">
        <v>70</v>
      </c>
      <c r="Y51" s="148"/>
      <c r="Z51" s="148"/>
      <c r="AA51" s="148" t="s">
        <v>70</v>
      </c>
      <c r="AB51" s="148"/>
      <c r="AC51" s="148"/>
      <c r="AD51" s="148" t="s">
        <v>70</v>
      </c>
      <c r="AE51" s="173">
        <f>100%/26</f>
        <v>3.8461538461538464E-2</v>
      </c>
      <c r="AF51" s="174">
        <v>1</v>
      </c>
      <c r="AG51" s="174">
        <v>1</v>
      </c>
      <c r="AH51" s="165">
        <f t="shared" si="69"/>
        <v>1</v>
      </c>
      <c r="AI51" s="165">
        <f t="shared" si="70"/>
        <v>1</v>
      </c>
      <c r="AJ51" s="173">
        <f t="shared" si="71"/>
        <v>3.8461538461538464E-2</v>
      </c>
      <c r="AK51" s="180" t="s">
        <v>391</v>
      </c>
      <c r="AL51" s="163">
        <f t="shared" si="0"/>
        <v>2.1739130434782608E-2</v>
      </c>
      <c r="AM51" s="181">
        <v>1</v>
      </c>
      <c r="AN51" s="181">
        <v>1</v>
      </c>
      <c r="AO51" s="165">
        <f t="shared" ref="AO51" si="82">+AM51/AN51</f>
        <v>1</v>
      </c>
      <c r="AP51" s="165">
        <v>1</v>
      </c>
      <c r="AQ51" s="163">
        <f t="shared" si="77"/>
        <v>2.1739130434782608E-2</v>
      </c>
      <c r="AR51" s="157" t="s">
        <v>392</v>
      </c>
      <c r="AS51" s="173">
        <f>100%/25</f>
        <v>0.04</v>
      </c>
      <c r="AT51" s="174">
        <v>1</v>
      </c>
      <c r="AU51" s="174">
        <v>1</v>
      </c>
      <c r="AV51" s="165">
        <f t="shared" ref="AV51" si="83">+AT51/AU51</f>
        <v>1</v>
      </c>
      <c r="AW51" s="165">
        <f t="shared" ref="AW51" si="84">+AV51/100%</f>
        <v>1</v>
      </c>
      <c r="AX51" s="173">
        <f t="shared" ref="AX51" si="85">+AW51*AS51</f>
        <v>0.04</v>
      </c>
      <c r="AY51" s="214" t="s">
        <v>392</v>
      </c>
      <c r="AZ51" s="165">
        <f t="shared" si="63"/>
        <v>0.02</v>
      </c>
      <c r="BA51" s="157">
        <v>1</v>
      </c>
      <c r="BB51" s="157">
        <v>1</v>
      </c>
      <c r="BC51" s="164">
        <v>1</v>
      </c>
      <c r="BD51" s="164">
        <v>1</v>
      </c>
      <c r="BE51" s="165">
        <f t="shared" si="64"/>
        <v>0.02</v>
      </c>
      <c r="BF51" s="157" t="s">
        <v>393</v>
      </c>
      <c r="BG51" s="160" t="s">
        <v>394</v>
      </c>
      <c r="BH51" s="171" t="s">
        <v>395</v>
      </c>
    </row>
    <row r="52" spans="1:90" s="52" customFormat="1" ht="130.5" customHeight="1">
      <c r="A52" s="182"/>
      <c r="B52" s="202"/>
      <c r="C52" s="155">
        <v>41</v>
      </c>
      <c r="D52" s="177" t="s">
        <v>396</v>
      </c>
      <c r="E52" s="157" t="s">
        <v>397</v>
      </c>
      <c r="F52" s="158" t="s">
        <v>150</v>
      </c>
      <c r="G52" s="158" t="s">
        <v>285</v>
      </c>
      <c r="H52" s="157" t="s">
        <v>194</v>
      </c>
      <c r="I52" s="161"/>
      <c r="J52" s="161" t="s">
        <v>70</v>
      </c>
      <c r="K52" s="161"/>
      <c r="L52" s="161" t="s">
        <v>70</v>
      </c>
      <c r="M52" s="161"/>
      <c r="N52" s="161"/>
      <c r="O52" s="161" t="s">
        <v>70</v>
      </c>
      <c r="P52" s="157" t="s">
        <v>398</v>
      </c>
      <c r="Q52" s="160" t="s">
        <v>365</v>
      </c>
      <c r="R52" s="148"/>
      <c r="S52" s="148"/>
      <c r="T52" s="148"/>
      <c r="U52" s="148" t="s">
        <v>70</v>
      </c>
      <c r="V52" s="148"/>
      <c r="W52" s="148"/>
      <c r="X52" s="148" t="s">
        <v>70</v>
      </c>
      <c r="Y52" s="148"/>
      <c r="Z52" s="148"/>
      <c r="AA52" s="148" t="s">
        <v>70</v>
      </c>
      <c r="AB52" s="148"/>
      <c r="AC52" s="148"/>
      <c r="AD52" s="148" t="s">
        <v>70</v>
      </c>
      <c r="AE52" s="173">
        <f>100%/26</f>
        <v>3.8461538461538464E-2</v>
      </c>
      <c r="AF52" s="174">
        <v>3</v>
      </c>
      <c r="AG52" s="174">
        <v>3</v>
      </c>
      <c r="AH52" s="165">
        <f t="shared" si="69"/>
        <v>1</v>
      </c>
      <c r="AI52" s="165">
        <f t="shared" si="70"/>
        <v>1</v>
      </c>
      <c r="AJ52" s="173">
        <f t="shared" si="71"/>
        <v>3.8461538461538464E-2</v>
      </c>
      <c r="AK52" s="162" t="s">
        <v>399</v>
      </c>
      <c r="AL52" s="163">
        <f t="shared" si="0"/>
        <v>2.1739130434782608E-2</v>
      </c>
      <c r="AM52" s="181">
        <v>1</v>
      </c>
      <c r="AN52" s="181">
        <v>1</v>
      </c>
      <c r="AO52" s="165">
        <f t="shared" ref="AO52" si="86">+AM52/AN52</f>
        <v>1</v>
      </c>
      <c r="AP52" s="165">
        <v>1</v>
      </c>
      <c r="AQ52" s="163">
        <f t="shared" si="77"/>
        <v>2.1739130434782608E-2</v>
      </c>
      <c r="AR52" s="157" t="s">
        <v>400</v>
      </c>
      <c r="AS52" s="173">
        <f>100%/25</f>
        <v>0.04</v>
      </c>
      <c r="AT52" s="174">
        <v>1</v>
      </c>
      <c r="AU52" s="174">
        <v>1</v>
      </c>
      <c r="AV52" s="165">
        <f>+AT52/AU52</f>
        <v>1</v>
      </c>
      <c r="AW52" s="165">
        <f>+AV52/100%</f>
        <v>1</v>
      </c>
      <c r="AX52" s="173">
        <f>+AW52*AS52</f>
        <v>0.04</v>
      </c>
      <c r="AY52" s="160" t="s">
        <v>401</v>
      </c>
      <c r="AZ52" s="165">
        <f t="shared" si="63"/>
        <v>0.02</v>
      </c>
      <c r="BA52" s="157">
        <v>1</v>
      </c>
      <c r="BB52" s="157">
        <v>1</v>
      </c>
      <c r="BC52" s="164">
        <v>1</v>
      </c>
      <c r="BD52" s="164">
        <v>1</v>
      </c>
      <c r="BE52" s="165">
        <f t="shared" si="64"/>
        <v>0.02</v>
      </c>
      <c r="BF52" s="157" t="s">
        <v>402</v>
      </c>
      <c r="BG52" s="170" t="s">
        <v>403</v>
      </c>
      <c r="BH52" s="171" t="s">
        <v>404</v>
      </c>
    </row>
    <row r="53" spans="1:90" s="52" customFormat="1" ht="91.5" customHeight="1">
      <c r="A53" s="182"/>
      <c r="B53" s="202"/>
      <c r="C53" s="155">
        <v>42</v>
      </c>
      <c r="D53" s="177" t="s">
        <v>405</v>
      </c>
      <c r="E53" s="157" t="s">
        <v>406</v>
      </c>
      <c r="F53" s="158" t="s">
        <v>150</v>
      </c>
      <c r="G53" s="158" t="s">
        <v>407</v>
      </c>
      <c r="H53" s="157" t="s">
        <v>345</v>
      </c>
      <c r="I53" s="161"/>
      <c r="J53" s="161" t="s">
        <v>70</v>
      </c>
      <c r="K53" s="161"/>
      <c r="L53" s="161" t="s">
        <v>70</v>
      </c>
      <c r="M53" s="161"/>
      <c r="N53" s="161"/>
      <c r="O53" s="161" t="s">
        <v>70</v>
      </c>
      <c r="P53" s="157" t="s">
        <v>382</v>
      </c>
      <c r="Q53" s="160" t="s">
        <v>382</v>
      </c>
      <c r="R53" s="148"/>
      <c r="S53" s="148"/>
      <c r="T53" s="148"/>
      <c r="U53" s="148"/>
      <c r="V53" s="148"/>
      <c r="W53" s="148"/>
      <c r="X53" s="148"/>
      <c r="Y53" s="148"/>
      <c r="Z53" s="148"/>
      <c r="AA53" s="148"/>
      <c r="AB53" s="148"/>
      <c r="AC53" s="148"/>
      <c r="AD53" s="195"/>
      <c r="AE53" s="213"/>
      <c r="AF53" s="213"/>
      <c r="AG53" s="213"/>
      <c r="AH53" s="213"/>
      <c r="AI53" s="213"/>
      <c r="AJ53" s="213"/>
      <c r="AK53" s="162" t="s">
        <v>347</v>
      </c>
      <c r="AL53" s="163"/>
      <c r="AM53" s="157"/>
      <c r="AN53" s="157"/>
      <c r="AO53" s="157"/>
      <c r="AP53" s="157"/>
      <c r="AQ53" s="163"/>
      <c r="AR53" s="157" t="s">
        <v>408</v>
      </c>
      <c r="AS53" s="195"/>
      <c r="AT53" s="195"/>
      <c r="AU53" s="195"/>
      <c r="AV53" s="195"/>
      <c r="AW53" s="195"/>
      <c r="AX53" s="195"/>
      <c r="AY53" s="162" t="s">
        <v>409</v>
      </c>
      <c r="AZ53" s="165">
        <f t="shared" si="63"/>
        <v>0.02</v>
      </c>
      <c r="BA53" s="157">
        <v>1</v>
      </c>
      <c r="BB53" s="157">
        <v>1</v>
      </c>
      <c r="BC53" s="164">
        <v>1</v>
      </c>
      <c r="BD53" s="164">
        <v>1</v>
      </c>
      <c r="BE53" s="165">
        <f t="shared" si="64"/>
        <v>0.02</v>
      </c>
      <c r="BF53" s="157" t="s">
        <v>410</v>
      </c>
      <c r="BG53" s="170" t="s">
        <v>411</v>
      </c>
      <c r="BH53" s="171" t="s">
        <v>412</v>
      </c>
      <c r="BI53" s="58"/>
    </row>
    <row r="54" spans="1:90" s="52" customFormat="1" ht="102.75" customHeight="1">
      <c r="A54" s="182"/>
      <c r="B54" s="176" t="s">
        <v>413</v>
      </c>
      <c r="C54" s="155">
        <v>43</v>
      </c>
      <c r="D54" s="177" t="s">
        <v>414</v>
      </c>
      <c r="E54" s="157" t="s">
        <v>415</v>
      </c>
      <c r="F54" s="158" t="s">
        <v>150</v>
      </c>
      <c r="G54" s="158" t="s">
        <v>416</v>
      </c>
      <c r="H54" s="157" t="s">
        <v>345</v>
      </c>
      <c r="I54" s="161"/>
      <c r="J54" s="161" t="s">
        <v>70</v>
      </c>
      <c r="K54" s="161"/>
      <c r="L54" s="161" t="s">
        <v>70</v>
      </c>
      <c r="M54" s="161"/>
      <c r="N54" s="161"/>
      <c r="O54" s="161" t="s">
        <v>70</v>
      </c>
      <c r="P54" s="157" t="s">
        <v>417</v>
      </c>
      <c r="Q54" s="160" t="s">
        <v>417</v>
      </c>
      <c r="R54" s="148"/>
      <c r="S54" s="148"/>
      <c r="T54" s="148"/>
      <c r="U54" s="148"/>
      <c r="V54" s="148"/>
      <c r="W54" s="148"/>
      <c r="X54" s="148"/>
      <c r="Y54" s="148"/>
      <c r="Z54" s="148"/>
      <c r="AA54" s="148"/>
      <c r="AB54" s="148"/>
      <c r="AC54" s="148"/>
      <c r="AD54" s="195"/>
      <c r="AE54" s="213"/>
      <c r="AF54" s="213"/>
      <c r="AG54" s="213"/>
      <c r="AH54" s="213"/>
      <c r="AI54" s="213"/>
      <c r="AJ54" s="213"/>
      <c r="AK54" s="162" t="s">
        <v>347</v>
      </c>
      <c r="AL54" s="163"/>
      <c r="AM54" s="157"/>
      <c r="AN54" s="157"/>
      <c r="AO54" s="157"/>
      <c r="AP54" s="157"/>
      <c r="AQ54" s="163"/>
      <c r="AR54" s="157" t="s">
        <v>418</v>
      </c>
      <c r="AS54" s="195"/>
      <c r="AT54" s="195"/>
      <c r="AU54" s="195"/>
      <c r="AV54" s="195"/>
      <c r="AW54" s="195"/>
      <c r="AX54" s="195"/>
      <c r="AY54" s="162" t="s">
        <v>409</v>
      </c>
      <c r="AZ54" s="165">
        <f t="shared" si="63"/>
        <v>0.02</v>
      </c>
      <c r="BA54" s="157"/>
      <c r="BB54" s="157"/>
      <c r="BC54" s="164">
        <v>1</v>
      </c>
      <c r="BD54" s="164">
        <v>1</v>
      </c>
      <c r="BE54" s="165">
        <f t="shared" si="64"/>
        <v>0.02</v>
      </c>
      <c r="BF54" s="157" t="s">
        <v>82</v>
      </c>
      <c r="BG54" s="170"/>
      <c r="BH54" s="171" t="s">
        <v>419</v>
      </c>
    </row>
    <row r="55" spans="1:90" s="52" customFormat="1" ht="54.75" customHeight="1">
      <c r="A55" s="182"/>
      <c r="B55" s="183"/>
      <c r="C55" s="155">
        <v>44</v>
      </c>
      <c r="D55" s="177" t="s">
        <v>420</v>
      </c>
      <c r="E55" s="157" t="s">
        <v>421</v>
      </c>
      <c r="F55" s="158" t="s">
        <v>150</v>
      </c>
      <c r="G55" s="158" t="s">
        <v>422</v>
      </c>
      <c r="H55" s="157" t="s">
        <v>345</v>
      </c>
      <c r="I55" s="161"/>
      <c r="J55" s="161" t="s">
        <v>70</v>
      </c>
      <c r="K55" s="161"/>
      <c r="L55" s="161" t="s">
        <v>70</v>
      </c>
      <c r="M55" s="161"/>
      <c r="N55" s="161"/>
      <c r="O55" s="161" t="s">
        <v>70</v>
      </c>
      <c r="P55" s="157" t="s">
        <v>423</v>
      </c>
      <c r="Q55" s="160" t="s">
        <v>423</v>
      </c>
      <c r="R55" s="148"/>
      <c r="S55" s="148"/>
      <c r="T55" s="148"/>
      <c r="U55" s="148"/>
      <c r="V55" s="148"/>
      <c r="W55" s="148"/>
      <c r="X55" s="148"/>
      <c r="Y55" s="148"/>
      <c r="Z55" s="148"/>
      <c r="AA55" s="148"/>
      <c r="AB55" s="148"/>
      <c r="AC55" s="148"/>
      <c r="AD55" s="195"/>
      <c r="AE55" s="213"/>
      <c r="AF55" s="213"/>
      <c r="AG55" s="213"/>
      <c r="AH55" s="213"/>
      <c r="AI55" s="213"/>
      <c r="AJ55" s="213"/>
      <c r="AK55" s="162" t="s">
        <v>347</v>
      </c>
      <c r="AL55" s="163"/>
      <c r="AM55" s="157"/>
      <c r="AN55" s="157"/>
      <c r="AO55" s="157"/>
      <c r="AP55" s="157"/>
      <c r="AQ55" s="163"/>
      <c r="AR55" s="157" t="s">
        <v>424</v>
      </c>
      <c r="AS55" s="195"/>
      <c r="AT55" s="195"/>
      <c r="AU55" s="195"/>
      <c r="AV55" s="195"/>
      <c r="AW55" s="195"/>
      <c r="AX55" s="195"/>
      <c r="AY55" s="162" t="s">
        <v>409</v>
      </c>
      <c r="AZ55" s="165">
        <f t="shared" si="63"/>
        <v>0.02</v>
      </c>
      <c r="BA55" s="157">
        <v>1</v>
      </c>
      <c r="BB55" s="157">
        <v>1</v>
      </c>
      <c r="BC55" s="164">
        <v>1</v>
      </c>
      <c r="BD55" s="164">
        <v>1</v>
      </c>
      <c r="BE55" s="165">
        <f t="shared" si="64"/>
        <v>0.02</v>
      </c>
      <c r="BF55" s="157" t="s">
        <v>425</v>
      </c>
      <c r="BG55" s="170" t="s">
        <v>426</v>
      </c>
      <c r="BH55" s="171" t="s">
        <v>85</v>
      </c>
      <c r="BI55" s="59"/>
    </row>
    <row r="56" spans="1:90" s="52" customFormat="1" ht="168" customHeight="1">
      <c r="A56" s="182"/>
      <c r="B56" s="185"/>
      <c r="C56" s="155">
        <v>45</v>
      </c>
      <c r="D56" s="177" t="s">
        <v>427</v>
      </c>
      <c r="E56" s="157" t="s">
        <v>428</v>
      </c>
      <c r="F56" s="158" t="s">
        <v>235</v>
      </c>
      <c r="G56" s="158" t="s">
        <v>179</v>
      </c>
      <c r="H56" s="157" t="s">
        <v>355</v>
      </c>
      <c r="I56" s="161"/>
      <c r="J56" s="161" t="s">
        <v>70</v>
      </c>
      <c r="K56" s="161"/>
      <c r="L56" s="161" t="s">
        <v>70</v>
      </c>
      <c r="M56" s="161"/>
      <c r="N56" s="161"/>
      <c r="O56" s="161" t="s">
        <v>70</v>
      </c>
      <c r="P56" s="157" t="s">
        <v>382</v>
      </c>
      <c r="Q56" s="160" t="s">
        <v>382</v>
      </c>
      <c r="R56" s="148"/>
      <c r="S56" s="148"/>
      <c r="T56" s="148"/>
      <c r="U56" s="148"/>
      <c r="V56" s="148"/>
      <c r="W56" s="148"/>
      <c r="X56" s="148"/>
      <c r="Y56" s="148"/>
      <c r="Z56" s="148"/>
      <c r="AA56" s="148"/>
      <c r="AB56" s="148"/>
      <c r="AC56" s="148"/>
      <c r="AD56" s="195"/>
      <c r="AE56" s="213"/>
      <c r="AF56" s="213"/>
      <c r="AG56" s="213"/>
      <c r="AH56" s="213"/>
      <c r="AI56" s="213"/>
      <c r="AJ56" s="213"/>
      <c r="AK56" s="162" t="s">
        <v>73</v>
      </c>
      <c r="AL56" s="163">
        <v>2.1700000000000001E-2</v>
      </c>
      <c r="AM56" s="215">
        <v>3</v>
      </c>
      <c r="AN56" s="215">
        <v>3</v>
      </c>
      <c r="AO56" s="216">
        <v>1</v>
      </c>
      <c r="AP56" s="216">
        <v>1</v>
      </c>
      <c r="AQ56" s="217">
        <v>2.1700000000000001E-2</v>
      </c>
      <c r="AR56" s="157" t="s">
        <v>429</v>
      </c>
      <c r="AS56" s="195"/>
      <c r="AT56" s="195"/>
      <c r="AU56" s="195"/>
      <c r="AV56" s="195"/>
      <c r="AW56" s="195"/>
      <c r="AX56" s="195"/>
      <c r="AY56" s="162" t="s">
        <v>75</v>
      </c>
      <c r="AZ56" s="165">
        <f t="shared" si="63"/>
        <v>0.02</v>
      </c>
      <c r="BA56" s="157">
        <v>1</v>
      </c>
      <c r="BB56" s="157">
        <v>1</v>
      </c>
      <c r="BC56" s="164">
        <v>1</v>
      </c>
      <c r="BD56" s="164">
        <v>1</v>
      </c>
      <c r="BE56" s="165">
        <f t="shared" si="64"/>
        <v>0.02</v>
      </c>
      <c r="BF56" s="157" t="s">
        <v>430</v>
      </c>
      <c r="BG56" s="160" t="s">
        <v>431</v>
      </c>
      <c r="BH56" s="171" t="s">
        <v>432</v>
      </c>
      <c r="BI56" s="58"/>
    </row>
    <row r="57" spans="1:90" s="52" customFormat="1" ht="87.75" customHeight="1">
      <c r="A57" s="182"/>
      <c r="B57" s="176" t="s">
        <v>433</v>
      </c>
      <c r="C57" s="155">
        <v>46</v>
      </c>
      <c r="D57" s="177" t="s">
        <v>434</v>
      </c>
      <c r="E57" s="157" t="s">
        <v>435</v>
      </c>
      <c r="F57" s="158" t="s">
        <v>68</v>
      </c>
      <c r="G57" s="158" t="s">
        <v>179</v>
      </c>
      <c r="H57" s="157" t="s">
        <v>113</v>
      </c>
      <c r="I57" s="161"/>
      <c r="J57" s="161" t="s">
        <v>70</v>
      </c>
      <c r="K57" s="161"/>
      <c r="L57" s="161" t="s">
        <v>70</v>
      </c>
      <c r="M57" s="161"/>
      <c r="N57" s="161"/>
      <c r="O57" s="161" t="s">
        <v>70</v>
      </c>
      <c r="P57" s="157" t="s">
        <v>436</v>
      </c>
      <c r="Q57" s="160" t="s">
        <v>436</v>
      </c>
      <c r="R57" s="148"/>
      <c r="S57" s="148"/>
      <c r="T57" s="148"/>
      <c r="U57" s="148" t="s">
        <v>70</v>
      </c>
      <c r="V57" s="148"/>
      <c r="W57" s="148"/>
      <c r="X57" s="148" t="s">
        <v>70</v>
      </c>
      <c r="Y57" s="148"/>
      <c r="Z57" s="148"/>
      <c r="AA57" s="148" t="s">
        <v>70</v>
      </c>
      <c r="AB57" s="148"/>
      <c r="AC57" s="148"/>
      <c r="AD57" s="148" t="s">
        <v>70</v>
      </c>
      <c r="AE57" s="173">
        <f t="shared" ref="AE57:AE60" si="87">100%/26</f>
        <v>3.8461538461538464E-2</v>
      </c>
      <c r="AF57" s="174">
        <v>7</v>
      </c>
      <c r="AG57" s="174">
        <v>7</v>
      </c>
      <c r="AH57" s="165">
        <f t="shared" ref="AH57:AH60" si="88">+AF57/AG57</f>
        <v>1</v>
      </c>
      <c r="AI57" s="165">
        <f t="shared" ref="AI57:AI60" si="89">+AH57/100%</f>
        <v>1</v>
      </c>
      <c r="AJ57" s="173">
        <v>3.7999999999999999E-2</v>
      </c>
      <c r="AK57" s="180" t="s">
        <v>437</v>
      </c>
      <c r="AL57" s="163">
        <v>2.1700000000000001E-2</v>
      </c>
      <c r="AM57" s="181">
        <v>28</v>
      </c>
      <c r="AN57" s="181">
        <v>28</v>
      </c>
      <c r="AO57" s="165">
        <f t="shared" ref="AO57:AP62" si="90">+AM57/AN57</f>
        <v>1</v>
      </c>
      <c r="AP57" s="165">
        <v>1</v>
      </c>
      <c r="AQ57" s="217">
        <v>2.1700000000000001E-2</v>
      </c>
      <c r="AR57" s="157" t="s">
        <v>438</v>
      </c>
      <c r="AS57" s="173">
        <f>100%/25</f>
        <v>0.04</v>
      </c>
      <c r="AT57" s="174">
        <v>39</v>
      </c>
      <c r="AU57" s="174">
        <v>39</v>
      </c>
      <c r="AV57" s="165">
        <f t="shared" ref="AV57" si="91">+AT57/AU57</f>
        <v>1</v>
      </c>
      <c r="AW57" s="165">
        <f t="shared" ref="AW57" si="92">+AV57/100%</f>
        <v>1</v>
      </c>
      <c r="AX57" s="173">
        <f t="shared" ref="AX57" si="93">+AW57*AS57</f>
        <v>0.04</v>
      </c>
      <c r="AY57" s="157" t="s">
        <v>439</v>
      </c>
      <c r="AZ57" s="165">
        <f t="shared" si="63"/>
        <v>0.02</v>
      </c>
      <c r="BA57" s="218">
        <v>87</v>
      </c>
      <c r="BB57" s="218">
        <v>87</v>
      </c>
      <c r="BC57" s="219">
        <v>1</v>
      </c>
      <c r="BD57" s="219">
        <v>1</v>
      </c>
      <c r="BE57" s="165">
        <f t="shared" si="64"/>
        <v>0.02</v>
      </c>
      <c r="BF57" s="157" t="s">
        <v>440</v>
      </c>
      <c r="BG57" s="157" t="s">
        <v>441</v>
      </c>
      <c r="BH57" s="171" t="s">
        <v>442</v>
      </c>
      <c r="BI57" s="61"/>
    </row>
    <row r="58" spans="1:90" s="52" customFormat="1" ht="112.5" customHeight="1">
      <c r="A58" s="182"/>
      <c r="B58" s="183"/>
      <c r="C58" s="155">
        <v>47</v>
      </c>
      <c r="D58" s="156" t="s">
        <v>443</v>
      </c>
      <c r="E58" s="157" t="s">
        <v>444</v>
      </c>
      <c r="F58" s="158" t="s">
        <v>235</v>
      </c>
      <c r="G58" s="158" t="s">
        <v>179</v>
      </c>
      <c r="H58" s="195" t="s">
        <v>445</v>
      </c>
      <c r="I58" s="161"/>
      <c r="J58" s="161" t="s">
        <v>70</v>
      </c>
      <c r="K58" s="161"/>
      <c r="L58" s="161" t="s">
        <v>70</v>
      </c>
      <c r="M58" s="161"/>
      <c r="N58" s="161"/>
      <c r="O58" s="161" t="s">
        <v>70</v>
      </c>
      <c r="P58" s="157" t="s">
        <v>446</v>
      </c>
      <c r="Q58" s="160" t="s">
        <v>446</v>
      </c>
      <c r="R58" s="148"/>
      <c r="S58" s="148"/>
      <c r="T58" s="148"/>
      <c r="U58" s="148" t="s">
        <v>70</v>
      </c>
      <c r="V58" s="148"/>
      <c r="W58" s="148"/>
      <c r="X58" s="148" t="s">
        <v>70</v>
      </c>
      <c r="Y58" s="148"/>
      <c r="Z58" s="148"/>
      <c r="AA58" s="148" t="s">
        <v>70</v>
      </c>
      <c r="AB58" s="148"/>
      <c r="AC58" s="148"/>
      <c r="AD58" s="148" t="s">
        <v>70</v>
      </c>
      <c r="AE58" s="173">
        <f t="shared" si="87"/>
        <v>3.8461538461538464E-2</v>
      </c>
      <c r="AF58" s="174">
        <v>1</v>
      </c>
      <c r="AG58" s="174">
        <v>1</v>
      </c>
      <c r="AH58" s="165">
        <f t="shared" si="88"/>
        <v>1</v>
      </c>
      <c r="AI58" s="165">
        <f t="shared" si="89"/>
        <v>1</v>
      </c>
      <c r="AJ58" s="173">
        <v>3.7999999999999999E-2</v>
      </c>
      <c r="AK58" s="180" t="s">
        <v>447</v>
      </c>
      <c r="AL58" s="163">
        <f t="shared" ref="AL58:AL62" si="94">100%/46</f>
        <v>2.1739130434782608E-2</v>
      </c>
      <c r="AM58" s="181">
        <v>1</v>
      </c>
      <c r="AN58" s="181">
        <v>1</v>
      </c>
      <c r="AO58" s="165">
        <f t="shared" si="90"/>
        <v>1</v>
      </c>
      <c r="AP58" s="165">
        <f t="shared" si="90"/>
        <v>1</v>
      </c>
      <c r="AQ58" s="217">
        <v>2.1700000000000001E-2</v>
      </c>
      <c r="AR58" s="157" t="s">
        <v>448</v>
      </c>
      <c r="AS58" s="173">
        <f>100%/25</f>
        <v>0.04</v>
      </c>
      <c r="AT58" s="174">
        <v>1</v>
      </c>
      <c r="AU58" s="174">
        <v>1</v>
      </c>
      <c r="AV58" s="165">
        <f t="shared" ref="AV58:AV59" si="95">+AT58/AU58</f>
        <v>1</v>
      </c>
      <c r="AW58" s="165">
        <f t="shared" ref="AW58:AW59" si="96">+AV58/100%</f>
        <v>1</v>
      </c>
      <c r="AX58" s="173">
        <f t="shared" ref="AX58" si="97">+AW58*AS58</f>
        <v>0.04</v>
      </c>
      <c r="AY58" s="157" t="s">
        <v>449</v>
      </c>
      <c r="AZ58" s="165">
        <f t="shared" si="63"/>
        <v>0.02</v>
      </c>
      <c r="BA58" s="174">
        <v>1</v>
      </c>
      <c r="BB58" s="174">
        <v>1</v>
      </c>
      <c r="BC58" s="165">
        <v>1</v>
      </c>
      <c r="BD58" s="165">
        <v>1</v>
      </c>
      <c r="BE58" s="165">
        <f t="shared" si="64"/>
        <v>0.02</v>
      </c>
      <c r="BF58" s="157" t="s">
        <v>450</v>
      </c>
      <c r="BG58" s="158" t="s">
        <v>451</v>
      </c>
      <c r="BH58" s="171" t="s">
        <v>452</v>
      </c>
    </row>
    <row r="59" spans="1:90" s="52" customFormat="1" ht="172.5" customHeight="1">
      <c r="A59" s="182"/>
      <c r="B59" s="185"/>
      <c r="C59" s="155">
        <v>48</v>
      </c>
      <c r="D59" s="177" t="s">
        <v>453</v>
      </c>
      <c r="E59" s="157" t="s">
        <v>302</v>
      </c>
      <c r="F59" s="158" t="s">
        <v>68</v>
      </c>
      <c r="G59" s="158" t="s">
        <v>179</v>
      </c>
      <c r="H59" s="157" t="s">
        <v>113</v>
      </c>
      <c r="I59" s="161"/>
      <c r="J59" s="161" t="s">
        <v>70</v>
      </c>
      <c r="K59" s="161"/>
      <c r="L59" s="161" t="s">
        <v>70</v>
      </c>
      <c r="M59" s="161"/>
      <c r="N59" s="161"/>
      <c r="O59" s="161" t="s">
        <v>70</v>
      </c>
      <c r="P59" s="157" t="s">
        <v>195</v>
      </c>
      <c r="Q59" s="160" t="s">
        <v>195</v>
      </c>
      <c r="R59" s="148"/>
      <c r="S59" s="148"/>
      <c r="T59" s="148"/>
      <c r="U59" s="148" t="s">
        <v>70</v>
      </c>
      <c r="V59" s="148"/>
      <c r="W59" s="148"/>
      <c r="X59" s="148" t="s">
        <v>70</v>
      </c>
      <c r="Y59" s="148"/>
      <c r="Z59" s="148"/>
      <c r="AA59" s="148" t="s">
        <v>70</v>
      </c>
      <c r="AB59" s="148"/>
      <c r="AC59" s="148"/>
      <c r="AD59" s="148" t="s">
        <v>70</v>
      </c>
      <c r="AE59" s="173">
        <f t="shared" si="87"/>
        <v>3.8461538461538464E-2</v>
      </c>
      <c r="AF59" s="179">
        <v>1</v>
      </c>
      <c r="AG59" s="179">
        <v>1</v>
      </c>
      <c r="AH59" s="165">
        <f t="shared" si="88"/>
        <v>1</v>
      </c>
      <c r="AI59" s="165">
        <f t="shared" si="89"/>
        <v>1</v>
      </c>
      <c r="AJ59" s="173">
        <v>0</v>
      </c>
      <c r="AK59" s="220" t="s">
        <v>454</v>
      </c>
      <c r="AL59" s="163">
        <v>0</v>
      </c>
      <c r="AM59" s="179">
        <v>1</v>
      </c>
      <c r="AN59" s="179">
        <v>1</v>
      </c>
      <c r="AO59" s="165">
        <f t="shared" si="90"/>
        <v>1</v>
      </c>
      <c r="AP59" s="165">
        <f t="shared" ref="AP59" si="98">+AO59/100%</f>
        <v>1</v>
      </c>
      <c r="AQ59" s="163">
        <v>0</v>
      </c>
      <c r="AR59" s="221" t="s">
        <v>454</v>
      </c>
      <c r="AS59" s="163">
        <v>0</v>
      </c>
      <c r="AT59" s="179">
        <v>1</v>
      </c>
      <c r="AU59" s="179">
        <v>1</v>
      </c>
      <c r="AV59" s="165">
        <f t="shared" si="95"/>
        <v>1</v>
      </c>
      <c r="AW59" s="165">
        <f t="shared" si="96"/>
        <v>1</v>
      </c>
      <c r="AX59" s="163">
        <v>0</v>
      </c>
      <c r="AY59" s="221" t="s">
        <v>454</v>
      </c>
      <c r="AZ59" s="165">
        <v>0</v>
      </c>
      <c r="BA59" s="179">
        <v>1</v>
      </c>
      <c r="BB59" s="179">
        <v>1</v>
      </c>
      <c r="BC59" s="165">
        <f t="shared" ref="BC59" si="99">+BA59/BB59</f>
        <v>1</v>
      </c>
      <c r="BD59" s="165">
        <f t="shared" ref="BD59" si="100">+BC59/100%</f>
        <v>1</v>
      </c>
      <c r="BE59" s="165">
        <v>0</v>
      </c>
      <c r="BF59" s="221" t="s">
        <v>454</v>
      </c>
      <c r="BG59" s="148"/>
      <c r="BH59" s="171" t="s">
        <v>455</v>
      </c>
      <c r="BI59" s="61"/>
    </row>
    <row r="60" spans="1:90" s="52" customFormat="1" ht="100.5" customHeight="1">
      <c r="A60" s="182"/>
      <c r="B60" s="176" t="s">
        <v>456</v>
      </c>
      <c r="C60" s="155">
        <v>49</v>
      </c>
      <c r="D60" s="177" t="s">
        <v>457</v>
      </c>
      <c r="E60" s="157" t="s">
        <v>458</v>
      </c>
      <c r="F60" s="158" t="s">
        <v>150</v>
      </c>
      <c r="G60" s="158" t="s">
        <v>179</v>
      </c>
      <c r="H60" s="157" t="s">
        <v>194</v>
      </c>
      <c r="I60" s="161"/>
      <c r="J60" s="161" t="s">
        <v>70</v>
      </c>
      <c r="K60" s="161"/>
      <c r="L60" s="161" t="s">
        <v>70</v>
      </c>
      <c r="M60" s="161"/>
      <c r="N60" s="161"/>
      <c r="O60" s="161" t="s">
        <v>70</v>
      </c>
      <c r="P60" s="157" t="s">
        <v>459</v>
      </c>
      <c r="Q60" s="160" t="s">
        <v>459</v>
      </c>
      <c r="R60" s="148" t="s">
        <v>70</v>
      </c>
      <c r="S60" s="148" t="s">
        <v>70</v>
      </c>
      <c r="T60" s="148" t="s">
        <v>70</v>
      </c>
      <c r="U60" s="148" t="s">
        <v>70</v>
      </c>
      <c r="V60" s="148" t="s">
        <v>70</v>
      </c>
      <c r="W60" s="148" t="s">
        <v>70</v>
      </c>
      <c r="X60" s="148" t="s">
        <v>70</v>
      </c>
      <c r="Y60" s="148" t="s">
        <v>70</v>
      </c>
      <c r="Z60" s="148" t="s">
        <v>70</v>
      </c>
      <c r="AA60" s="148" t="s">
        <v>70</v>
      </c>
      <c r="AB60" s="148" t="s">
        <v>70</v>
      </c>
      <c r="AC60" s="148" t="s">
        <v>70</v>
      </c>
      <c r="AD60" s="148" t="s">
        <v>70</v>
      </c>
      <c r="AE60" s="173">
        <f t="shared" si="87"/>
        <v>3.8461538461538464E-2</v>
      </c>
      <c r="AF60" s="179">
        <v>1</v>
      </c>
      <c r="AG60" s="179">
        <v>1</v>
      </c>
      <c r="AH60" s="165">
        <f t="shared" si="88"/>
        <v>1</v>
      </c>
      <c r="AI60" s="165">
        <f t="shared" si="89"/>
        <v>1</v>
      </c>
      <c r="AJ60" s="173">
        <v>3.7999999999999999E-2</v>
      </c>
      <c r="AK60" s="162" t="s">
        <v>460</v>
      </c>
      <c r="AL60" s="163">
        <f t="shared" si="94"/>
        <v>2.1739130434782608E-2</v>
      </c>
      <c r="AM60" s="181">
        <v>1</v>
      </c>
      <c r="AN60" s="181">
        <v>1</v>
      </c>
      <c r="AO60" s="165">
        <f t="shared" si="90"/>
        <v>1</v>
      </c>
      <c r="AP60" s="165">
        <f t="shared" si="90"/>
        <v>1</v>
      </c>
      <c r="AQ60" s="217">
        <v>2.1700000000000001E-2</v>
      </c>
      <c r="AR60" s="157" t="s">
        <v>461</v>
      </c>
      <c r="AS60" s="173">
        <f>100%/25</f>
        <v>0.04</v>
      </c>
      <c r="AT60" s="174">
        <v>1</v>
      </c>
      <c r="AU60" s="174">
        <v>1</v>
      </c>
      <c r="AV60" s="165">
        <f t="shared" ref="AV60" si="101">+AT60/AU60</f>
        <v>1</v>
      </c>
      <c r="AW60" s="165">
        <f t="shared" ref="AW60" si="102">+AV60/100%</f>
        <v>1</v>
      </c>
      <c r="AX60" s="173">
        <f t="shared" ref="AX60" si="103">+AW60*AS60</f>
        <v>0.04</v>
      </c>
      <c r="AY60" s="172" t="s">
        <v>462</v>
      </c>
      <c r="AZ60" s="165">
        <f t="shared" si="63"/>
        <v>0.02</v>
      </c>
      <c r="BA60" s="174">
        <v>1</v>
      </c>
      <c r="BB60" s="174">
        <v>1</v>
      </c>
      <c r="BC60" s="165">
        <v>1</v>
      </c>
      <c r="BD60" s="165">
        <v>1</v>
      </c>
      <c r="BE60" s="165">
        <f t="shared" si="64"/>
        <v>0.02</v>
      </c>
      <c r="BF60" s="222" t="s">
        <v>463</v>
      </c>
      <c r="BG60" s="191" t="s">
        <v>464</v>
      </c>
      <c r="BH60" s="171" t="s">
        <v>465</v>
      </c>
    </row>
    <row r="61" spans="1:90" s="52" customFormat="1" ht="54.75" customHeight="1">
      <c r="A61" s="182"/>
      <c r="B61" s="183"/>
      <c r="C61" s="155">
        <v>50</v>
      </c>
      <c r="D61" s="177" t="s">
        <v>466</v>
      </c>
      <c r="E61" s="157" t="s">
        <v>467</v>
      </c>
      <c r="F61" s="158" t="s">
        <v>150</v>
      </c>
      <c r="G61" s="158" t="s">
        <v>179</v>
      </c>
      <c r="H61" s="157" t="s">
        <v>355</v>
      </c>
      <c r="I61" s="161"/>
      <c r="J61" s="161" t="s">
        <v>70</v>
      </c>
      <c r="K61" s="161"/>
      <c r="L61" s="161" t="s">
        <v>70</v>
      </c>
      <c r="M61" s="161"/>
      <c r="N61" s="161"/>
      <c r="O61" s="161" t="s">
        <v>70</v>
      </c>
      <c r="P61" s="157" t="s">
        <v>459</v>
      </c>
      <c r="Q61" s="160" t="s">
        <v>459</v>
      </c>
      <c r="R61" s="148"/>
      <c r="S61" s="148"/>
      <c r="T61" s="148"/>
      <c r="U61" s="148"/>
      <c r="V61" s="148"/>
      <c r="W61" s="148"/>
      <c r="X61" s="148" t="s">
        <v>70</v>
      </c>
      <c r="Y61" s="148"/>
      <c r="Z61" s="148"/>
      <c r="AA61" s="148"/>
      <c r="AB61" s="148"/>
      <c r="AC61" s="148"/>
      <c r="AD61" s="148" t="s">
        <v>70</v>
      </c>
      <c r="AE61" s="213"/>
      <c r="AF61" s="213"/>
      <c r="AG61" s="213"/>
      <c r="AH61" s="213"/>
      <c r="AI61" s="213"/>
      <c r="AJ61" s="213"/>
      <c r="AK61" s="162" t="s">
        <v>73</v>
      </c>
      <c r="AL61" s="163">
        <f t="shared" si="94"/>
        <v>2.1739130434782608E-2</v>
      </c>
      <c r="AM61" s="181">
        <v>1</v>
      </c>
      <c r="AN61" s="181">
        <v>1</v>
      </c>
      <c r="AO61" s="165">
        <f t="shared" si="90"/>
        <v>1</v>
      </c>
      <c r="AP61" s="165">
        <f t="shared" si="90"/>
        <v>1</v>
      </c>
      <c r="AQ61" s="217">
        <v>2.1700000000000001E-2</v>
      </c>
      <c r="AR61" s="157" t="s">
        <v>468</v>
      </c>
      <c r="AS61" s="148"/>
      <c r="AT61" s="148">
        <v>1</v>
      </c>
      <c r="AU61" s="148">
        <v>1</v>
      </c>
      <c r="AV61" s="148">
        <v>100</v>
      </c>
      <c r="AW61" s="148">
        <v>100</v>
      </c>
      <c r="AX61" s="148"/>
      <c r="AY61" s="172" t="s">
        <v>469</v>
      </c>
      <c r="AZ61" s="165">
        <f t="shared" si="63"/>
        <v>0.02</v>
      </c>
      <c r="BA61" s="174">
        <v>1</v>
      </c>
      <c r="BB61" s="174">
        <v>1</v>
      </c>
      <c r="BC61" s="165">
        <v>1</v>
      </c>
      <c r="BD61" s="165">
        <v>1</v>
      </c>
      <c r="BE61" s="165">
        <f t="shared" si="64"/>
        <v>0.02</v>
      </c>
      <c r="BF61" s="223" t="s">
        <v>470</v>
      </c>
      <c r="BG61" s="224" t="s">
        <v>471</v>
      </c>
      <c r="BH61" s="171" t="s">
        <v>472</v>
      </c>
    </row>
    <row r="62" spans="1:90" s="52" customFormat="1" ht="59.25" customHeight="1">
      <c r="A62" s="182"/>
      <c r="B62" s="185"/>
      <c r="C62" s="155">
        <v>51</v>
      </c>
      <c r="D62" s="177" t="s">
        <v>473</v>
      </c>
      <c r="E62" s="157" t="s">
        <v>474</v>
      </c>
      <c r="F62" s="158" t="s">
        <v>150</v>
      </c>
      <c r="G62" s="158" t="s">
        <v>475</v>
      </c>
      <c r="H62" s="157" t="s">
        <v>194</v>
      </c>
      <c r="I62" s="161"/>
      <c r="J62" s="161" t="s">
        <v>70</v>
      </c>
      <c r="K62" s="161"/>
      <c r="L62" s="161" t="s">
        <v>70</v>
      </c>
      <c r="M62" s="161" t="s">
        <v>70</v>
      </c>
      <c r="N62" s="161"/>
      <c r="O62" s="161" t="s">
        <v>70</v>
      </c>
      <c r="P62" s="157" t="s">
        <v>476</v>
      </c>
      <c r="Q62" s="160" t="s">
        <v>476</v>
      </c>
      <c r="R62" s="148" t="s">
        <v>70</v>
      </c>
      <c r="S62" s="148" t="s">
        <v>70</v>
      </c>
      <c r="T62" s="148" t="s">
        <v>70</v>
      </c>
      <c r="U62" s="148" t="s">
        <v>70</v>
      </c>
      <c r="V62" s="148" t="s">
        <v>70</v>
      </c>
      <c r="W62" s="148" t="s">
        <v>70</v>
      </c>
      <c r="X62" s="148" t="s">
        <v>70</v>
      </c>
      <c r="Y62" s="148" t="s">
        <v>70</v>
      </c>
      <c r="Z62" s="148" t="s">
        <v>70</v>
      </c>
      <c r="AA62" s="148" t="s">
        <v>70</v>
      </c>
      <c r="AB62" s="148" t="s">
        <v>70</v>
      </c>
      <c r="AC62" s="148" t="s">
        <v>70</v>
      </c>
      <c r="AD62" s="148" t="s">
        <v>70</v>
      </c>
      <c r="AE62" s="173">
        <f>100%/26</f>
        <v>3.8461538461538464E-2</v>
      </c>
      <c r="AF62" s="179">
        <v>12</v>
      </c>
      <c r="AG62" s="179">
        <v>12</v>
      </c>
      <c r="AH62" s="165">
        <f t="shared" ref="AH62:AH63" si="104">+AF62/AG62</f>
        <v>1</v>
      </c>
      <c r="AI62" s="165">
        <f t="shared" ref="AI62" si="105">+AH62/100%</f>
        <v>1</v>
      </c>
      <c r="AJ62" s="173">
        <f t="shared" ref="AJ62" si="106">+AI62*AE62</f>
        <v>3.8461538461538464E-2</v>
      </c>
      <c r="AK62" s="180" t="s">
        <v>477</v>
      </c>
      <c r="AL62" s="163">
        <f t="shared" si="94"/>
        <v>2.1739130434782608E-2</v>
      </c>
      <c r="AM62" s="179">
        <v>12</v>
      </c>
      <c r="AN62" s="179">
        <v>12</v>
      </c>
      <c r="AO62" s="165">
        <f t="shared" si="90"/>
        <v>1</v>
      </c>
      <c r="AP62" s="165">
        <v>1</v>
      </c>
      <c r="AQ62" s="217">
        <v>2.1700000000000001E-2</v>
      </c>
      <c r="AR62" s="157" t="s">
        <v>478</v>
      </c>
      <c r="AS62" s="173">
        <f>100%/25</f>
        <v>0.04</v>
      </c>
      <c r="AT62" s="174">
        <v>12</v>
      </c>
      <c r="AU62" s="174">
        <v>12</v>
      </c>
      <c r="AV62" s="165">
        <f t="shared" ref="AV62" si="107">+AT62/AU62</f>
        <v>1</v>
      </c>
      <c r="AW62" s="165">
        <f t="shared" ref="AW62" si="108">+AV62/100%</f>
        <v>1</v>
      </c>
      <c r="AX62" s="173">
        <f t="shared" ref="AX62" si="109">+AW62*AS62</f>
        <v>0.04</v>
      </c>
      <c r="AY62" s="172" t="s">
        <v>479</v>
      </c>
      <c r="AZ62" s="165">
        <f t="shared" si="63"/>
        <v>0.02</v>
      </c>
      <c r="BA62" s="174">
        <v>12</v>
      </c>
      <c r="BB62" s="174">
        <v>12</v>
      </c>
      <c r="BC62" s="165">
        <v>1</v>
      </c>
      <c r="BD62" s="165">
        <v>1</v>
      </c>
      <c r="BE62" s="165">
        <f t="shared" si="64"/>
        <v>0.02</v>
      </c>
      <c r="BF62" s="157" t="s">
        <v>480</v>
      </c>
      <c r="BG62" s="157" t="s">
        <v>481</v>
      </c>
      <c r="BH62" s="171" t="s">
        <v>482</v>
      </c>
    </row>
    <row r="63" spans="1:90" s="52" customFormat="1" ht="221.25" customHeight="1">
      <c r="A63" s="225"/>
      <c r="B63" s="226" t="s">
        <v>483</v>
      </c>
      <c r="C63" s="155">
        <v>52</v>
      </c>
      <c r="D63" s="177" t="s">
        <v>484</v>
      </c>
      <c r="E63" s="157" t="s">
        <v>485</v>
      </c>
      <c r="F63" s="158" t="s">
        <v>68</v>
      </c>
      <c r="G63" s="158">
        <v>1</v>
      </c>
      <c r="H63" s="157" t="s">
        <v>486</v>
      </c>
      <c r="I63" s="161" t="s">
        <v>70</v>
      </c>
      <c r="J63" s="161" t="s">
        <v>70</v>
      </c>
      <c r="K63" s="161" t="s">
        <v>70</v>
      </c>
      <c r="L63" s="161" t="s">
        <v>70</v>
      </c>
      <c r="M63" s="161" t="s">
        <v>70</v>
      </c>
      <c r="N63" s="161" t="s">
        <v>70</v>
      </c>
      <c r="O63" s="161" t="s">
        <v>70</v>
      </c>
      <c r="P63" s="157" t="s">
        <v>487</v>
      </c>
      <c r="Q63" s="160" t="s">
        <v>487</v>
      </c>
      <c r="R63" s="148"/>
      <c r="S63" s="148"/>
      <c r="T63" s="148" t="s">
        <v>70</v>
      </c>
      <c r="U63" s="148" t="s">
        <v>70</v>
      </c>
      <c r="V63" s="148"/>
      <c r="W63" s="148" t="s">
        <v>70</v>
      </c>
      <c r="X63" s="148"/>
      <c r="Y63" s="148"/>
      <c r="Z63" s="148"/>
      <c r="AA63" s="148"/>
      <c r="AB63" s="148"/>
      <c r="AC63" s="148"/>
      <c r="AD63" s="148"/>
      <c r="AE63" s="173">
        <f>100%/26</f>
        <v>3.8461538461538464E-2</v>
      </c>
      <c r="AF63" s="179">
        <v>6</v>
      </c>
      <c r="AG63" s="179">
        <v>6</v>
      </c>
      <c r="AH63" s="165">
        <f t="shared" si="104"/>
        <v>1</v>
      </c>
      <c r="AI63" s="165">
        <f>+AH63/100%</f>
        <v>1</v>
      </c>
      <c r="AJ63" s="173">
        <f>+AI63*AE63</f>
        <v>3.8461538461538464E-2</v>
      </c>
      <c r="AK63" s="180" t="s">
        <v>488</v>
      </c>
      <c r="AL63" s="163"/>
      <c r="AM63" s="181"/>
      <c r="AN63" s="181"/>
      <c r="AO63" s="165"/>
      <c r="AP63" s="165"/>
      <c r="AQ63" s="163"/>
      <c r="AR63" s="157" t="s">
        <v>489</v>
      </c>
      <c r="AS63" s="148"/>
      <c r="AT63" s="148"/>
      <c r="AU63" s="148"/>
      <c r="AV63" s="148"/>
      <c r="AW63" s="148"/>
      <c r="AX63" s="148"/>
      <c r="AY63" s="157" t="s">
        <v>490</v>
      </c>
      <c r="AZ63" s="163"/>
      <c r="BA63" s="174"/>
      <c r="BB63" s="174"/>
      <c r="BC63" s="165"/>
      <c r="BD63" s="165"/>
      <c r="BE63" s="163"/>
      <c r="BF63" s="157" t="s">
        <v>490</v>
      </c>
      <c r="BG63" s="157" t="s">
        <v>491</v>
      </c>
      <c r="BH63" s="171" t="s">
        <v>492</v>
      </c>
    </row>
    <row r="64" spans="1:90" s="52" customFormat="1" ht="15" customHeight="1">
      <c r="A64" s="227"/>
      <c r="B64" s="228"/>
      <c r="C64" s="229"/>
      <c r="D64" s="230"/>
      <c r="E64" s="230"/>
      <c r="F64" s="231"/>
      <c r="G64" s="231"/>
      <c r="H64" s="230"/>
      <c r="I64" s="232"/>
      <c r="J64" s="232"/>
      <c r="K64" s="232"/>
      <c r="L64" s="232"/>
      <c r="M64" s="232"/>
      <c r="N64" s="232"/>
      <c r="O64" s="232"/>
      <c r="P64" s="230"/>
      <c r="Q64" s="233"/>
      <c r="R64" s="234"/>
      <c r="S64" s="234"/>
      <c r="T64" s="234"/>
      <c r="U64" s="234"/>
      <c r="V64" s="234"/>
      <c r="W64" s="234"/>
      <c r="X64" s="234"/>
      <c r="Y64" s="234"/>
      <c r="Z64" s="234"/>
      <c r="AA64" s="234"/>
      <c r="AB64" s="234"/>
      <c r="AC64" s="234"/>
      <c r="AD64" s="234"/>
      <c r="AE64" s="235"/>
      <c r="AF64" s="236"/>
      <c r="AG64" s="236"/>
      <c r="AH64" s="237"/>
      <c r="AI64" s="237"/>
      <c r="AJ64" s="235"/>
      <c r="AK64" s="238"/>
      <c r="AL64" s="239"/>
      <c r="AM64" s="240"/>
      <c r="AN64" s="240"/>
      <c r="AO64" s="237"/>
      <c r="AP64" s="237"/>
      <c r="AQ64" s="239"/>
      <c r="AR64" s="230"/>
      <c r="AS64" s="234"/>
      <c r="AT64" s="234"/>
      <c r="AU64" s="234"/>
      <c r="AV64" s="234"/>
      <c r="AW64" s="234"/>
      <c r="AX64" s="234"/>
      <c r="AY64" s="230"/>
      <c r="AZ64" s="239"/>
      <c r="BA64" s="241"/>
      <c r="BB64" s="241"/>
      <c r="BC64" s="237"/>
      <c r="BD64" s="237"/>
      <c r="BE64" s="239"/>
      <c r="BF64" s="230"/>
      <c r="BG64" s="230"/>
      <c r="BH64" s="242"/>
    </row>
    <row r="65" spans="1:90" s="52" customFormat="1" ht="15">
      <c r="A65" s="243" t="s">
        <v>657</v>
      </c>
      <c r="B65" s="228"/>
      <c r="C65" s="229"/>
      <c r="D65" s="230"/>
      <c r="E65" s="230"/>
      <c r="F65" s="231"/>
      <c r="G65" s="231"/>
      <c r="H65" s="230"/>
      <c r="I65" s="232"/>
      <c r="J65" s="232"/>
      <c r="K65" s="232"/>
      <c r="L65" s="232"/>
      <c r="M65" s="232"/>
      <c r="N65" s="232"/>
      <c r="O65" s="232"/>
      <c r="P65" s="230"/>
      <c r="Q65" s="233"/>
      <c r="R65" s="234"/>
      <c r="S65" s="234"/>
      <c r="T65" s="234"/>
      <c r="U65" s="234"/>
      <c r="V65" s="234"/>
      <c r="W65" s="234"/>
      <c r="X65" s="234"/>
      <c r="Y65" s="234"/>
      <c r="Z65" s="234"/>
      <c r="AA65" s="234"/>
      <c r="AB65" s="234"/>
      <c r="AC65" s="234"/>
      <c r="AD65" s="234"/>
      <c r="AE65" s="235"/>
      <c r="AF65" s="236"/>
      <c r="AG65" s="236"/>
      <c r="AH65" s="237"/>
      <c r="AI65" s="237"/>
      <c r="AJ65" s="235"/>
      <c r="AK65" s="238"/>
      <c r="AL65" s="239"/>
      <c r="AM65" s="240"/>
      <c r="AN65" s="240"/>
      <c r="AO65" s="237"/>
      <c r="AP65" s="237"/>
      <c r="AQ65" s="239"/>
      <c r="AR65" s="230"/>
      <c r="AS65" s="234"/>
      <c r="AT65" s="234"/>
      <c r="AU65" s="234"/>
      <c r="AV65" s="234"/>
      <c r="AW65" s="234"/>
      <c r="AX65" s="234"/>
      <c r="AY65" s="230"/>
      <c r="AZ65" s="239"/>
      <c r="BA65" s="241"/>
      <c r="BB65" s="241"/>
      <c r="BC65" s="237"/>
      <c r="BD65" s="237"/>
      <c r="BE65" s="239"/>
      <c r="BF65" s="230"/>
      <c r="BG65" s="230"/>
      <c r="BH65" s="242"/>
    </row>
    <row r="66" spans="1:90" s="52" customFormat="1" ht="15">
      <c r="A66" s="244" t="s">
        <v>655</v>
      </c>
      <c r="B66" s="228"/>
      <c r="C66" s="229"/>
      <c r="D66" s="230"/>
      <c r="E66" s="230"/>
      <c r="F66" s="231"/>
      <c r="G66" s="231"/>
      <c r="H66" s="230"/>
      <c r="I66" s="232"/>
      <c r="J66" s="232"/>
      <c r="K66" s="232"/>
      <c r="L66" s="232"/>
      <c r="M66" s="232"/>
      <c r="N66" s="232"/>
      <c r="O66" s="232"/>
      <c r="P66" s="230"/>
      <c r="Q66" s="233"/>
      <c r="R66" s="234"/>
      <c r="S66" s="234"/>
      <c r="T66" s="234"/>
      <c r="U66" s="234"/>
      <c r="V66" s="234"/>
      <c r="W66" s="234"/>
      <c r="X66" s="234"/>
      <c r="Y66" s="234"/>
      <c r="Z66" s="234"/>
      <c r="AA66" s="234"/>
      <c r="AB66" s="234"/>
      <c r="AC66" s="234"/>
      <c r="AD66" s="234"/>
      <c r="AE66" s="235"/>
      <c r="AF66" s="236"/>
      <c r="AG66" s="236"/>
      <c r="AH66" s="237"/>
      <c r="AI66" s="237"/>
      <c r="AJ66" s="235"/>
      <c r="AK66" s="238"/>
      <c r="AL66" s="239"/>
      <c r="AM66" s="240"/>
      <c r="AN66" s="240"/>
      <c r="AO66" s="237"/>
      <c r="AP66" s="237"/>
      <c r="AQ66" s="239"/>
      <c r="AR66" s="230"/>
      <c r="AS66" s="234"/>
      <c r="AT66" s="234"/>
      <c r="AU66" s="234"/>
      <c r="AV66" s="234"/>
      <c r="AW66" s="234"/>
      <c r="AX66" s="234"/>
      <c r="AY66" s="230"/>
      <c r="AZ66" s="239"/>
      <c r="BA66" s="241"/>
      <c r="BB66" s="241"/>
      <c r="BC66" s="237"/>
      <c r="BD66" s="237"/>
      <c r="BE66" s="239"/>
      <c r="BF66" s="230"/>
      <c r="BG66" s="230"/>
      <c r="BH66" s="242"/>
    </row>
    <row r="67" spans="1:90" s="52" customFormat="1" ht="15">
      <c r="A67" s="243" t="s">
        <v>658</v>
      </c>
      <c r="B67" s="228"/>
      <c r="C67" s="229"/>
      <c r="D67" s="230"/>
      <c r="E67" s="230"/>
      <c r="F67" s="231"/>
      <c r="G67" s="231"/>
      <c r="H67" s="230"/>
      <c r="I67" s="232"/>
      <c r="J67" s="232"/>
      <c r="K67" s="232"/>
      <c r="L67" s="232"/>
      <c r="M67" s="232"/>
      <c r="N67" s="232"/>
      <c r="O67" s="232"/>
      <c r="P67" s="230"/>
      <c r="Q67" s="233"/>
      <c r="R67" s="234"/>
      <c r="S67" s="234"/>
      <c r="T67" s="234"/>
      <c r="U67" s="234"/>
      <c r="V67" s="234"/>
      <c r="W67" s="234"/>
      <c r="X67" s="234"/>
      <c r="Y67" s="234"/>
      <c r="Z67" s="234"/>
      <c r="AA67" s="234"/>
      <c r="AB67" s="234"/>
      <c r="AC67" s="234"/>
      <c r="AD67" s="234"/>
      <c r="AE67" s="235"/>
      <c r="AF67" s="236"/>
      <c r="AG67" s="236"/>
      <c r="AH67" s="237"/>
      <c r="AI67" s="237"/>
      <c r="AJ67" s="235"/>
      <c r="AK67" s="238"/>
      <c r="AL67" s="239"/>
      <c r="AM67" s="240"/>
      <c r="AN67" s="240"/>
      <c r="AO67" s="237"/>
      <c r="AP67" s="237"/>
      <c r="AQ67" s="239"/>
      <c r="AR67" s="230"/>
      <c r="AS67" s="234"/>
      <c r="AT67" s="234"/>
      <c r="AU67" s="234"/>
      <c r="AV67" s="234"/>
      <c r="AW67" s="234"/>
      <c r="AX67" s="234"/>
      <c r="AY67" s="230"/>
      <c r="AZ67" s="239"/>
      <c r="BA67" s="241"/>
      <c r="BB67" s="241"/>
      <c r="BC67" s="237"/>
      <c r="BD67" s="237"/>
      <c r="BE67" s="239"/>
      <c r="BF67" s="230"/>
      <c r="BG67" s="230"/>
      <c r="BH67" s="242"/>
    </row>
    <row r="68" spans="1:90" s="52" customFormat="1" ht="15">
      <c r="A68" s="244" t="s">
        <v>656</v>
      </c>
      <c r="B68" s="228"/>
      <c r="C68" s="229"/>
      <c r="D68" s="230"/>
      <c r="E68" s="230"/>
      <c r="F68" s="231"/>
      <c r="G68" s="231"/>
      <c r="H68" s="230"/>
      <c r="I68" s="232"/>
      <c r="J68" s="232"/>
      <c r="K68" s="232"/>
      <c r="L68" s="232"/>
      <c r="M68" s="232"/>
      <c r="N68" s="232"/>
      <c r="O68" s="232"/>
      <c r="P68" s="230"/>
      <c r="Q68" s="233"/>
      <c r="R68" s="234"/>
      <c r="S68" s="234"/>
      <c r="T68" s="234"/>
      <c r="U68" s="234"/>
      <c r="V68" s="234"/>
      <c r="W68" s="234"/>
      <c r="X68" s="234"/>
      <c r="Y68" s="234"/>
      <c r="Z68" s="234"/>
      <c r="AA68" s="234"/>
      <c r="AB68" s="234"/>
      <c r="AC68" s="234"/>
      <c r="AD68" s="234"/>
      <c r="AE68" s="235"/>
      <c r="AF68" s="236"/>
      <c r="AG68" s="236"/>
      <c r="AH68" s="237"/>
      <c r="AI68" s="237"/>
      <c r="AJ68" s="235"/>
      <c r="AK68" s="238"/>
      <c r="AL68" s="239"/>
      <c r="AM68" s="240"/>
      <c r="AN68" s="240"/>
      <c r="AO68" s="237"/>
      <c r="AP68" s="237"/>
      <c r="AQ68" s="239"/>
      <c r="AR68" s="230"/>
      <c r="AS68" s="234"/>
      <c r="AT68" s="234"/>
      <c r="AU68" s="234"/>
      <c r="AV68" s="234"/>
      <c r="AW68" s="234"/>
      <c r="AX68" s="234"/>
      <c r="AY68" s="230"/>
      <c r="AZ68" s="239"/>
      <c r="BA68" s="241"/>
      <c r="BB68" s="241"/>
      <c r="BC68" s="237"/>
      <c r="BD68" s="237"/>
      <c r="BE68" s="239"/>
      <c r="BF68" s="230"/>
      <c r="BG68" s="230"/>
      <c r="BH68" s="242"/>
    </row>
    <row r="69" spans="1:90" ht="54.75" customHeight="1">
      <c r="A69" s="7"/>
      <c r="B69" s="7"/>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67"/>
      <c r="AF69" s="67"/>
      <c r="AG69" s="67"/>
      <c r="AH69" s="67"/>
      <c r="AI69" s="67"/>
      <c r="AJ69" s="67"/>
      <c r="AK69" s="68"/>
      <c r="AL69" s="67"/>
      <c r="AM69" s="67"/>
      <c r="AN69" s="67"/>
      <c r="AO69" s="67"/>
      <c r="AP69" s="67"/>
      <c r="AQ69" s="67"/>
      <c r="AR69" s="67"/>
      <c r="AS69" s="67"/>
      <c r="AT69" s="67"/>
      <c r="AU69" s="67"/>
      <c r="AV69" s="67"/>
      <c r="AW69" s="67"/>
      <c r="AX69" s="67"/>
      <c r="AY69" s="67"/>
      <c r="AZ69" s="67"/>
      <c r="BA69" s="67"/>
      <c r="BB69" s="67"/>
      <c r="BC69" s="67"/>
      <c r="BD69" s="67"/>
      <c r="BE69" s="67"/>
      <c r="BF69" s="69"/>
      <c r="BG69" s="67"/>
      <c r="BH69" s="67"/>
    </row>
    <row r="70" spans="1:90" ht="54.75" customHeight="1">
      <c r="A70" s="81" t="s">
        <v>493</v>
      </c>
      <c r="B70" s="82"/>
      <c r="C70" s="54"/>
      <c r="D70" s="85" t="s">
        <v>494</v>
      </c>
      <c r="E70" s="85"/>
      <c r="G70" s="86" t="s">
        <v>495</v>
      </c>
      <c r="H70" s="87"/>
      <c r="I70" s="87"/>
      <c r="J70" s="87"/>
      <c r="K70" s="87"/>
      <c r="L70" s="87"/>
      <c r="M70" s="87"/>
      <c r="N70" s="87"/>
      <c r="O70" s="87"/>
      <c r="P70" s="87"/>
      <c r="Q70" s="49"/>
      <c r="R70" s="49"/>
      <c r="S70" s="49"/>
      <c r="T70" s="49"/>
      <c r="U70" s="49"/>
      <c r="V70" s="49"/>
      <c r="W70" s="49"/>
      <c r="X70" s="49"/>
      <c r="Y70" s="49"/>
      <c r="Z70" s="49"/>
      <c r="AA70" s="8"/>
      <c r="AB70" s="9"/>
      <c r="AC70" s="9"/>
      <c r="AD70" s="9"/>
      <c r="AE70" s="72" t="s">
        <v>496</v>
      </c>
      <c r="AF70" s="73"/>
      <c r="AG70" s="73"/>
      <c r="AH70" s="73"/>
      <c r="AI70" s="73"/>
      <c r="AJ70" s="73"/>
      <c r="AK70" s="73"/>
      <c r="AL70" s="73"/>
      <c r="AM70" s="73"/>
      <c r="AN70" s="73"/>
      <c r="AO70" s="73"/>
      <c r="AP70" s="73"/>
      <c r="AQ70" s="73"/>
      <c r="AR70" s="73"/>
      <c r="AS70" s="73"/>
      <c r="AT70" s="73"/>
      <c r="AU70" s="73"/>
      <c r="AV70" s="73"/>
      <c r="AW70" s="73"/>
      <c r="AX70" s="73"/>
      <c r="AY70" s="73"/>
      <c r="AZ70" s="73"/>
      <c r="BA70" s="73"/>
      <c r="BB70" s="73"/>
      <c r="BC70" s="73"/>
      <c r="BD70" s="73"/>
      <c r="BE70" s="73"/>
      <c r="BF70" s="73"/>
      <c r="BG70" s="73"/>
      <c r="BH70" s="74"/>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row>
    <row r="71" spans="1:90" ht="54.75" customHeight="1">
      <c r="A71" s="81" t="s">
        <v>497</v>
      </c>
      <c r="B71" s="82"/>
      <c r="C71" s="55"/>
      <c r="D71" s="83" t="s">
        <v>498</v>
      </c>
      <c r="E71" s="84"/>
      <c r="G71" s="87"/>
      <c r="H71" s="87"/>
      <c r="I71" s="87"/>
      <c r="J71" s="87"/>
      <c r="K71" s="87"/>
      <c r="L71" s="87"/>
      <c r="M71" s="87"/>
      <c r="N71" s="87"/>
      <c r="O71" s="87"/>
      <c r="P71" s="87"/>
      <c r="Q71" s="49"/>
      <c r="R71" s="49"/>
      <c r="S71" s="49"/>
      <c r="T71" s="49"/>
      <c r="U71" s="49"/>
      <c r="V71" s="49"/>
      <c r="W71" s="49"/>
      <c r="X71" s="49"/>
      <c r="Y71" s="49"/>
      <c r="Z71" s="49"/>
      <c r="AA71" s="10"/>
      <c r="AB71" s="11"/>
      <c r="AC71" s="11"/>
      <c r="AD71" s="11"/>
      <c r="AE71" s="75"/>
      <c r="AF71" s="76"/>
      <c r="AG71" s="76"/>
      <c r="AH71" s="76"/>
      <c r="AI71" s="76"/>
      <c r="AJ71" s="76"/>
      <c r="AK71" s="76"/>
      <c r="AL71" s="76"/>
      <c r="AM71" s="76"/>
      <c r="AN71" s="76"/>
      <c r="AO71" s="76"/>
      <c r="AP71" s="76"/>
      <c r="AQ71" s="76"/>
      <c r="AR71" s="76"/>
      <c r="AS71" s="76"/>
      <c r="AT71" s="76"/>
      <c r="AU71" s="76"/>
      <c r="AV71" s="76"/>
      <c r="AW71" s="76"/>
      <c r="AX71" s="76"/>
      <c r="AY71" s="76"/>
      <c r="AZ71" s="76"/>
      <c r="BA71" s="76"/>
      <c r="BB71" s="76"/>
      <c r="BC71" s="76"/>
      <c r="BD71" s="76"/>
      <c r="BE71" s="76"/>
      <c r="BF71" s="76"/>
      <c r="BG71" s="76"/>
      <c r="BH71" s="77"/>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row>
    <row r="72" spans="1:90" ht="54.75" customHeight="1">
      <c r="A72" s="81" t="s">
        <v>499</v>
      </c>
      <c r="B72" s="82"/>
      <c r="C72" s="55"/>
      <c r="D72" s="83" t="s">
        <v>500</v>
      </c>
      <c r="E72" s="84"/>
      <c r="G72" s="87"/>
      <c r="H72" s="87"/>
      <c r="I72" s="87"/>
      <c r="J72" s="87"/>
      <c r="K72" s="87"/>
      <c r="L72" s="87"/>
      <c r="M72" s="87"/>
      <c r="N72" s="87"/>
      <c r="O72" s="87"/>
      <c r="P72" s="87"/>
      <c r="Q72" s="49"/>
      <c r="R72" s="49"/>
      <c r="S72" s="49"/>
      <c r="T72" s="49"/>
      <c r="U72" s="49"/>
      <c r="V72" s="49"/>
      <c r="W72" s="49"/>
      <c r="X72" s="49"/>
      <c r="Y72" s="49"/>
      <c r="Z72" s="49"/>
      <c r="AA72" s="10"/>
      <c r="AB72" s="11"/>
      <c r="AC72" s="11"/>
      <c r="AD72" s="11"/>
      <c r="AE72" s="78"/>
      <c r="AF72" s="79"/>
      <c r="AG72" s="79"/>
      <c r="AH72" s="79"/>
      <c r="AI72" s="79"/>
      <c r="AJ72" s="79"/>
      <c r="AK72" s="79"/>
      <c r="AL72" s="79"/>
      <c r="AM72" s="79"/>
      <c r="AN72" s="79"/>
      <c r="AO72" s="79"/>
      <c r="AP72" s="79"/>
      <c r="AQ72" s="79"/>
      <c r="AR72" s="79"/>
      <c r="AS72" s="79"/>
      <c r="AT72" s="79"/>
      <c r="AU72" s="79"/>
      <c r="AV72" s="79"/>
      <c r="AW72" s="79"/>
      <c r="AX72" s="79"/>
      <c r="AY72" s="79"/>
      <c r="AZ72" s="79"/>
      <c r="BA72" s="79"/>
      <c r="BB72" s="79"/>
      <c r="BC72" s="79"/>
      <c r="BD72" s="79"/>
      <c r="BE72" s="79"/>
      <c r="BF72" s="79"/>
      <c r="BG72" s="79"/>
      <c r="BH72" s="80"/>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row>
  </sheetData>
  <autoFilter ref="A11:CL63" xr:uid="{00000000-0001-0000-0000-000000000000}"/>
  <mergeCells count="61">
    <mergeCell ref="AE70:BH72"/>
    <mergeCell ref="A71:B71"/>
    <mergeCell ref="A72:B72"/>
    <mergeCell ref="D71:E71"/>
    <mergeCell ref="D72:E72"/>
    <mergeCell ref="A70:B70"/>
    <mergeCell ref="D70:E70"/>
    <mergeCell ref="G70:P72"/>
    <mergeCell ref="R10:AD10"/>
    <mergeCell ref="AE10:AK10"/>
    <mergeCell ref="AL10:AR10"/>
    <mergeCell ref="B17:B20"/>
    <mergeCell ref="P10:P11"/>
    <mergeCell ref="C10:C11"/>
    <mergeCell ref="A9:F9"/>
    <mergeCell ref="G9:BH9"/>
    <mergeCell ref="A10:A11"/>
    <mergeCell ref="B10:B11"/>
    <mergeCell ref="D10:D11"/>
    <mergeCell ref="E10:E11"/>
    <mergeCell ref="F10:F11"/>
    <mergeCell ref="G10:G11"/>
    <mergeCell ref="H10:H11"/>
    <mergeCell ref="I10:K10"/>
    <mergeCell ref="AS10:AY10"/>
    <mergeCell ref="AZ10:BF10"/>
    <mergeCell ref="BG10:BG11"/>
    <mergeCell ref="BH10:BH11"/>
    <mergeCell ref="L10:O10"/>
    <mergeCell ref="Q10:Q11"/>
    <mergeCell ref="A7:D7"/>
    <mergeCell ref="E7:AD7"/>
    <mergeCell ref="AE7:AK7"/>
    <mergeCell ref="AL7:BH7"/>
    <mergeCell ref="A8:AD8"/>
    <mergeCell ref="AE8:BH8"/>
    <mergeCell ref="A5:D5"/>
    <mergeCell ref="E5:AS5"/>
    <mergeCell ref="AT5:AY5"/>
    <mergeCell ref="AZ5:BH5"/>
    <mergeCell ref="A6:D6"/>
    <mergeCell ref="E6:BH6"/>
    <mergeCell ref="A1:D2"/>
    <mergeCell ref="E1:BH1"/>
    <mergeCell ref="E2:BG2"/>
    <mergeCell ref="A3:BH3"/>
    <mergeCell ref="A4:D4"/>
    <mergeCell ref="E4:Q4"/>
    <mergeCell ref="R4:AD4"/>
    <mergeCell ref="AE4:BH4"/>
    <mergeCell ref="A12:A16"/>
    <mergeCell ref="B12:B16"/>
    <mergeCell ref="A17:A63"/>
    <mergeCell ref="B57:B59"/>
    <mergeCell ref="B21:B26"/>
    <mergeCell ref="B60:B62"/>
    <mergeCell ref="B27:B32"/>
    <mergeCell ref="B33:B36"/>
    <mergeCell ref="B37:B38"/>
    <mergeCell ref="B39:B53"/>
    <mergeCell ref="B54:B56"/>
  </mergeCells>
  <hyperlinks>
    <hyperlink ref="BG28" r:id="rId1" xr:uid="{84F956CF-13D3-41BF-AFBE-F458F47E1F7E}"/>
  </hyperlinks>
  <printOptions horizontalCentered="1"/>
  <pageMargins left="0.11811023622047245" right="0.11811023622047245" top="0.15748031496062992" bottom="0.19685039370078741" header="0.31496062992125984" footer="0.31496062992125984"/>
  <pageSetup paperSize="5" scale="28" fitToWidth="2" fitToHeight="0" orientation="portrait" r:id="rId2"/>
  <headerFooter scaleWithDoc="0" alignWithMargins="0">
    <oddFooter xml:space="preserve">&amp;L&amp;"Arial,Negrita"&amp;8Página: &amp;P de &amp;N&amp;R&amp;"Arial,Negrita"&amp;8 </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33"/>
  <sheetViews>
    <sheetView topLeftCell="F6" zoomScale="44" zoomScaleNormal="44" workbookViewId="0">
      <selection activeCell="F6" sqref="F6"/>
    </sheetView>
  </sheetViews>
  <sheetFormatPr baseColWidth="10" defaultColWidth="11.42578125" defaultRowHeight="25.5"/>
  <cols>
    <col min="1" max="1" width="3.42578125" style="13" customWidth="1"/>
    <col min="2" max="2" width="26.85546875" style="13" customWidth="1"/>
    <col min="3" max="3" width="54.85546875" style="45" customWidth="1"/>
    <col min="4" max="5" width="37.42578125" style="27" customWidth="1"/>
    <col min="6" max="6" width="158.7109375" style="46" customWidth="1"/>
    <col min="7" max="7" width="33" style="43" customWidth="1"/>
    <col min="8" max="8" width="24" style="44" customWidth="1"/>
    <col min="9" max="9" width="0.42578125" style="47" customWidth="1"/>
    <col min="10" max="10" width="1.85546875" style="47" customWidth="1"/>
    <col min="11" max="11" width="11.42578125" style="13" customWidth="1"/>
    <col min="12" max="16384" width="11.42578125" style="13"/>
  </cols>
  <sheetData>
    <row r="1" spans="1:11" ht="15" thickBot="1">
      <c r="A1" s="99"/>
      <c r="B1" s="12"/>
      <c r="C1" s="100"/>
      <c r="D1" s="100"/>
      <c r="E1" s="100"/>
      <c r="F1" s="100"/>
      <c r="G1" s="100"/>
      <c r="H1" s="100"/>
      <c r="I1" s="100"/>
      <c r="J1" s="100"/>
      <c r="K1" s="100"/>
    </row>
    <row r="2" spans="1:11" ht="45.75" thickBot="1">
      <c r="A2" s="99"/>
      <c r="B2" s="101" t="s">
        <v>501</v>
      </c>
      <c r="C2" s="102"/>
      <c r="D2" s="102"/>
      <c r="E2" s="102"/>
      <c r="F2" s="102"/>
      <c r="G2" s="102"/>
      <c r="H2" s="102"/>
      <c r="I2" s="102"/>
      <c r="J2" s="102"/>
    </row>
    <row r="3" spans="1:11" ht="36" thickBot="1">
      <c r="A3" s="99"/>
      <c r="B3" s="103" t="s">
        <v>502</v>
      </c>
      <c r="C3" s="104"/>
      <c r="D3" s="104"/>
      <c r="E3" s="104"/>
      <c r="F3" s="104"/>
      <c r="G3" s="104"/>
      <c r="H3" s="104"/>
      <c r="I3" s="104"/>
      <c r="J3" s="104"/>
    </row>
    <row r="4" spans="1:11" ht="14.25">
      <c r="A4" s="99"/>
      <c r="B4" s="105" t="s">
        <v>503</v>
      </c>
      <c r="C4" s="107" t="s">
        <v>504</v>
      </c>
      <c r="D4" s="109" t="s">
        <v>505</v>
      </c>
      <c r="E4" s="111" t="s">
        <v>506</v>
      </c>
      <c r="F4" s="107" t="s">
        <v>507</v>
      </c>
      <c r="G4" s="113" t="s">
        <v>508</v>
      </c>
      <c r="H4" s="90" t="s">
        <v>509</v>
      </c>
      <c r="I4" s="115"/>
      <c r="J4" s="116"/>
    </row>
    <row r="5" spans="1:11" ht="51" customHeight="1" thickBot="1">
      <c r="A5" s="99"/>
      <c r="B5" s="106"/>
      <c r="C5" s="108"/>
      <c r="D5" s="110"/>
      <c r="E5" s="112"/>
      <c r="F5" s="108"/>
      <c r="G5" s="114"/>
      <c r="H5" s="91"/>
      <c r="I5" s="115"/>
      <c r="J5" s="116"/>
    </row>
    <row r="6" spans="1:11" s="18" customFormat="1" ht="178.5">
      <c r="A6" s="99"/>
      <c r="B6" s="117" t="s">
        <v>510</v>
      </c>
      <c r="C6" s="119" t="s">
        <v>511</v>
      </c>
      <c r="D6" s="14" t="s">
        <v>512</v>
      </c>
      <c r="E6" s="14" t="s">
        <v>513</v>
      </c>
      <c r="F6" s="15" t="s">
        <v>514</v>
      </c>
      <c r="G6" s="16" t="s">
        <v>515</v>
      </c>
      <c r="H6" s="17" t="s">
        <v>516</v>
      </c>
      <c r="I6" s="115"/>
      <c r="J6" s="116"/>
    </row>
    <row r="7" spans="1:11" s="18" customFormat="1" ht="114.75" customHeight="1" thickBot="1">
      <c r="A7" s="99"/>
      <c r="B7" s="117"/>
      <c r="C7" s="120"/>
      <c r="D7" s="19" t="s">
        <v>517</v>
      </c>
      <c r="E7" s="19" t="s">
        <v>518</v>
      </c>
      <c r="F7" s="20" t="s">
        <v>519</v>
      </c>
      <c r="G7" s="21" t="s">
        <v>515</v>
      </c>
      <c r="H7" s="22" t="s">
        <v>516</v>
      </c>
      <c r="I7" s="115"/>
      <c r="J7" s="116"/>
    </row>
    <row r="8" spans="1:11" s="18" customFormat="1" ht="92.25" customHeight="1" thickBot="1">
      <c r="A8" s="99"/>
      <c r="B8" s="117"/>
      <c r="C8" s="23" t="s">
        <v>520</v>
      </c>
      <c r="D8" s="19" t="s">
        <v>521</v>
      </c>
      <c r="E8" s="24" t="s">
        <v>522</v>
      </c>
      <c r="F8" s="25" t="s">
        <v>523</v>
      </c>
      <c r="G8" s="21" t="s">
        <v>515</v>
      </c>
      <c r="H8" s="26" t="s">
        <v>516</v>
      </c>
      <c r="I8" s="115"/>
      <c r="J8" s="116"/>
    </row>
    <row r="9" spans="1:11" s="18" customFormat="1" ht="116.25" customHeight="1" thickBot="1">
      <c r="A9" s="99"/>
      <c r="B9" s="117"/>
      <c r="C9" s="23" t="s">
        <v>524</v>
      </c>
      <c r="D9" s="19" t="s">
        <v>525</v>
      </c>
      <c r="E9" s="24" t="s">
        <v>526</v>
      </c>
      <c r="F9" s="25" t="s">
        <v>527</v>
      </c>
      <c r="G9" s="21" t="s">
        <v>515</v>
      </c>
      <c r="H9" s="26" t="s">
        <v>516</v>
      </c>
      <c r="I9" s="115"/>
      <c r="J9" s="116"/>
    </row>
    <row r="10" spans="1:11" s="18" customFormat="1" ht="125.25" customHeight="1" thickBot="1">
      <c r="A10" s="99"/>
      <c r="B10" s="117"/>
      <c r="C10" s="23" t="s">
        <v>528</v>
      </c>
      <c r="D10" s="27" t="s">
        <v>529</v>
      </c>
      <c r="E10" s="28" t="s">
        <v>530</v>
      </c>
      <c r="F10" s="20" t="s">
        <v>531</v>
      </c>
      <c r="G10" s="21" t="s">
        <v>515</v>
      </c>
      <c r="H10" s="22" t="s">
        <v>516</v>
      </c>
      <c r="I10" s="115"/>
      <c r="J10" s="116"/>
    </row>
    <row r="11" spans="1:11" ht="123" customHeight="1" thickBot="1">
      <c r="A11" s="99"/>
      <c r="B11" s="117"/>
      <c r="C11" s="29" t="s">
        <v>532</v>
      </c>
      <c r="D11" s="19" t="s">
        <v>533</v>
      </c>
      <c r="E11" s="19" t="s">
        <v>534</v>
      </c>
      <c r="F11" s="20" t="s">
        <v>535</v>
      </c>
      <c r="G11" s="21" t="s">
        <v>515</v>
      </c>
      <c r="H11" s="22" t="s">
        <v>516</v>
      </c>
      <c r="I11" s="115"/>
      <c r="J11" s="116"/>
    </row>
    <row r="12" spans="1:11" ht="135.75" customHeight="1" thickBot="1">
      <c r="A12" s="99"/>
      <c r="B12" s="117"/>
      <c r="C12" s="29" t="s">
        <v>536</v>
      </c>
      <c r="D12" s="28" t="s">
        <v>537</v>
      </c>
      <c r="E12" s="28" t="s">
        <v>538</v>
      </c>
      <c r="F12" s="20" t="s">
        <v>539</v>
      </c>
      <c r="G12" s="21" t="s">
        <v>515</v>
      </c>
      <c r="H12" s="22" t="s">
        <v>516</v>
      </c>
      <c r="I12" s="115"/>
      <c r="J12" s="116"/>
    </row>
    <row r="13" spans="1:11" ht="133.5" customHeight="1" thickBot="1">
      <c r="A13" s="99"/>
      <c r="B13" s="118"/>
      <c r="C13" s="29" t="s">
        <v>540</v>
      </c>
      <c r="D13" s="28" t="s">
        <v>541</v>
      </c>
      <c r="E13" s="28" t="s">
        <v>542</v>
      </c>
      <c r="F13" s="20" t="s">
        <v>543</v>
      </c>
      <c r="G13" s="21" t="s">
        <v>515</v>
      </c>
      <c r="H13" s="30" t="s">
        <v>544</v>
      </c>
      <c r="I13" s="115"/>
      <c r="J13" s="116"/>
    </row>
    <row r="14" spans="1:11" s="18" customFormat="1" ht="102">
      <c r="A14" s="99"/>
      <c r="B14" s="121" t="s">
        <v>545</v>
      </c>
      <c r="C14" s="92" t="s">
        <v>546</v>
      </c>
      <c r="D14" s="31" t="s">
        <v>547</v>
      </c>
      <c r="E14" s="31" t="s">
        <v>548</v>
      </c>
      <c r="F14" s="15" t="s">
        <v>549</v>
      </c>
      <c r="G14" s="16" t="s">
        <v>515</v>
      </c>
      <c r="H14" s="17" t="s">
        <v>516</v>
      </c>
      <c r="I14" s="115"/>
      <c r="J14" s="116"/>
    </row>
    <row r="15" spans="1:11" s="18" customFormat="1" ht="153.75" thickBot="1">
      <c r="A15" s="99"/>
      <c r="B15" s="122"/>
      <c r="C15" s="93"/>
      <c r="D15" s="28" t="s">
        <v>547</v>
      </c>
      <c r="E15" s="28" t="s">
        <v>550</v>
      </c>
      <c r="F15" s="20" t="s">
        <v>551</v>
      </c>
      <c r="G15" s="21" t="s">
        <v>515</v>
      </c>
      <c r="H15" s="22" t="s">
        <v>516</v>
      </c>
      <c r="I15" s="115"/>
      <c r="J15" s="116"/>
    </row>
    <row r="16" spans="1:11" ht="102">
      <c r="A16" s="99"/>
      <c r="B16" s="122"/>
      <c r="C16" s="92" t="s">
        <v>552</v>
      </c>
      <c r="D16" s="31" t="s">
        <v>553</v>
      </c>
      <c r="E16" s="31" t="s">
        <v>554</v>
      </c>
      <c r="F16" s="15" t="s">
        <v>555</v>
      </c>
      <c r="G16" s="16" t="s">
        <v>515</v>
      </c>
      <c r="H16" s="17" t="s">
        <v>516</v>
      </c>
      <c r="I16" s="115"/>
      <c r="J16" s="116"/>
    </row>
    <row r="17" spans="1:10" ht="102.75" thickBot="1">
      <c r="A17" s="99"/>
      <c r="B17" s="122"/>
      <c r="C17" s="93"/>
      <c r="D17" s="28" t="s">
        <v>553</v>
      </c>
      <c r="E17" s="28" t="s">
        <v>556</v>
      </c>
      <c r="F17" s="20" t="s">
        <v>557</v>
      </c>
      <c r="G17" s="21" t="s">
        <v>515</v>
      </c>
      <c r="H17" s="22" t="s">
        <v>516</v>
      </c>
      <c r="I17" s="115"/>
      <c r="J17" s="116"/>
    </row>
    <row r="18" spans="1:10" ht="102">
      <c r="A18" s="99"/>
      <c r="B18" s="122"/>
      <c r="C18" s="92" t="s">
        <v>558</v>
      </c>
      <c r="D18" s="31" t="s">
        <v>559</v>
      </c>
      <c r="E18" s="31" t="s">
        <v>560</v>
      </c>
      <c r="F18" s="15" t="s">
        <v>561</v>
      </c>
      <c r="G18" s="16" t="s">
        <v>515</v>
      </c>
      <c r="H18" s="17" t="s">
        <v>516</v>
      </c>
      <c r="I18" s="115"/>
      <c r="J18" s="116"/>
    </row>
    <row r="19" spans="1:10" s="18" customFormat="1" ht="117.75" customHeight="1" thickBot="1">
      <c r="A19" s="99"/>
      <c r="B19" s="122"/>
      <c r="C19" s="93"/>
      <c r="D19" s="28" t="s">
        <v>559</v>
      </c>
      <c r="E19" s="28" t="s">
        <v>562</v>
      </c>
      <c r="F19" s="20" t="s">
        <v>563</v>
      </c>
      <c r="G19" s="21" t="s">
        <v>515</v>
      </c>
      <c r="H19" s="30" t="s">
        <v>544</v>
      </c>
      <c r="I19" s="115"/>
      <c r="J19" s="116"/>
    </row>
    <row r="20" spans="1:10" s="18" customFormat="1" ht="147" customHeight="1" thickBot="1">
      <c r="A20" s="99"/>
      <c r="B20" s="122"/>
      <c r="C20" s="94" t="s">
        <v>564</v>
      </c>
      <c r="D20" s="28" t="s">
        <v>565</v>
      </c>
      <c r="E20" s="28" t="s">
        <v>566</v>
      </c>
      <c r="F20" s="20" t="s">
        <v>567</v>
      </c>
      <c r="G20" s="21" t="s">
        <v>515</v>
      </c>
      <c r="H20" s="22" t="s">
        <v>516</v>
      </c>
      <c r="I20" s="115"/>
      <c r="J20" s="116"/>
    </row>
    <row r="21" spans="1:10" ht="153.75" thickBot="1">
      <c r="A21" s="99"/>
      <c r="B21" s="122"/>
      <c r="C21" s="94"/>
      <c r="D21" s="19" t="s">
        <v>568</v>
      </c>
      <c r="E21" s="28" t="s">
        <v>569</v>
      </c>
      <c r="F21" s="20" t="s">
        <v>570</v>
      </c>
      <c r="G21" s="21" t="s">
        <v>515</v>
      </c>
      <c r="H21" s="22" t="s">
        <v>516</v>
      </c>
      <c r="I21" s="115"/>
      <c r="J21" s="116"/>
    </row>
    <row r="22" spans="1:10" ht="128.25" thickBot="1">
      <c r="A22" s="99"/>
      <c r="B22" s="122"/>
      <c r="C22" s="95"/>
      <c r="D22" s="32" t="s">
        <v>568</v>
      </c>
      <c r="E22" s="28" t="s">
        <v>571</v>
      </c>
      <c r="F22" s="20" t="s">
        <v>572</v>
      </c>
      <c r="G22" s="21" t="s">
        <v>515</v>
      </c>
      <c r="H22" s="22" t="s">
        <v>516</v>
      </c>
      <c r="I22" s="115"/>
      <c r="J22" s="116"/>
    </row>
    <row r="23" spans="1:10" ht="128.25" thickBot="1">
      <c r="A23" s="99"/>
      <c r="B23" s="96" t="s">
        <v>573</v>
      </c>
      <c r="C23" s="23" t="s">
        <v>574</v>
      </c>
      <c r="D23" s="19" t="s">
        <v>575</v>
      </c>
      <c r="E23" s="19" t="s">
        <v>576</v>
      </c>
      <c r="F23" s="20" t="s">
        <v>577</v>
      </c>
      <c r="G23" s="21" t="s">
        <v>515</v>
      </c>
      <c r="H23" s="22" t="s">
        <v>516</v>
      </c>
      <c r="I23" s="115"/>
      <c r="J23" s="116"/>
    </row>
    <row r="24" spans="1:10" s="18" customFormat="1" ht="102.75" thickBot="1">
      <c r="A24" s="99"/>
      <c r="B24" s="96"/>
      <c r="C24" s="95" t="s">
        <v>578</v>
      </c>
      <c r="D24" s="19" t="s">
        <v>579</v>
      </c>
      <c r="E24" s="19" t="s">
        <v>580</v>
      </c>
      <c r="F24" s="20" t="s">
        <v>581</v>
      </c>
      <c r="G24" s="21" t="s">
        <v>515</v>
      </c>
      <c r="H24" s="22" t="s">
        <v>516</v>
      </c>
      <c r="I24" s="115"/>
      <c r="J24" s="116"/>
    </row>
    <row r="25" spans="1:10" s="18" customFormat="1" ht="113.25" customHeight="1" thickBot="1">
      <c r="A25" s="99"/>
      <c r="B25" s="96"/>
      <c r="C25" s="95"/>
      <c r="D25" s="27" t="s">
        <v>582</v>
      </c>
      <c r="E25" s="28" t="s">
        <v>583</v>
      </c>
      <c r="F25" s="20" t="s">
        <v>584</v>
      </c>
      <c r="G25" s="21" t="s">
        <v>515</v>
      </c>
      <c r="H25" s="22" t="s">
        <v>516</v>
      </c>
      <c r="I25" s="115"/>
      <c r="J25" s="116"/>
    </row>
    <row r="26" spans="1:10" ht="112.5" customHeight="1">
      <c r="A26" s="99"/>
      <c r="B26" s="96"/>
      <c r="C26" s="94" t="s">
        <v>585</v>
      </c>
      <c r="D26" s="31" t="s">
        <v>586</v>
      </c>
      <c r="E26" s="31" t="s">
        <v>587</v>
      </c>
      <c r="F26" s="15" t="s">
        <v>588</v>
      </c>
      <c r="G26" s="16" t="s">
        <v>515</v>
      </c>
      <c r="H26" s="17" t="s">
        <v>516</v>
      </c>
      <c r="I26" s="115"/>
      <c r="J26" s="116"/>
    </row>
    <row r="27" spans="1:10" ht="109.5" customHeight="1" thickBot="1">
      <c r="B27" s="96"/>
      <c r="C27" s="98"/>
      <c r="D27" s="28" t="s">
        <v>586</v>
      </c>
      <c r="E27" s="28" t="s">
        <v>589</v>
      </c>
      <c r="F27" s="20" t="s">
        <v>590</v>
      </c>
      <c r="G27" s="21" t="s">
        <v>515</v>
      </c>
      <c r="H27" s="22" t="s">
        <v>516</v>
      </c>
      <c r="I27" s="115"/>
      <c r="J27" s="116"/>
    </row>
    <row r="28" spans="1:10" ht="102.75" thickBot="1">
      <c r="B28" s="96"/>
      <c r="C28" s="23" t="s">
        <v>591</v>
      </c>
      <c r="D28" s="28" t="s">
        <v>592</v>
      </c>
      <c r="E28" s="28" t="s">
        <v>593</v>
      </c>
      <c r="F28" s="20" t="s">
        <v>594</v>
      </c>
      <c r="G28" s="21" t="s">
        <v>515</v>
      </c>
      <c r="H28" s="22" t="s">
        <v>516</v>
      </c>
      <c r="I28" s="115"/>
      <c r="J28" s="116"/>
    </row>
    <row r="29" spans="1:10" ht="128.25" thickBot="1">
      <c r="B29" s="96"/>
      <c r="C29" s="23" t="s">
        <v>595</v>
      </c>
      <c r="D29" s="28" t="s">
        <v>596</v>
      </c>
      <c r="E29" s="33" t="s">
        <v>597</v>
      </c>
      <c r="F29" s="25" t="s">
        <v>598</v>
      </c>
      <c r="G29" s="21" t="s">
        <v>515</v>
      </c>
      <c r="H29" s="26" t="s">
        <v>516</v>
      </c>
      <c r="I29" s="115"/>
      <c r="J29" s="116"/>
    </row>
    <row r="30" spans="1:10" ht="102.75" thickBot="1">
      <c r="B30" s="97"/>
      <c r="C30" s="23" t="s">
        <v>536</v>
      </c>
      <c r="D30" s="34" t="s">
        <v>599</v>
      </c>
      <c r="E30" s="35" t="s">
        <v>600</v>
      </c>
      <c r="F30" s="36" t="s">
        <v>601</v>
      </c>
      <c r="G30" s="37" t="s">
        <v>515</v>
      </c>
      <c r="H30" s="38" t="s">
        <v>516</v>
      </c>
      <c r="I30" s="115"/>
      <c r="J30" s="116"/>
    </row>
    <row r="31" spans="1:10" ht="102.75" thickBot="1">
      <c r="B31" s="88" t="s">
        <v>602</v>
      </c>
      <c r="C31" s="23" t="s">
        <v>603</v>
      </c>
      <c r="D31" s="34" t="s">
        <v>604</v>
      </c>
      <c r="E31" s="34" t="s">
        <v>605</v>
      </c>
      <c r="F31" s="39" t="s">
        <v>606</v>
      </c>
      <c r="G31" s="37" t="s">
        <v>515</v>
      </c>
      <c r="H31" s="40" t="s">
        <v>516</v>
      </c>
      <c r="I31" s="115"/>
      <c r="J31" s="116"/>
    </row>
    <row r="32" spans="1:10" ht="102.75" thickBot="1">
      <c r="B32" s="89"/>
      <c r="C32" s="23" t="s">
        <v>607</v>
      </c>
      <c r="D32" s="28" t="s">
        <v>608</v>
      </c>
      <c r="E32" s="28" t="s">
        <v>609</v>
      </c>
      <c r="F32" s="20" t="s">
        <v>610</v>
      </c>
      <c r="G32" s="21" t="s">
        <v>515</v>
      </c>
      <c r="H32" s="22" t="s">
        <v>516</v>
      </c>
      <c r="I32" s="13"/>
      <c r="J32" s="41"/>
    </row>
    <row r="33" spans="3:10">
      <c r="C33" s="42"/>
      <c r="F33" s="13"/>
      <c r="I33" s="13"/>
      <c r="J33" s="13"/>
    </row>
  </sheetData>
  <mergeCells count="24">
    <mergeCell ref="A1:A26"/>
    <mergeCell ref="C1:K1"/>
    <mergeCell ref="B2:J2"/>
    <mergeCell ref="B3:J3"/>
    <mergeCell ref="B4:B5"/>
    <mergeCell ref="C4:C5"/>
    <mergeCell ref="D4:D5"/>
    <mergeCell ref="E4:E5"/>
    <mergeCell ref="F4:F5"/>
    <mergeCell ref="G4:G5"/>
    <mergeCell ref="I4:I31"/>
    <mergeCell ref="J4:J31"/>
    <mergeCell ref="B6:B13"/>
    <mergeCell ref="C6:C7"/>
    <mergeCell ref="B14:B22"/>
    <mergeCell ref="C14:C15"/>
    <mergeCell ref="B31:B32"/>
    <mergeCell ref="H4:H5"/>
    <mergeCell ref="C16:C17"/>
    <mergeCell ref="C18:C19"/>
    <mergeCell ref="C20:C22"/>
    <mergeCell ref="B23:B30"/>
    <mergeCell ref="C24:C25"/>
    <mergeCell ref="C26:C27"/>
  </mergeCells>
  <printOptions horizontalCentered="1"/>
  <pageMargins left="0.11811023622047245" right="0.11811023622047245" top="0.15748031496062992" bottom="0.55118110236220474" header="0.31496062992125984" footer="0.31496062992125984"/>
  <pageSetup paperSize="5" scale="43"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7AAD3-52B4-41D2-ACBD-0F2D8DDF0929}">
  <sheetPr>
    <pageSetUpPr fitToPage="1"/>
  </sheetPr>
  <dimension ref="A1:R16"/>
  <sheetViews>
    <sheetView topLeftCell="A11" workbookViewId="0">
      <selection activeCell="N16" sqref="N16"/>
    </sheetView>
  </sheetViews>
  <sheetFormatPr baseColWidth="10" defaultColWidth="11.42578125" defaultRowHeight="15"/>
  <cols>
    <col min="1" max="1" width="16.85546875" customWidth="1"/>
    <col min="2" max="2" width="8.85546875" customWidth="1"/>
    <col min="3" max="3" width="1.140625" customWidth="1"/>
    <col min="4" max="4" width="18.7109375" customWidth="1"/>
    <col min="5" max="5" width="10.85546875" customWidth="1"/>
    <col min="6" max="6" width="23" customWidth="1"/>
    <col min="7" max="7" width="20.28515625" customWidth="1"/>
    <col min="8" max="8" width="14.140625" customWidth="1"/>
    <col min="9" max="9" width="28.7109375" customWidth="1"/>
    <col min="10" max="10" width="4" customWidth="1"/>
    <col min="11" max="11" width="11.85546875" customWidth="1"/>
    <col min="12" max="12" width="5" customWidth="1"/>
    <col min="13" max="13" width="11.7109375" customWidth="1"/>
    <col min="14" max="14" width="12.28515625" customWidth="1"/>
    <col min="15" max="15" width="9" customWidth="1"/>
    <col min="16" max="16" width="16" customWidth="1"/>
    <col min="17" max="18" width="17" customWidth="1"/>
    <col min="19" max="256" width="9.140625" customWidth="1"/>
    <col min="257" max="257" width="16.85546875" customWidth="1"/>
    <col min="258" max="258" width="8.85546875" customWidth="1"/>
    <col min="259" max="259" width="1.140625" customWidth="1"/>
    <col min="260" max="260" width="18.7109375" customWidth="1"/>
    <col min="261" max="261" width="10.85546875" customWidth="1"/>
    <col min="262" max="262" width="23" customWidth="1"/>
    <col min="263" max="263" width="20.28515625" customWidth="1"/>
    <col min="264" max="264" width="14.140625" customWidth="1"/>
    <col min="265" max="265" width="28.7109375" customWidth="1"/>
    <col min="266" max="266" width="4" customWidth="1"/>
    <col min="267" max="267" width="11.85546875" customWidth="1"/>
    <col min="268" max="268" width="5" customWidth="1"/>
    <col min="269" max="269" width="11.7109375" customWidth="1"/>
    <col min="270" max="270" width="12.28515625" customWidth="1"/>
    <col min="271" max="271" width="9" customWidth="1"/>
    <col min="272" max="272" width="16" customWidth="1"/>
    <col min="273" max="274" width="17" customWidth="1"/>
    <col min="275" max="512" width="9.140625" customWidth="1"/>
    <col min="513" max="513" width="16.85546875" customWidth="1"/>
    <col min="514" max="514" width="8.85546875" customWidth="1"/>
    <col min="515" max="515" width="1.140625" customWidth="1"/>
    <col min="516" max="516" width="18.7109375" customWidth="1"/>
    <col min="517" max="517" width="10.85546875" customWidth="1"/>
    <col min="518" max="518" width="23" customWidth="1"/>
    <col min="519" max="519" width="20.28515625" customWidth="1"/>
    <col min="520" max="520" width="14.140625" customWidth="1"/>
    <col min="521" max="521" width="28.7109375" customWidth="1"/>
    <col min="522" max="522" width="4" customWidth="1"/>
    <col min="523" max="523" width="11.85546875" customWidth="1"/>
    <col min="524" max="524" width="5" customWidth="1"/>
    <col min="525" max="525" width="11.7109375" customWidth="1"/>
    <col min="526" max="526" width="12.28515625" customWidth="1"/>
    <col min="527" max="527" width="9" customWidth="1"/>
    <col min="528" max="528" width="16" customWidth="1"/>
    <col min="529" max="530" width="17" customWidth="1"/>
    <col min="531" max="768" width="9.140625" customWidth="1"/>
    <col min="769" max="769" width="16.85546875" customWidth="1"/>
    <col min="770" max="770" width="8.85546875" customWidth="1"/>
    <col min="771" max="771" width="1.140625" customWidth="1"/>
    <col min="772" max="772" width="18.7109375" customWidth="1"/>
    <col min="773" max="773" width="10.85546875" customWidth="1"/>
    <col min="774" max="774" width="23" customWidth="1"/>
    <col min="775" max="775" width="20.28515625" customWidth="1"/>
    <col min="776" max="776" width="14.140625" customWidth="1"/>
    <col min="777" max="777" width="28.7109375" customWidth="1"/>
    <col min="778" max="778" width="4" customWidth="1"/>
    <col min="779" max="779" width="11.85546875" customWidth="1"/>
    <col min="780" max="780" width="5" customWidth="1"/>
    <col min="781" max="781" width="11.7109375" customWidth="1"/>
    <col min="782" max="782" width="12.28515625" customWidth="1"/>
    <col min="783" max="783" width="9" customWidth="1"/>
    <col min="784" max="784" width="16" customWidth="1"/>
    <col min="785" max="786" width="17" customWidth="1"/>
    <col min="787" max="1024" width="9.140625" customWidth="1"/>
    <col min="1025" max="1025" width="16.85546875" customWidth="1"/>
    <col min="1026" max="1026" width="8.85546875" customWidth="1"/>
    <col min="1027" max="1027" width="1.140625" customWidth="1"/>
    <col min="1028" max="1028" width="18.7109375" customWidth="1"/>
    <col min="1029" max="1029" width="10.85546875" customWidth="1"/>
    <col min="1030" max="1030" width="23" customWidth="1"/>
    <col min="1031" max="1031" width="20.28515625" customWidth="1"/>
    <col min="1032" max="1032" width="14.140625" customWidth="1"/>
    <col min="1033" max="1033" width="28.7109375" customWidth="1"/>
    <col min="1034" max="1034" width="4" customWidth="1"/>
    <col min="1035" max="1035" width="11.85546875" customWidth="1"/>
    <col min="1036" max="1036" width="5" customWidth="1"/>
    <col min="1037" max="1037" width="11.7109375" customWidth="1"/>
    <col min="1038" max="1038" width="12.28515625" customWidth="1"/>
    <col min="1039" max="1039" width="9" customWidth="1"/>
    <col min="1040" max="1040" width="16" customWidth="1"/>
    <col min="1041" max="1042" width="17" customWidth="1"/>
    <col min="1043" max="1280" width="9.140625" customWidth="1"/>
    <col min="1281" max="1281" width="16.85546875" customWidth="1"/>
    <col min="1282" max="1282" width="8.85546875" customWidth="1"/>
    <col min="1283" max="1283" width="1.140625" customWidth="1"/>
    <col min="1284" max="1284" width="18.7109375" customWidth="1"/>
    <col min="1285" max="1285" width="10.85546875" customWidth="1"/>
    <col min="1286" max="1286" width="23" customWidth="1"/>
    <col min="1287" max="1287" width="20.28515625" customWidth="1"/>
    <col min="1288" max="1288" width="14.140625" customWidth="1"/>
    <col min="1289" max="1289" width="28.7109375" customWidth="1"/>
    <col min="1290" max="1290" width="4" customWidth="1"/>
    <col min="1291" max="1291" width="11.85546875" customWidth="1"/>
    <col min="1292" max="1292" width="5" customWidth="1"/>
    <col min="1293" max="1293" width="11.7109375" customWidth="1"/>
    <col min="1294" max="1294" width="12.28515625" customWidth="1"/>
    <col min="1295" max="1295" width="9" customWidth="1"/>
    <col min="1296" max="1296" width="16" customWidth="1"/>
    <col min="1297" max="1298" width="17" customWidth="1"/>
    <col min="1299" max="1536" width="9.140625" customWidth="1"/>
    <col min="1537" max="1537" width="16.85546875" customWidth="1"/>
    <col min="1538" max="1538" width="8.85546875" customWidth="1"/>
    <col min="1539" max="1539" width="1.140625" customWidth="1"/>
    <col min="1540" max="1540" width="18.7109375" customWidth="1"/>
    <col min="1541" max="1541" width="10.85546875" customWidth="1"/>
    <col min="1542" max="1542" width="23" customWidth="1"/>
    <col min="1543" max="1543" width="20.28515625" customWidth="1"/>
    <col min="1544" max="1544" width="14.140625" customWidth="1"/>
    <col min="1545" max="1545" width="28.7109375" customWidth="1"/>
    <col min="1546" max="1546" width="4" customWidth="1"/>
    <col min="1547" max="1547" width="11.85546875" customWidth="1"/>
    <col min="1548" max="1548" width="5" customWidth="1"/>
    <col min="1549" max="1549" width="11.7109375" customWidth="1"/>
    <col min="1550" max="1550" width="12.28515625" customWidth="1"/>
    <col min="1551" max="1551" width="9" customWidth="1"/>
    <col min="1552" max="1552" width="16" customWidth="1"/>
    <col min="1553" max="1554" width="17" customWidth="1"/>
    <col min="1555" max="1792" width="9.140625" customWidth="1"/>
    <col min="1793" max="1793" width="16.85546875" customWidth="1"/>
    <col min="1794" max="1794" width="8.85546875" customWidth="1"/>
    <col min="1795" max="1795" width="1.140625" customWidth="1"/>
    <col min="1796" max="1796" width="18.7109375" customWidth="1"/>
    <col min="1797" max="1797" width="10.85546875" customWidth="1"/>
    <col min="1798" max="1798" width="23" customWidth="1"/>
    <col min="1799" max="1799" width="20.28515625" customWidth="1"/>
    <col min="1800" max="1800" width="14.140625" customWidth="1"/>
    <col min="1801" max="1801" width="28.7109375" customWidth="1"/>
    <col min="1802" max="1802" width="4" customWidth="1"/>
    <col min="1803" max="1803" width="11.85546875" customWidth="1"/>
    <col min="1804" max="1804" width="5" customWidth="1"/>
    <col min="1805" max="1805" width="11.7109375" customWidth="1"/>
    <col min="1806" max="1806" width="12.28515625" customWidth="1"/>
    <col min="1807" max="1807" width="9" customWidth="1"/>
    <col min="1808" max="1808" width="16" customWidth="1"/>
    <col min="1809" max="1810" width="17" customWidth="1"/>
    <col min="1811" max="2048" width="9.140625" customWidth="1"/>
    <col min="2049" max="2049" width="16.85546875" customWidth="1"/>
    <col min="2050" max="2050" width="8.85546875" customWidth="1"/>
    <col min="2051" max="2051" width="1.140625" customWidth="1"/>
    <col min="2052" max="2052" width="18.7109375" customWidth="1"/>
    <col min="2053" max="2053" width="10.85546875" customWidth="1"/>
    <col min="2054" max="2054" width="23" customWidth="1"/>
    <col min="2055" max="2055" width="20.28515625" customWidth="1"/>
    <col min="2056" max="2056" width="14.140625" customWidth="1"/>
    <col min="2057" max="2057" width="28.7109375" customWidth="1"/>
    <col min="2058" max="2058" width="4" customWidth="1"/>
    <col min="2059" max="2059" width="11.85546875" customWidth="1"/>
    <col min="2060" max="2060" width="5" customWidth="1"/>
    <col min="2061" max="2061" width="11.7109375" customWidth="1"/>
    <col min="2062" max="2062" width="12.28515625" customWidth="1"/>
    <col min="2063" max="2063" width="9" customWidth="1"/>
    <col min="2064" max="2064" width="16" customWidth="1"/>
    <col min="2065" max="2066" width="17" customWidth="1"/>
    <col min="2067" max="2304" width="9.140625" customWidth="1"/>
    <col min="2305" max="2305" width="16.85546875" customWidth="1"/>
    <col min="2306" max="2306" width="8.85546875" customWidth="1"/>
    <col min="2307" max="2307" width="1.140625" customWidth="1"/>
    <col min="2308" max="2308" width="18.7109375" customWidth="1"/>
    <col min="2309" max="2309" width="10.85546875" customWidth="1"/>
    <col min="2310" max="2310" width="23" customWidth="1"/>
    <col min="2311" max="2311" width="20.28515625" customWidth="1"/>
    <col min="2312" max="2312" width="14.140625" customWidth="1"/>
    <col min="2313" max="2313" width="28.7109375" customWidth="1"/>
    <col min="2314" max="2314" width="4" customWidth="1"/>
    <col min="2315" max="2315" width="11.85546875" customWidth="1"/>
    <col min="2316" max="2316" width="5" customWidth="1"/>
    <col min="2317" max="2317" width="11.7109375" customWidth="1"/>
    <col min="2318" max="2318" width="12.28515625" customWidth="1"/>
    <col min="2319" max="2319" width="9" customWidth="1"/>
    <col min="2320" max="2320" width="16" customWidth="1"/>
    <col min="2321" max="2322" width="17" customWidth="1"/>
    <col min="2323" max="2560" width="9.140625" customWidth="1"/>
    <col min="2561" max="2561" width="16.85546875" customWidth="1"/>
    <col min="2562" max="2562" width="8.85546875" customWidth="1"/>
    <col min="2563" max="2563" width="1.140625" customWidth="1"/>
    <col min="2564" max="2564" width="18.7109375" customWidth="1"/>
    <col min="2565" max="2565" width="10.85546875" customWidth="1"/>
    <col min="2566" max="2566" width="23" customWidth="1"/>
    <col min="2567" max="2567" width="20.28515625" customWidth="1"/>
    <col min="2568" max="2568" width="14.140625" customWidth="1"/>
    <col min="2569" max="2569" width="28.7109375" customWidth="1"/>
    <col min="2570" max="2570" width="4" customWidth="1"/>
    <col min="2571" max="2571" width="11.85546875" customWidth="1"/>
    <col min="2572" max="2572" width="5" customWidth="1"/>
    <col min="2573" max="2573" width="11.7109375" customWidth="1"/>
    <col min="2574" max="2574" width="12.28515625" customWidth="1"/>
    <col min="2575" max="2575" width="9" customWidth="1"/>
    <col min="2576" max="2576" width="16" customWidth="1"/>
    <col min="2577" max="2578" width="17" customWidth="1"/>
    <col min="2579" max="2816" width="9.140625" customWidth="1"/>
    <col min="2817" max="2817" width="16.85546875" customWidth="1"/>
    <col min="2818" max="2818" width="8.85546875" customWidth="1"/>
    <col min="2819" max="2819" width="1.140625" customWidth="1"/>
    <col min="2820" max="2820" width="18.7109375" customWidth="1"/>
    <col min="2821" max="2821" width="10.85546875" customWidth="1"/>
    <col min="2822" max="2822" width="23" customWidth="1"/>
    <col min="2823" max="2823" width="20.28515625" customWidth="1"/>
    <col min="2824" max="2824" width="14.140625" customWidth="1"/>
    <col min="2825" max="2825" width="28.7109375" customWidth="1"/>
    <col min="2826" max="2826" width="4" customWidth="1"/>
    <col min="2827" max="2827" width="11.85546875" customWidth="1"/>
    <col min="2828" max="2828" width="5" customWidth="1"/>
    <col min="2829" max="2829" width="11.7109375" customWidth="1"/>
    <col min="2830" max="2830" width="12.28515625" customWidth="1"/>
    <col min="2831" max="2831" width="9" customWidth="1"/>
    <col min="2832" max="2832" width="16" customWidth="1"/>
    <col min="2833" max="2834" width="17" customWidth="1"/>
    <col min="2835" max="3072" width="9.140625" customWidth="1"/>
    <col min="3073" max="3073" width="16.85546875" customWidth="1"/>
    <col min="3074" max="3074" width="8.85546875" customWidth="1"/>
    <col min="3075" max="3075" width="1.140625" customWidth="1"/>
    <col min="3076" max="3076" width="18.7109375" customWidth="1"/>
    <col min="3077" max="3077" width="10.85546875" customWidth="1"/>
    <col min="3078" max="3078" width="23" customWidth="1"/>
    <col min="3079" max="3079" width="20.28515625" customWidth="1"/>
    <col min="3080" max="3080" width="14.140625" customWidth="1"/>
    <col min="3081" max="3081" width="28.7109375" customWidth="1"/>
    <col min="3082" max="3082" width="4" customWidth="1"/>
    <col min="3083" max="3083" width="11.85546875" customWidth="1"/>
    <col min="3084" max="3084" width="5" customWidth="1"/>
    <col min="3085" max="3085" width="11.7109375" customWidth="1"/>
    <col min="3086" max="3086" width="12.28515625" customWidth="1"/>
    <col min="3087" max="3087" width="9" customWidth="1"/>
    <col min="3088" max="3088" width="16" customWidth="1"/>
    <col min="3089" max="3090" width="17" customWidth="1"/>
    <col min="3091" max="3328" width="9.140625" customWidth="1"/>
    <col min="3329" max="3329" width="16.85546875" customWidth="1"/>
    <col min="3330" max="3330" width="8.85546875" customWidth="1"/>
    <col min="3331" max="3331" width="1.140625" customWidth="1"/>
    <col min="3332" max="3332" width="18.7109375" customWidth="1"/>
    <col min="3333" max="3333" width="10.85546875" customWidth="1"/>
    <col min="3334" max="3334" width="23" customWidth="1"/>
    <col min="3335" max="3335" width="20.28515625" customWidth="1"/>
    <col min="3336" max="3336" width="14.140625" customWidth="1"/>
    <col min="3337" max="3337" width="28.7109375" customWidth="1"/>
    <col min="3338" max="3338" width="4" customWidth="1"/>
    <col min="3339" max="3339" width="11.85546875" customWidth="1"/>
    <col min="3340" max="3340" width="5" customWidth="1"/>
    <col min="3341" max="3341" width="11.7109375" customWidth="1"/>
    <col min="3342" max="3342" width="12.28515625" customWidth="1"/>
    <col min="3343" max="3343" width="9" customWidth="1"/>
    <col min="3344" max="3344" width="16" customWidth="1"/>
    <col min="3345" max="3346" width="17" customWidth="1"/>
    <col min="3347" max="3584" width="9.140625" customWidth="1"/>
    <col min="3585" max="3585" width="16.85546875" customWidth="1"/>
    <col min="3586" max="3586" width="8.85546875" customWidth="1"/>
    <col min="3587" max="3587" width="1.140625" customWidth="1"/>
    <col min="3588" max="3588" width="18.7109375" customWidth="1"/>
    <col min="3589" max="3589" width="10.85546875" customWidth="1"/>
    <col min="3590" max="3590" width="23" customWidth="1"/>
    <col min="3591" max="3591" width="20.28515625" customWidth="1"/>
    <col min="3592" max="3592" width="14.140625" customWidth="1"/>
    <col min="3593" max="3593" width="28.7109375" customWidth="1"/>
    <col min="3594" max="3594" width="4" customWidth="1"/>
    <col min="3595" max="3595" width="11.85546875" customWidth="1"/>
    <col min="3596" max="3596" width="5" customWidth="1"/>
    <col min="3597" max="3597" width="11.7109375" customWidth="1"/>
    <col min="3598" max="3598" width="12.28515625" customWidth="1"/>
    <col min="3599" max="3599" width="9" customWidth="1"/>
    <col min="3600" max="3600" width="16" customWidth="1"/>
    <col min="3601" max="3602" width="17" customWidth="1"/>
    <col min="3603" max="3840" width="9.140625" customWidth="1"/>
    <col min="3841" max="3841" width="16.85546875" customWidth="1"/>
    <col min="3842" max="3842" width="8.85546875" customWidth="1"/>
    <col min="3843" max="3843" width="1.140625" customWidth="1"/>
    <col min="3844" max="3844" width="18.7109375" customWidth="1"/>
    <col min="3845" max="3845" width="10.85546875" customWidth="1"/>
    <col min="3846" max="3846" width="23" customWidth="1"/>
    <col min="3847" max="3847" width="20.28515625" customWidth="1"/>
    <col min="3848" max="3848" width="14.140625" customWidth="1"/>
    <col min="3849" max="3849" width="28.7109375" customWidth="1"/>
    <col min="3850" max="3850" width="4" customWidth="1"/>
    <col min="3851" max="3851" width="11.85546875" customWidth="1"/>
    <col min="3852" max="3852" width="5" customWidth="1"/>
    <col min="3853" max="3853" width="11.7109375" customWidth="1"/>
    <col min="3854" max="3854" width="12.28515625" customWidth="1"/>
    <col min="3855" max="3855" width="9" customWidth="1"/>
    <col min="3856" max="3856" width="16" customWidth="1"/>
    <col min="3857" max="3858" width="17" customWidth="1"/>
    <col min="3859" max="4096" width="9.140625" customWidth="1"/>
    <col min="4097" max="4097" width="16.85546875" customWidth="1"/>
    <col min="4098" max="4098" width="8.85546875" customWidth="1"/>
    <col min="4099" max="4099" width="1.140625" customWidth="1"/>
    <col min="4100" max="4100" width="18.7109375" customWidth="1"/>
    <col min="4101" max="4101" width="10.85546875" customWidth="1"/>
    <col min="4102" max="4102" width="23" customWidth="1"/>
    <col min="4103" max="4103" width="20.28515625" customWidth="1"/>
    <col min="4104" max="4104" width="14.140625" customWidth="1"/>
    <col min="4105" max="4105" width="28.7109375" customWidth="1"/>
    <col min="4106" max="4106" width="4" customWidth="1"/>
    <col min="4107" max="4107" width="11.85546875" customWidth="1"/>
    <col min="4108" max="4108" width="5" customWidth="1"/>
    <col min="4109" max="4109" width="11.7109375" customWidth="1"/>
    <col min="4110" max="4110" width="12.28515625" customWidth="1"/>
    <col min="4111" max="4111" width="9" customWidth="1"/>
    <col min="4112" max="4112" width="16" customWidth="1"/>
    <col min="4113" max="4114" width="17" customWidth="1"/>
    <col min="4115" max="4352" width="9.140625" customWidth="1"/>
    <col min="4353" max="4353" width="16.85546875" customWidth="1"/>
    <col min="4354" max="4354" width="8.85546875" customWidth="1"/>
    <col min="4355" max="4355" width="1.140625" customWidth="1"/>
    <col min="4356" max="4356" width="18.7109375" customWidth="1"/>
    <col min="4357" max="4357" width="10.85546875" customWidth="1"/>
    <col min="4358" max="4358" width="23" customWidth="1"/>
    <col min="4359" max="4359" width="20.28515625" customWidth="1"/>
    <col min="4360" max="4360" width="14.140625" customWidth="1"/>
    <col min="4361" max="4361" width="28.7109375" customWidth="1"/>
    <col min="4362" max="4362" width="4" customWidth="1"/>
    <col min="4363" max="4363" width="11.85546875" customWidth="1"/>
    <col min="4364" max="4364" width="5" customWidth="1"/>
    <col min="4365" max="4365" width="11.7109375" customWidth="1"/>
    <col min="4366" max="4366" width="12.28515625" customWidth="1"/>
    <col min="4367" max="4367" width="9" customWidth="1"/>
    <col min="4368" max="4368" width="16" customWidth="1"/>
    <col min="4369" max="4370" width="17" customWidth="1"/>
    <col min="4371" max="4608" width="9.140625" customWidth="1"/>
    <col min="4609" max="4609" width="16.85546875" customWidth="1"/>
    <col min="4610" max="4610" width="8.85546875" customWidth="1"/>
    <col min="4611" max="4611" width="1.140625" customWidth="1"/>
    <col min="4612" max="4612" width="18.7109375" customWidth="1"/>
    <col min="4613" max="4613" width="10.85546875" customWidth="1"/>
    <col min="4614" max="4614" width="23" customWidth="1"/>
    <col min="4615" max="4615" width="20.28515625" customWidth="1"/>
    <col min="4616" max="4616" width="14.140625" customWidth="1"/>
    <col min="4617" max="4617" width="28.7109375" customWidth="1"/>
    <col min="4618" max="4618" width="4" customWidth="1"/>
    <col min="4619" max="4619" width="11.85546875" customWidth="1"/>
    <col min="4620" max="4620" width="5" customWidth="1"/>
    <col min="4621" max="4621" width="11.7109375" customWidth="1"/>
    <col min="4622" max="4622" width="12.28515625" customWidth="1"/>
    <col min="4623" max="4623" width="9" customWidth="1"/>
    <col min="4624" max="4624" width="16" customWidth="1"/>
    <col min="4625" max="4626" width="17" customWidth="1"/>
    <col min="4627" max="4864" width="9.140625" customWidth="1"/>
    <col min="4865" max="4865" width="16.85546875" customWidth="1"/>
    <col min="4866" max="4866" width="8.85546875" customWidth="1"/>
    <col min="4867" max="4867" width="1.140625" customWidth="1"/>
    <col min="4868" max="4868" width="18.7109375" customWidth="1"/>
    <col min="4869" max="4869" width="10.85546875" customWidth="1"/>
    <col min="4870" max="4870" width="23" customWidth="1"/>
    <col min="4871" max="4871" width="20.28515625" customWidth="1"/>
    <col min="4872" max="4872" width="14.140625" customWidth="1"/>
    <col min="4873" max="4873" width="28.7109375" customWidth="1"/>
    <col min="4874" max="4874" width="4" customWidth="1"/>
    <col min="4875" max="4875" width="11.85546875" customWidth="1"/>
    <col min="4876" max="4876" width="5" customWidth="1"/>
    <col min="4877" max="4877" width="11.7109375" customWidth="1"/>
    <col min="4878" max="4878" width="12.28515625" customWidth="1"/>
    <col min="4879" max="4879" width="9" customWidth="1"/>
    <col min="4880" max="4880" width="16" customWidth="1"/>
    <col min="4881" max="4882" width="17" customWidth="1"/>
    <col min="4883" max="5120" width="9.140625" customWidth="1"/>
    <col min="5121" max="5121" width="16.85546875" customWidth="1"/>
    <col min="5122" max="5122" width="8.85546875" customWidth="1"/>
    <col min="5123" max="5123" width="1.140625" customWidth="1"/>
    <col min="5124" max="5124" width="18.7109375" customWidth="1"/>
    <col min="5125" max="5125" width="10.85546875" customWidth="1"/>
    <col min="5126" max="5126" width="23" customWidth="1"/>
    <col min="5127" max="5127" width="20.28515625" customWidth="1"/>
    <col min="5128" max="5128" width="14.140625" customWidth="1"/>
    <col min="5129" max="5129" width="28.7109375" customWidth="1"/>
    <col min="5130" max="5130" width="4" customWidth="1"/>
    <col min="5131" max="5131" width="11.85546875" customWidth="1"/>
    <col min="5132" max="5132" width="5" customWidth="1"/>
    <col min="5133" max="5133" width="11.7109375" customWidth="1"/>
    <col min="5134" max="5134" width="12.28515625" customWidth="1"/>
    <col min="5135" max="5135" width="9" customWidth="1"/>
    <col min="5136" max="5136" width="16" customWidth="1"/>
    <col min="5137" max="5138" width="17" customWidth="1"/>
    <col min="5139" max="5376" width="9.140625" customWidth="1"/>
    <col min="5377" max="5377" width="16.85546875" customWidth="1"/>
    <col min="5378" max="5378" width="8.85546875" customWidth="1"/>
    <col min="5379" max="5379" width="1.140625" customWidth="1"/>
    <col min="5380" max="5380" width="18.7109375" customWidth="1"/>
    <col min="5381" max="5381" width="10.85546875" customWidth="1"/>
    <col min="5382" max="5382" width="23" customWidth="1"/>
    <col min="5383" max="5383" width="20.28515625" customWidth="1"/>
    <col min="5384" max="5384" width="14.140625" customWidth="1"/>
    <col min="5385" max="5385" width="28.7109375" customWidth="1"/>
    <col min="5386" max="5386" width="4" customWidth="1"/>
    <col min="5387" max="5387" width="11.85546875" customWidth="1"/>
    <col min="5388" max="5388" width="5" customWidth="1"/>
    <col min="5389" max="5389" width="11.7109375" customWidth="1"/>
    <col min="5390" max="5390" width="12.28515625" customWidth="1"/>
    <col min="5391" max="5391" width="9" customWidth="1"/>
    <col min="5392" max="5392" width="16" customWidth="1"/>
    <col min="5393" max="5394" width="17" customWidth="1"/>
    <col min="5395" max="5632" width="9.140625" customWidth="1"/>
    <col min="5633" max="5633" width="16.85546875" customWidth="1"/>
    <col min="5634" max="5634" width="8.85546875" customWidth="1"/>
    <col min="5635" max="5635" width="1.140625" customWidth="1"/>
    <col min="5636" max="5636" width="18.7109375" customWidth="1"/>
    <col min="5637" max="5637" width="10.85546875" customWidth="1"/>
    <col min="5638" max="5638" width="23" customWidth="1"/>
    <col min="5639" max="5639" width="20.28515625" customWidth="1"/>
    <col min="5640" max="5640" width="14.140625" customWidth="1"/>
    <col min="5641" max="5641" width="28.7109375" customWidth="1"/>
    <col min="5642" max="5642" width="4" customWidth="1"/>
    <col min="5643" max="5643" width="11.85546875" customWidth="1"/>
    <col min="5644" max="5644" width="5" customWidth="1"/>
    <col min="5645" max="5645" width="11.7109375" customWidth="1"/>
    <col min="5646" max="5646" width="12.28515625" customWidth="1"/>
    <col min="5647" max="5647" width="9" customWidth="1"/>
    <col min="5648" max="5648" width="16" customWidth="1"/>
    <col min="5649" max="5650" width="17" customWidth="1"/>
    <col min="5651" max="5888" width="9.140625" customWidth="1"/>
    <col min="5889" max="5889" width="16.85546875" customWidth="1"/>
    <col min="5890" max="5890" width="8.85546875" customWidth="1"/>
    <col min="5891" max="5891" width="1.140625" customWidth="1"/>
    <col min="5892" max="5892" width="18.7109375" customWidth="1"/>
    <col min="5893" max="5893" width="10.85546875" customWidth="1"/>
    <col min="5894" max="5894" width="23" customWidth="1"/>
    <col min="5895" max="5895" width="20.28515625" customWidth="1"/>
    <col min="5896" max="5896" width="14.140625" customWidth="1"/>
    <col min="5897" max="5897" width="28.7109375" customWidth="1"/>
    <col min="5898" max="5898" width="4" customWidth="1"/>
    <col min="5899" max="5899" width="11.85546875" customWidth="1"/>
    <col min="5900" max="5900" width="5" customWidth="1"/>
    <col min="5901" max="5901" width="11.7109375" customWidth="1"/>
    <col min="5902" max="5902" width="12.28515625" customWidth="1"/>
    <col min="5903" max="5903" width="9" customWidth="1"/>
    <col min="5904" max="5904" width="16" customWidth="1"/>
    <col min="5905" max="5906" width="17" customWidth="1"/>
    <col min="5907" max="6144" width="9.140625" customWidth="1"/>
    <col min="6145" max="6145" width="16.85546875" customWidth="1"/>
    <col min="6146" max="6146" width="8.85546875" customWidth="1"/>
    <col min="6147" max="6147" width="1.140625" customWidth="1"/>
    <col min="6148" max="6148" width="18.7109375" customWidth="1"/>
    <col min="6149" max="6149" width="10.85546875" customWidth="1"/>
    <col min="6150" max="6150" width="23" customWidth="1"/>
    <col min="6151" max="6151" width="20.28515625" customWidth="1"/>
    <col min="6152" max="6152" width="14.140625" customWidth="1"/>
    <col min="6153" max="6153" width="28.7109375" customWidth="1"/>
    <col min="6154" max="6154" width="4" customWidth="1"/>
    <col min="6155" max="6155" width="11.85546875" customWidth="1"/>
    <col min="6156" max="6156" width="5" customWidth="1"/>
    <col min="6157" max="6157" width="11.7109375" customWidth="1"/>
    <col min="6158" max="6158" width="12.28515625" customWidth="1"/>
    <col min="6159" max="6159" width="9" customWidth="1"/>
    <col min="6160" max="6160" width="16" customWidth="1"/>
    <col min="6161" max="6162" width="17" customWidth="1"/>
    <col min="6163" max="6400" width="9.140625" customWidth="1"/>
    <col min="6401" max="6401" width="16.85546875" customWidth="1"/>
    <col min="6402" max="6402" width="8.85546875" customWidth="1"/>
    <col min="6403" max="6403" width="1.140625" customWidth="1"/>
    <col min="6404" max="6404" width="18.7109375" customWidth="1"/>
    <col min="6405" max="6405" width="10.85546875" customWidth="1"/>
    <col min="6406" max="6406" width="23" customWidth="1"/>
    <col min="6407" max="6407" width="20.28515625" customWidth="1"/>
    <col min="6408" max="6408" width="14.140625" customWidth="1"/>
    <col min="6409" max="6409" width="28.7109375" customWidth="1"/>
    <col min="6410" max="6410" width="4" customWidth="1"/>
    <col min="6411" max="6411" width="11.85546875" customWidth="1"/>
    <col min="6412" max="6412" width="5" customWidth="1"/>
    <col min="6413" max="6413" width="11.7109375" customWidth="1"/>
    <col min="6414" max="6414" width="12.28515625" customWidth="1"/>
    <col min="6415" max="6415" width="9" customWidth="1"/>
    <col min="6416" max="6416" width="16" customWidth="1"/>
    <col min="6417" max="6418" width="17" customWidth="1"/>
    <col min="6419" max="6656" width="9.140625" customWidth="1"/>
    <col min="6657" max="6657" width="16.85546875" customWidth="1"/>
    <col min="6658" max="6658" width="8.85546875" customWidth="1"/>
    <col min="6659" max="6659" width="1.140625" customWidth="1"/>
    <col min="6660" max="6660" width="18.7109375" customWidth="1"/>
    <col min="6661" max="6661" width="10.85546875" customWidth="1"/>
    <col min="6662" max="6662" width="23" customWidth="1"/>
    <col min="6663" max="6663" width="20.28515625" customWidth="1"/>
    <col min="6664" max="6664" width="14.140625" customWidth="1"/>
    <col min="6665" max="6665" width="28.7109375" customWidth="1"/>
    <col min="6666" max="6666" width="4" customWidth="1"/>
    <col min="6667" max="6667" width="11.85546875" customWidth="1"/>
    <col min="6668" max="6668" width="5" customWidth="1"/>
    <col min="6669" max="6669" width="11.7109375" customWidth="1"/>
    <col min="6670" max="6670" width="12.28515625" customWidth="1"/>
    <col min="6671" max="6671" width="9" customWidth="1"/>
    <col min="6672" max="6672" width="16" customWidth="1"/>
    <col min="6673" max="6674" width="17" customWidth="1"/>
    <col min="6675" max="6912" width="9.140625" customWidth="1"/>
    <col min="6913" max="6913" width="16.85546875" customWidth="1"/>
    <col min="6914" max="6914" width="8.85546875" customWidth="1"/>
    <col min="6915" max="6915" width="1.140625" customWidth="1"/>
    <col min="6916" max="6916" width="18.7109375" customWidth="1"/>
    <col min="6917" max="6917" width="10.85546875" customWidth="1"/>
    <col min="6918" max="6918" width="23" customWidth="1"/>
    <col min="6919" max="6919" width="20.28515625" customWidth="1"/>
    <col min="6920" max="6920" width="14.140625" customWidth="1"/>
    <col min="6921" max="6921" width="28.7109375" customWidth="1"/>
    <col min="6922" max="6922" width="4" customWidth="1"/>
    <col min="6923" max="6923" width="11.85546875" customWidth="1"/>
    <col min="6924" max="6924" width="5" customWidth="1"/>
    <col min="6925" max="6925" width="11.7109375" customWidth="1"/>
    <col min="6926" max="6926" width="12.28515625" customWidth="1"/>
    <col min="6927" max="6927" width="9" customWidth="1"/>
    <col min="6928" max="6928" width="16" customWidth="1"/>
    <col min="6929" max="6930" width="17" customWidth="1"/>
    <col min="6931" max="7168" width="9.140625" customWidth="1"/>
    <col min="7169" max="7169" width="16.85546875" customWidth="1"/>
    <col min="7170" max="7170" width="8.85546875" customWidth="1"/>
    <col min="7171" max="7171" width="1.140625" customWidth="1"/>
    <col min="7172" max="7172" width="18.7109375" customWidth="1"/>
    <col min="7173" max="7173" width="10.85546875" customWidth="1"/>
    <col min="7174" max="7174" width="23" customWidth="1"/>
    <col min="7175" max="7175" width="20.28515625" customWidth="1"/>
    <col min="7176" max="7176" width="14.140625" customWidth="1"/>
    <col min="7177" max="7177" width="28.7109375" customWidth="1"/>
    <col min="7178" max="7178" width="4" customWidth="1"/>
    <col min="7179" max="7179" width="11.85546875" customWidth="1"/>
    <col min="7180" max="7180" width="5" customWidth="1"/>
    <col min="7181" max="7181" width="11.7109375" customWidth="1"/>
    <col min="7182" max="7182" width="12.28515625" customWidth="1"/>
    <col min="7183" max="7183" width="9" customWidth="1"/>
    <col min="7184" max="7184" width="16" customWidth="1"/>
    <col min="7185" max="7186" width="17" customWidth="1"/>
    <col min="7187" max="7424" width="9.140625" customWidth="1"/>
    <col min="7425" max="7425" width="16.85546875" customWidth="1"/>
    <col min="7426" max="7426" width="8.85546875" customWidth="1"/>
    <col min="7427" max="7427" width="1.140625" customWidth="1"/>
    <col min="7428" max="7428" width="18.7109375" customWidth="1"/>
    <col min="7429" max="7429" width="10.85546875" customWidth="1"/>
    <col min="7430" max="7430" width="23" customWidth="1"/>
    <col min="7431" max="7431" width="20.28515625" customWidth="1"/>
    <col min="7432" max="7432" width="14.140625" customWidth="1"/>
    <col min="7433" max="7433" width="28.7109375" customWidth="1"/>
    <col min="7434" max="7434" width="4" customWidth="1"/>
    <col min="7435" max="7435" width="11.85546875" customWidth="1"/>
    <col min="7436" max="7436" width="5" customWidth="1"/>
    <col min="7437" max="7437" width="11.7109375" customWidth="1"/>
    <col min="7438" max="7438" width="12.28515625" customWidth="1"/>
    <col min="7439" max="7439" width="9" customWidth="1"/>
    <col min="7440" max="7440" width="16" customWidth="1"/>
    <col min="7441" max="7442" width="17" customWidth="1"/>
    <col min="7443" max="7680" width="9.140625" customWidth="1"/>
    <col min="7681" max="7681" width="16.85546875" customWidth="1"/>
    <col min="7682" max="7682" width="8.85546875" customWidth="1"/>
    <col min="7683" max="7683" width="1.140625" customWidth="1"/>
    <col min="7684" max="7684" width="18.7109375" customWidth="1"/>
    <col min="7685" max="7685" width="10.85546875" customWidth="1"/>
    <col min="7686" max="7686" width="23" customWidth="1"/>
    <col min="7687" max="7687" width="20.28515625" customWidth="1"/>
    <col min="7688" max="7688" width="14.140625" customWidth="1"/>
    <col min="7689" max="7689" width="28.7109375" customWidth="1"/>
    <col min="7690" max="7690" width="4" customWidth="1"/>
    <col min="7691" max="7691" width="11.85546875" customWidth="1"/>
    <col min="7692" max="7692" width="5" customWidth="1"/>
    <col min="7693" max="7693" width="11.7109375" customWidth="1"/>
    <col min="7694" max="7694" width="12.28515625" customWidth="1"/>
    <col min="7695" max="7695" width="9" customWidth="1"/>
    <col min="7696" max="7696" width="16" customWidth="1"/>
    <col min="7697" max="7698" width="17" customWidth="1"/>
    <col min="7699" max="7936" width="9.140625" customWidth="1"/>
    <col min="7937" max="7937" width="16.85546875" customWidth="1"/>
    <col min="7938" max="7938" width="8.85546875" customWidth="1"/>
    <col min="7939" max="7939" width="1.140625" customWidth="1"/>
    <col min="7940" max="7940" width="18.7109375" customWidth="1"/>
    <col min="7941" max="7941" width="10.85546875" customWidth="1"/>
    <col min="7942" max="7942" width="23" customWidth="1"/>
    <col min="7943" max="7943" width="20.28515625" customWidth="1"/>
    <col min="7944" max="7944" width="14.140625" customWidth="1"/>
    <col min="7945" max="7945" width="28.7109375" customWidth="1"/>
    <col min="7946" max="7946" width="4" customWidth="1"/>
    <col min="7947" max="7947" width="11.85546875" customWidth="1"/>
    <col min="7948" max="7948" width="5" customWidth="1"/>
    <col min="7949" max="7949" width="11.7109375" customWidth="1"/>
    <col min="7950" max="7950" width="12.28515625" customWidth="1"/>
    <col min="7951" max="7951" width="9" customWidth="1"/>
    <col min="7952" max="7952" width="16" customWidth="1"/>
    <col min="7953" max="7954" width="17" customWidth="1"/>
    <col min="7955" max="8192" width="9.140625" customWidth="1"/>
    <col min="8193" max="8193" width="16.85546875" customWidth="1"/>
    <col min="8194" max="8194" width="8.85546875" customWidth="1"/>
    <col min="8195" max="8195" width="1.140625" customWidth="1"/>
    <col min="8196" max="8196" width="18.7109375" customWidth="1"/>
    <col min="8197" max="8197" width="10.85546875" customWidth="1"/>
    <col min="8198" max="8198" width="23" customWidth="1"/>
    <col min="8199" max="8199" width="20.28515625" customWidth="1"/>
    <col min="8200" max="8200" width="14.140625" customWidth="1"/>
    <col min="8201" max="8201" width="28.7109375" customWidth="1"/>
    <col min="8202" max="8202" width="4" customWidth="1"/>
    <col min="8203" max="8203" width="11.85546875" customWidth="1"/>
    <col min="8204" max="8204" width="5" customWidth="1"/>
    <col min="8205" max="8205" width="11.7109375" customWidth="1"/>
    <col min="8206" max="8206" width="12.28515625" customWidth="1"/>
    <col min="8207" max="8207" width="9" customWidth="1"/>
    <col min="8208" max="8208" width="16" customWidth="1"/>
    <col min="8209" max="8210" width="17" customWidth="1"/>
    <col min="8211" max="8448" width="9.140625" customWidth="1"/>
    <col min="8449" max="8449" width="16.85546875" customWidth="1"/>
    <col min="8450" max="8450" width="8.85546875" customWidth="1"/>
    <col min="8451" max="8451" width="1.140625" customWidth="1"/>
    <col min="8452" max="8452" width="18.7109375" customWidth="1"/>
    <col min="8453" max="8453" width="10.85546875" customWidth="1"/>
    <col min="8454" max="8454" width="23" customWidth="1"/>
    <col min="8455" max="8455" width="20.28515625" customWidth="1"/>
    <col min="8456" max="8456" width="14.140625" customWidth="1"/>
    <col min="8457" max="8457" width="28.7109375" customWidth="1"/>
    <col min="8458" max="8458" width="4" customWidth="1"/>
    <col min="8459" max="8459" width="11.85546875" customWidth="1"/>
    <col min="8460" max="8460" width="5" customWidth="1"/>
    <col min="8461" max="8461" width="11.7109375" customWidth="1"/>
    <col min="8462" max="8462" width="12.28515625" customWidth="1"/>
    <col min="8463" max="8463" width="9" customWidth="1"/>
    <col min="8464" max="8464" width="16" customWidth="1"/>
    <col min="8465" max="8466" width="17" customWidth="1"/>
    <col min="8467" max="8704" width="9.140625" customWidth="1"/>
    <col min="8705" max="8705" width="16.85546875" customWidth="1"/>
    <col min="8706" max="8706" width="8.85546875" customWidth="1"/>
    <col min="8707" max="8707" width="1.140625" customWidth="1"/>
    <col min="8708" max="8708" width="18.7109375" customWidth="1"/>
    <col min="8709" max="8709" width="10.85546875" customWidth="1"/>
    <col min="8710" max="8710" width="23" customWidth="1"/>
    <col min="8711" max="8711" width="20.28515625" customWidth="1"/>
    <col min="8712" max="8712" width="14.140625" customWidth="1"/>
    <col min="8713" max="8713" width="28.7109375" customWidth="1"/>
    <col min="8714" max="8714" width="4" customWidth="1"/>
    <col min="8715" max="8715" width="11.85546875" customWidth="1"/>
    <col min="8716" max="8716" width="5" customWidth="1"/>
    <col min="8717" max="8717" width="11.7109375" customWidth="1"/>
    <col min="8718" max="8718" width="12.28515625" customWidth="1"/>
    <col min="8719" max="8719" width="9" customWidth="1"/>
    <col min="8720" max="8720" width="16" customWidth="1"/>
    <col min="8721" max="8722" width="17" customWidth="1"/>
    <col min="8723" max="8960" width="9.140625" customWidth="1"/>
    <col min="8961" max="8961" width="16.85546875" customWidth="1"/>
    <col min="8962" max="8962" width="8.85546875" customWidth="1"/>
    <col min="8963" max="8963" width="1.140625" customWidth="1"/>
    <col min="8964" max="8964" width="18.7109375" customWidth="1"/>
    <col min="8965" max="8965" width="10.85546875" customWidth="1"/>
    <col min="8966" max="8966" width="23" customWidth="1"/>
    <col min="8967" max="8967" width="20.28515625" customWidth="1"/>
    <col min="8968" max="8968" width="14.140625" customWidth="1"/>
    <col min="8969" max="8969" width="28.7109375" customWidth="1"/>
    <col min="8970" max="8970" width="4" customWidth="1"/>
    <col min="8971" max="8971" width="11.85546875" customWidth="1"/>
    <col min="8972" max="8972" width="5" customWidth="1"/>
    <col min="8973" max="8973" width="11.7109375" customWidth="1"/>
    <col min="8974" max="8974" width="12.28515625" customWidth="1"/>
    <col min="8975" max="8975" width="9" customWidth="1"/>
    <col min="8976" max="8976" width="16" customWidth="1"/>
    <col min="8977" max="8978" width="17" customWidth="1"/>
    <col min="8979" max="9216" width="9.140625" customWidth="1"/>
    <col min="9217" max="9217" width="16.85546875" customWidth="1"/>
    <col min="9218" max="9218" width="8.85546875" customWidth="1"/>
    <col min="9219" max="9219" width="1.140625" customWidth="1"/>
    <col min="9220" max="9220" width="18.7109375" customWidth="1"/>
    <col min="9221" max="9221" width="10.85546875" customWidth="1"/>
    <col min="9222" max="9222" width="23" customWidth="1"/>
    <col min="9223" max="9223" width="20.28515625" customWidth="1"/>
    <col min="9224" max="9224" width="14.140625" customWidth="1"/>
    <col min="9225" max="9225" width="28.7109375" customWidth="1"/>
    <col min="9226" max="9226" width="4" customWidth="1"/>
    <col min="9227" max="9227" width="11.85546875" customWidth="1"/>
    <col min="9228" max="9228" width="5" customWidth="1"/>
    <col min="9229" max="9229" width="11.7109375" customWidth="1"/>
    <col min="9230" max="9230" width="12.28515625" customWidth="1"/>
    <col min="9231" max="9231" width="9" customWidth="1"/>
    <col min="9232" max="9232" width="16" customWidth="1"/>
    <col min="9233" max="9234" width="17" customWidth="1"/>
    <col min="9235" max="9472" width="9.140625" customWidth="1"/>
    <col min="9473" max="9473" width="16.85546875" customWidth="1"/>
    <col min="9474" max="9474" width="8.85546875" customWidth="1"/>
    <col min="9475" max="9475" width="1.140625" customWidth="1"/>
    <col min="9476" max="9476" width="18.7109375" customWidth="1"/>
    <col min="9477" max="9477" width="10.85546875" customWidth="1"/>
    <col min="9478" max="9478" width="23" customWidth="1"/>
    <col min="9479" max="9479" width="20.28515625" customWidth="1"/>
    <col min="9480" max="9480" width="14.140625" customWidth="1"/>
    <col min="9481" max="9481" width="28.7109375" customWidth="1"/>
    <col min="9482" max="9482" width="4" customWidth="1"/>
    <col min="9483" max="9483" width="11.85546875" customWidth="1"/>
    <col min="9484" max="9484" width="5" customWidth="1"/>
    <col min="9485" max="9485" width="11.7109375" customWidth="1"/>
    <col min="9486" max="9486" width="12.28515625" customWidth="1"/>
    <col min="9487" max="9487" width="9" customWidth="1"/>
    <col min="9488" max="9488" width="16" customWidth="1"/>
    <col min="9489" max="9490" width="17" customWidth="1"/>
    <col min="9491" max="9728" width="9.140625" customWidth="1"/>
    <col min="9729" max="9729" width="16.85546875" customWidth="1"/>
    <col min="9730" max="9730" width="8.85546875" customWidth="1"/>
    <col min="9731" max="9731" width="1.140625" customWidth="1"/>
    <col min="9732" max="9732" width="18.7109375" customWidth="1"/>
    <col min="9733" max="9733" width="10.85546875" customWidth="1"/>
    <col min="9734" max="9734" width="23" customWidth="1"/>
    <col min="9735" max="9735" width="20.28515625" customWidth="1"/>
    <col min="9736" max="9736" width="14.140625" customWidth="1"/>
    <col min="9737" max="9737" width="28.7109375" customWidth="1"/>
    <col min="9738" max="9738" width="4" customWidth="1"/>
    <col min="9739" max="9739" width="11.85546875" customWidth="1"/>
    <col min="9740" max="9740" width="5" customWidth="1"/>
    <col min="9741" max="9741" width="11.7109375" customWidth="1"/>
    <col min="9742" max="9742" width="12.28515625" customWidth="1"/>
    <col min="9743" max="9743" width="9" customWidth="1"/>
    <col min="9744" max="9744" width="16" customWidth="1"/>
    <col min="9745" max="9746" width="17" customWidth="1"/>
    <col min="9747" max="9984" width="9.140625" customWidth="1"/>
    <col min="9985" max="9985" width="16.85546875" customWidth="1"/>
    <col min="9986" max="9986" width="8.85546875" customWidth="1"/>
    <col min="9987" max="9987" width="1.140625" customWidth="1"/>
    <col min="9988" max="9988" width="18.7109375" customWidth="1"/>
    <col min="9989" max="9989" width="10.85546875" customWidth="1"/>
    <col min="9990" max="9990" width="23" customWidth="1"/>
    <col min="9991" max="9991" width="20.28515625" customWidth="1"/>
    <col min="9992" max="9992" width="14.140625" customWidth="1"/>
    <col min="9993" max="9993" width="28.7109375" customWidth="1"/>
    <col min="9994" max="9994" width="4" customWidth="1"/>
    <col min="9995" max="9995" width="11.85546875" customWidth="1"/>
    <col min="9996" max="9996" width="5" customWidth="1"/>
    <col min="9997" max="9997" width="11.7109375" customWidth="1"/>
    <col min="9998" max="9998" width="12.28515625" customWidth="1"/>
    <col min="9999" max="9999" width="9" customWidth="1"/>
    <col min="10000" max="10000" width="16" customWidth="1"/>
    <col min="10001" max="10002" width="17" customWidth="1"/>
    <col min="10003" max="10240" width="9.140625" customWidth="1"/>
    <col min="10241" max="10241" width="16.85546875" customWidth="1"/>
    <col min="10242" max="10242" width="8.85546875" customWidth="1"/>
    <col min="10243" max="10243" width="1.140625" customWidth="1"/>
    <col min="10244" max="10244" width="18.7109375" customWidth="1"/>
    <col min="10245" max="10245" width="10.85546875" customWidth="1"/>
    <col min="10246" max="10246" width="23" customWidth="1"/>
    <col min="10247" max="10247" width="20.28515625" customWidth="1"/>
    <col min="10248" max="10248" width="14.140625" customWidth="1"/>
    <col min="10249" max="10249" width="28.7109375" customWidth="1"/>
    <col min="10250" max="10250" width="4" customWidth="1"/>
    <col min="10251" max="10251" width="11.85546875" customWidth="1"/>
    <col min="10252" max="10252" width="5" customWidth="1"/>
    <col min="10253" max="10253" width="11.7109375" customWidth="1"/>
    <col min="10254" max="10254" width="12.28515625" customWidth="1"/>
    <col min="10255" max="10255" width="9" customWidth="1"/>
    <col min="10256" max="10256" width="16" customWidth="1"/>
    <col min="10257" max="10258" width="17" customWidth="1"/>
    <col min="10259" max="10496" width="9.140625" customWidth="1"/>
    <col min="10497" max="10497" width="16.85546875" customWidth="1"/>
    <col min="10498" max="10498" width="8.85546875" customWidth="1"/>
    <col min="10499" max="10499" width="1.140625" customWidth="1"/>
    <col min="10500" max="10500" width="18.7109375" customWidth="1"/>
    <col min="10501" max="10501" width="10.85546875" customWidth="1"/>
    <col min="10502" max="10502" width="23" customWidth="1"/>
    <col min="10503" max="10503" width="20.28515625" customWidth="1"/>
    <col min="10504" max="10504" width="14.140625" customWidth="1"/>
    <col min="10505" max="10505" width="28.7109375" customWidth="1"/>
    <col min="10506" max="10506" width="4" customWidth="1"/>
    <col min="10507" max="10507" width="11.85546875" customWidth="1"/>
    <col min="10508" max="10508" width="5" customWidth="1"/>
    <col min="10509" max="10509" width="11.7109375" customWidth="1"/>
    <col min="10510" max="10510" width="12.28515625" customWidth="1"/>
    <col min="10511" max="10511" width="9" customWidth="1"/>
    <col min="10512" max="10512" width="16" customWidth="1"/>
    <col min="10513" max="10514" width="17" customWidth="1"/>
    <col min="10515" max="10752" width="9.140625" customWidth="1"/>
    <col min="10753" max="10753" width="16.85546875" customWidth="1"/>
    <col min="10754" max="10754" width="8.85546875" customWidth="1"/>
    <col min="10755" max="10755" width="1.140625" customWidth="1"/>
    <col min="10756" max="10756" width="18.7109375" customWidth="1"/>
    <col min="10757" max="10757" width="10.85546875" customWidth="1"/>
    <col min="10758" max="10758" width="23" customWidth="1"/>
    <col min="10759" max="10759" width="20.28515625" customWidth="1"/>
    <col min="10760" max="10760" width="14.140625" customWidth="1"/>
    <col min="10761" max="10761" width="28.7109375" customWidth="1"/>
    <col min="10762" max="10762" width="4" customWidth="1"/>
    <col min="10763" max="10763" width="11.85546875" customWidth="1"/>
    <col min="10764" max="10764" width="5" customWidth="1"/>
    <col min="10765" max="10765" width="11.7109375" customWidth="1"/>
    <col min="10766" max="10766" width="12.28515625" customWidth="1"/>
    <col min="10767" max="10767" width="9" customWidth="1"/>
    <col min="10768" max="10768" width="16" customWidth="1"/>
    <col min="10769" max="10770" width="17" customWidth="1"/>
    <col min="10771" max="11008" width="9.140625" customWidth="1"/>
    <col min="11009" max="11009" width="16.85546875" customWidth="1"/>
    <col min="11010" max="11010" width="8.85546875" customWidth="1"/>
    <col min="11011" max="11011" width="1.140625" customWidth="1"/>
    <col min="11012" max="11012" width="18.7109375" customWidth="1"/>
    <col min="11013" max="11013" width="10.85546875" customWidth="1"/>
    <col min="11014" max="11014" width="23" customWidth="1"/>
    <col min="11015" max="11015" width="20.28515625" customWidth="1"/>
    <col min="11016" max="11016" width="14.140625" customWidth="1"/>
    <col min="11017" max="11017" width="28.7109375" customWidth="1"/>
    <col min="11018" max="11018" width="4" customWidth="1"/>
    <col min="11019" max="11019" width="11.85546875" customWidth="1"/>
    <col min="11020" max="11020" width="5" customWidth="1"/>
    <col min="11021" max="11021" width="11.7109375" customWidth="1"/>
    <col min="11022" max="11022" width="12.28515625" customWidth="1"/>
    <col min="11023" max="11023" width="9" customWidth="1"/>
    <col min="11024" max="11024" width="16" customWidth="1"/>
    <col min="11025" max="11026" width="17" customWidth="1"/>
    <col min="11027" max="11264" width="9.140625" customWidth="1"/>
    <col min="11265" max="11265" width="16.85546875" customWidth="1"/>
    <col min="11266" max="11266" width="8.85546875" customWidth="1"/>
    <col min="11267" max="11267" width="1.140625" customWidth="1"/>
    <col min="11268" max="11268" width="18.7109375" customWidth="1"/>
    <col min="11269" max="11269" width="10.85546875" customWidth="1"/>
    <col min="11270" max="11270" width="23" customWidth="1"/>
    <col min="11271" max="11271" width="20.28515625" customWidth="1"/>
    <col min="11272" max="11272" width="14.140625" customWidth="1"/>
    <col min="11273" max="11273" width="28.7109375" customWidth="1"/>
    <col min="11274" max="11274" width="4" customWidth="1"/>
    <col min="11275" max="11275" width="11.85546875" customWidth="1"/>
    <col min="11276" max="11276" width="5" customWidth="1"/>
    <col min="11277" max="11277" width="11.7109375" customWidth="1"/>
    <col min="11278" max="11278" width="12.28515625" customWidth="1"/>
    <col min="11279" max="11279" width="9" customWidth="1"/>
    <col min="11280" max="11280" width="16" customWidth="1"/>
    <col min="11281" max="11282" width="17" customWidth="1"/>
    <col min="11283" max="11520" width="9.140625" customWidth="1"/>
    <col min="11521" max="11521" width="16.85546875" customWidth="1"/>
    <col min="11522" max="11522" width="8.85546875" customWidth="1"/>
    <col min="11523" max="11523" width="1.140625" customWidth="1"/>
    <col min="11524" max="11524" width="18.7109375" customWidth="1"/>
    <col min="11525" max="11525" width="10.85546875" customWidth="1"/>
    <col min="11526" max="11526" width="23" customWidth="1"/>
    <col min="11527" max="11527" width="20.28515625" customWidth="1"/>
    <col min="11528" max="11528" width="14.140625" customWidth="1"/>
    <col min="11529" max="11529" width="28.7109375" customWidth="1"/>
    <col min="11530" max="11530" width="4" customWidth="1"/>
    <col min="11531" max="11531" width="11.85546875" customWidth="1"/>
    <col min="11532" max="11532" width="5" customWidth="1"/>
    <col min="11533" max="11533" width="11.7109375" customWidth="1"/>
    <col min="11534" max="11534" width="12.28515625" customWidth="1"/>
    <col min="11535" max="11535" width="9" customWidth="1"/>
    <col min="11536" max="11536" width="16" customWidth="1"/>
    <col min="11537" max="11538" width="17" customWidth="1"/>
    <col min="11539" max="11776" width="9.140625" customWidth="1"/>
    <col min="11777" max="11777" width="16.85546875" customWidth="1"/>
    <col min="11778" max="11778" width="8.85546875" customWidth="1"/>
    <col min="11779" max="11779" width="1.140625" customWidth="1"/>
    <col min="11780" max="11780" width="18.7109375" customWidth="1"/>
    <col min="11781" max="11781" width="10.85546875" customWidth="1"/>
    <col min="11782" max="11782" width="23" customWidth="1"/>
    <col min="11783" max="11783" width="20.28515625" customWidth="1"/>
    <col min="11784" max="11784" width="14.140625" customWidth="1"/>
    <col min="11785" max="11785" width="28.7109375" customWidth="1"/>
    <col min="11786" max="11786" width="4" customWidth="1"/>
    <col min="11787" max="11787" width="11.85546875" customWidth="1"/>
    <col min="11788" max="11788" width="5" customWidth="1"/>
    <col min="11789" max="11789" width="11.7109375" customWidth="1"/>
    <col min="11790" max="11790" width="12.28515625" customWidth="1"/>
    <col min="11791" max="11791" width="9" customWidth="1"/>
    <col min="11792" max="11792" width="16" customWidth="1"/>
    <col min="11793" max="11794" width="17" customWidth="1"/>
    <col min="11795" max="12032" width="9.140625" customWidth="1"/>
    <col min="12033" max="12033" width="16.85546875" customWidth="1"/>
    <col min="12034" max="12034" width="8.85546875" customWidth="1"/>
    <col min="12035" max="12035" width="1.140625" customWidth="1"/>
    <col min="12036" max="12036" width="18.7109375" customWidth="1"/>
    <col min="12037" max="12037" width="10.85546875" customWidth="1"/>
    <col min="12038" max="12038" width="23" customWidth="1"/>
    <col min="12039" max="12039" width="20.28515625" customWidth="1"/>
    <col min="12040" max="12040" width="14.140625" customWidth="1"/>
    <col min="12041" max="12041" width="28.7109375" customWidth="1"/>
    <col min="12042" max="12042" width="4" customWidth="1"/>
    <col min="12043" max="12043" width="11.85546875" customWidth="1"/>
    <col min="12044" max="12044" width="5" customWidth="1"/>
    <col min="12045" max="12045" width="11.7109375" customWidth="1"/>
    <col min="12046" max="12046" width="12.28515625" customWidth="1"/>
    <col min="12047" max="12047" width="9" customWidth="1"/>
    <col min="12048" max="12048" width="16" customWidth="1"/>
    <col min="12049" max="12050" width="17" customWidth="1"/>
    <col min="12051" max="12288" width="9.140625" customWidth="1"/>
    <col min="12289" max="12289" width="16.85546875" customWidth="1"/>
    <col min="12290" max="12290" width="8.85546875" customWidth="1"/>
    <col min="12291" max="12291" width="1.140625" customWidth="1"/>
    <col min="12292" max="12292" width="18.7109375" customWidth="1"/>
    <col min="12293" max="12293" width="10.85546875" customWidth="1"/>
    <col min="12294" max="12294" width="23" customWidth="1"/>
    <col min="12295" max="12295" width="20.28515625" customWidth="1"/>
    <col min="12296" max="12296" width="14.140625" customWidth="1"/>
    <col min="12297" max="12297" width="28.7109375" customWidth="1"/>
    <col min="12298" max="12298" width="4" customWidth="1"/>
    <col min="12299" max="12299" width="11.85546875" customWidth="1"/>
    <col min="12300" max="12300" width="5" customWidth="1"/>
    <col min="12301" max="12301" width="11.7109375" customWidth="1"/>
    <col min="12302" max="12302" width="12.28515625" customWidth="1"/>
    <col min="12303" max="12303" width="9" customWidth="1"/>
    <col min="12304" max="12304" width="16" customWidth="1"/>
    <col min="12305" max="12306" width="17" customWidth="1"/>
    <col min="12307" max="12544" width="9.140625" customWidth="1"/>
    <col min="12545" max="12545" width="16.85546875" customWidth="1"/>
    <col min="12546" max="12546" width="8.85546875" customWidth="1"/>
    <col min="12547" max="12547" width="1.140625" customWidth="1"/>
    <col min="12548" max="12548" width="18.7109375" customWidth="1"/>
    <col min="12549" max="12549" width="10.85546875" customWidth="1"/>
    <col min="12550" max="12550" width="23" customWidth="1"/>
    <col min="12551" max="12551" width="20.28515625" customWidth="1"/>
    <col min="12552" max="12552" width="14.140625" customWidth="1"/>
    <col min="12553" max="12553" width="28.7109375" customWidth="1"/>
    <col min="12554" max="12554" width="4" customWidth="1"/>
    <col min="12555" max="12555" width="11.85546875" customWidth="1"/>
    <col min="12556" max="12556" width="5" customWidth="1"/>
    <col min="12557" max="12557" width="11.7109375" customWidth="1"/>
    <col min="12558" max="12558" width="12.28515625" customWidth="1"/>
    <col min="12559" max="12559" width="9" customWidth="1"/>
    <col min="12560" max="12560" width="16" customWidth="1"/>
    <col min="12561" max="12562" width="17" customWidth="1"/>
    <col min="12563" max="12800" width="9.140625" customWidth="1"/>
    <col min="12801" max="12801" width="16.85546875" customWidth="1"/>
    <col min="12802" max="12802" width="8.85546875" customWidth="1"/>
    <col min="12803" max="12803" width="1.140625" customWidth="1"/>
    <col min="12804" max="12804" width="18.7109375" customWidth="1"/>
    <col min="12805" max="12805" width="10.85546875" customWidth="1"/>
    <col min="12806" max="12806" width="23" customWidth="1"/>
    <col min="12807" max="12807" width="20.28515625" customWidth="1"/>
    <col min="12808" max="12808" width="14.140625" customWidth="1"/>
    <col min="12809" max="12809" width="28.7109375" customWidth="1"/>
    <col min="12810" max="12810" width="4" customWidth="1"/>
    <col min="12811" max="12811" width="11.85546875" customWidth="1"/>
    <col min="12812" max="12812" width="5" customWidth="1"/>
    <col min="12813" max="12813" width="11.7109375" customWidth="1"/>
    <col min="12814" max="12814" width="12.28515625" customWidth="1"/>
    <col min="12815" max="12815" width="9" customWidth="1"/>
    <col min="12816" max="12816" width="16" customWidth="1"/>
    <col min="12817" max="12818" width="17" customWidth="1"/>
    <col min="12819" max="13056" width="9.140625" customWidth="1"/>
    <col min="13057" max="13057" width="16.85546875" customWidth="1"/>
    <col min="13058" max="13058" width="8.85546875" customWidth="1"/>
    <col min="13059" max="13059" width="1.140625" customWidth="1"/>
    <col min="13060" max="13060" width="18.7109375" customWidth="1"/>
    <col min="13061" max="13061" width="10.85546875" customWidth="1"/>
    <col min="13062" max="13062" width="23" customWidth="1"/>
    <col min="13063" max="13063" width="20.28515625" customWidth="1"/>
    <col min="13064" max="13064" width="14.140625" customWidth="1"/>
    <col min="13065" max="13065" width="28.7109375" customWidth="1"/>
    <col min="13066" max="13066" width="4" customWidth="1"/>
    <col min="13067" max="13067" width="11.85546875" customWidth="1"/>
    <col min="13068" max="13068" width="5" customWidth="1"/>
    <col min="13069" max="13069" width="11.7109375" customWidth="1"/>
    <col min="13070" max="13070" width="12.28515625" customWidth="1"/>
    <col min="13071" max="13071" width="9" customWidth="1"/>
    <col min="13072" max="13072" width="16" customWidth="1"/>
    <col min="13073" max="13074" width="17" customWidth="1"/>
    <col min="13075" max="13312" width="9.140625" customWidth="1"/>
    <col min="13313" max="13313" width="16.85546875" customWidth="1"/>
    <col min="13314" max="13314" width="8.85546875" customWidth="1"/>
    <col min="13315" max="13315" width="1.140625" customWidth="1"/>
    <col min="13316" max="13316" width="18.7109375" customWidth="1"/>
    <col min="13317" max="13317" width="10.85546875" customWidth="1"/>
    <col min="13318" max="13318" width="23" customWidth="1"/>
    <col min="13319" max="13319" width="20.28515625" customWidth="1"/>
    <col min="13320" max="13320" width="14.140625" customWidth="1"/>
    <col min="13321" max="13321" width="28.7109375" customWidth="1"/>
    <col min="13322" max="13322" width="4" customWidth="1"/>
    <col min="13323" max="13323" width="11.85546875" customWidth="1"/>
    <col min="13324" max="13324" width="5" customWidth="1"/>
    <col min="13325" max="13325" width="11.7109375" customWidth="1"/>
    <col min="13326" max="13326" width="12.28515625" customWidth="1"/>
    <col min="13327" max="13327" width="9" customWidth="1"/>
    <col min="13328" max="13328" width="16" customWidth="1"/>
    <col min="13329" max="13330" width="17" customWidth="1"/>
    <col min="13331" max="13568" width="9.140625" customWidth="1"/>
    <col min="13569" max="13569" width="16.85546875" customWidth="1"/>
    <col min="13570" max="13570" width="8.85546875" customWidth="1"/>
    <col min="13571" max="13571" width="1.140625" customWidth="1"/>
    <col min="13572" max="13572" width="18.7109375" customWidth="1"/>
    <col min="13573" max="13573" width="10.85546875" customWidth="1"/>
    <col min="13574" max="13574" width="23" customWidth="1"/>
    <col min="13575" max="13575" width="20.28515625" customWidth="1"/>
    <col min="13576" max="13576" width="14.140625" customWidth="1"/>
    <col min="13577" max="13577" width="28.7109375" customWidth="1"/>
    <col min="13578" max="13578" width="4" customWidth="1"/>
    <col min="13579" max="13579" width="11.85546875" customWidth="1"/>
    <col min="13580" max="13580" width="5" customWidth="1"/>
    <col min="13581" max="13581" width="11.7109375" customWidth="1"/>
    <col min="13582" max="13582" width="12.28515625" customWidth="1"/>
    <col min="13583" max="13583" width="9" customWidth="1"/>
    <col min="13584" max="13584" width="16" customWidth="1"/>
    <col min="13585" max="13586" width="17" customWidth="1"/>
    <col min="13587" max="13824" width="9.140625" customWidth="1"/>
    <col min="13825" max="13825" width="16.85546875" customWidth="1"/>
    <col min="13826" max="13826" width="8.85546875" customWidth="1"/>
    <col min="13827" max="13827" width="1.140625" customWidth="1"/>
    <col min="13828" max="13828" width="18.7109375" customWidth="1"/>
    <col min="13829" max="13829" width="10.85546875" customWidth="1"/>
    <col min="13830" max="13830" width="23" customWidth="1"/>
    <col min="13831" max="13831" width="20.28515625" customWidth="1"/>
    <col min="13832" max="13832" width="14.140625" customWidth="1"/>
    <col min="13833" max="13833" width="28.7109375" customWidth="1"/>
    <col min="13834" max="13834" width="4" customWidth="1"/>
    <col min="13835" max="13835" width="11.85546875" customWidth="1"/>
    <col min="13836" max="13836" width="5" customWidth="1"/>
    <col min="13837" max="13837" width="11.7109375" customWidth="1"/>
    <col min="13838" max="13838" width="12.28515625" customWidth="1"/>
    <col min="13839" max="13839" width="9" customWidth="1"/>
    <col min="13840" max="13840" width="16" customWidth="1"/>
    <col min="13841" max="13842" width="17" customWidth="1"/>
    <col min="13843" max="14080" width="9.140625" customWidth="1"/>
    <col min="14081" max="14081" width="16.85546875" customWidth="1"/>
    <col min="14082" max="14082" width="8.85546875" customWidth="1"/>
    <col min="14083" max="14083" width="1.140625" customWidth="1"/>
    <col min="14084" max="14084" width="18.7109375" customWidth="1"/>
    <col min="14085" max="14085" width="10.85546875" customWidth="1"/>
    <col min="14086" max="14086" width="23" customWidth="1"/>
    <col min="14087" max="14087" width="20.28515625" customWidth="1"/>
    <col min="14088" max="14088" width="14.140625" customWidth="1"/>
    <col min="14089" max="14089" width="28.7109375" customWidth="1"/>
    <col min="14090" max="14090" width="4" customWidth="1"/>
    <col min="14091" max="14091" width="11.85546875" customWidth="1"/>
    <col min="14092" max="14092" width="5" customWidth="1"/>
    <col min="14093" max="14093" width="11.7109375" customWidth="1"/>
    <col min="14094" max="14094" width="12.28515625" customWidth="1"/>
    <col min="14095" max="14095" width="9" customWidth="1"/>
    <col min="14096" max="14096" width="16" customWidth="1"/>
    <col min="14097" max="14098" width="17" customWidth="1"/>
    <col min="14099" max="14336" width="9.140625" customWidth="1"/>
    <col min="14337" max="14337" width="16.85546875" customWidth="1"/>
    <col min="14338" max="14338" width="8.85546875" customWidth="1"/>
    <col min="14339" max="14339" width="1.140625" customWidth="1"/>
    <col min="14340" max="14340" width="18.7109375" customWidth="1"/>
    <col min="14341" max="14341" width="10.85546875" customWidth="1"/>
    <col min="14342" max="14342" width="23" customWidth="1"/>
    <col min="14343" max="14343" width="20.28515625" customWidth="1"/>
    <col min="14344" max="14344" width="14.140625" customWidth="1"/>
    <col min="14345" max="14345" width="28.7109375" customWidth="1"/>
    <col min="14346" max="14346" width="4" customWidth="1"/>
    <col min="14347" max="14347" width="11.85546875" customWidth="1"/>
    <col min="14348" max="14348" width="5" customWidth="1"/>
    <col min="14349" max="14349" width="11.7109375" customWidth="1"/>
    <col min="14350" max="14350" width="12.28515625" customWidth="1"/>
    <col min="14351" max="14351" width="9" customWidth="1"/>
    <col min="14352" max="14352" width="16" customWidth="1"/>
    <col min="14353" max="14354" width="17" customWidth="1"/>
    <col min="14355" max="14592" width="9.140625" customWidth="1"/>
    <col min="14593" max="14593" width="16.85546875" customWidth="1"/>
    <col min="14594" max="14594" width="8.85546875" customWidth="1"/>
    <col min="14595" max="14595" width="1.140625" customWidth="1"/>
    <col min="14596" max="14596" width="18.7109375" customWidth="1"/>
    <col min="14597" max="14597" width="10.85546875" customWidth="1"/>
    <col min="14598" max="14598" width="23" customWidth="1"/>
    <col min="14599" max="14599" width="20.28515625" customWidth="1"/>
    <col min="14600" max="14600" width="14.140625" customWidth="1"/>
    <col min="14601" max="14601" width="28.7109375" customWidth="1"/>
    <col min="14602" max="14602" width="4" customWidth="1"/>
    <col min="14603" max="14603" width="11.85546875" customWidth="1"/>
    <col min="14604" max="14604" width="5" customWidth="1"/>
    <col min="14605" max="14605" width="11.7109375" customWidth="1"/>
    <col min="14606" max="14606" width="12.28515625" customWidth="1"/>
    <col min="14607" max="14607" width="9" customWidth="1"/>
    <col min="14608" max="14608" width="16" customWidth="1"/>
    <col min="14609" max="14610" width="17" customWidth="1"/>
    <col min="14611" max="14848" width="9.140625" customWidth="1"/>
    <col min="14849" max="14849" width="16.85546875" customWidth="1"/>
    <col min="14850" max="14850" width="8.85546875" customWidth="1"/>
    <col min="14851" max="14851" width="1.140625" customWidth="1"/>
    <col min="14852" max="14852" width="18.7109375" customWidth="1"/>
    <col min="14853" max="14853" width="10.85546875" customWidth="1"/>
    <col min="14854" max="14854" width="23" customWidth="1"/>
    <col min="14855" max="14855" width="20.28515625" customWidth="1"/>
    <col min="14856" max="14856" width="14.140625" customWidth="1"/>
    <col min="14857" max="14857" width="28.7109375" customWidth="1"/>
    <col min="14858" max="14858" width="4" customWidth="1"/>
    <col min="14859" max="14859" width="11.85546875" customWidth="1"/>
    <col min="14860" max="14860" width="5" customWidth="1"/>
    <col min="14861" max="14861" width="11.7109375" customWidth="1"/>
    <col min="14862" max="14862" width="12.28515625" customWidth="1"/>
    <col min="14863" max="14863" width="9" customWidth="1"/>
    <col min="14864" max="14864" width="16" customWidth="1"/>
    <col min="14865" max="14866" width="17" customWidth="1"/>
    <col min="14867" max="15104" width="9.140625" customWidth="1"/>
    <col min="15105" max="15105" width="16.85546875" customWidth="1"/>
    <col min="15106" max="15106" width="8.85546875" customWidth="1"/>
    <col min="15107" max="15107" width="1.140625" customWidth="1"/>
    <col min="15108" max="15108" width="18.7109375" customWidth="1"/>
    <col min="15109" max="15109" width="10.85546875" customWidth="1"/>
    <col min="15110" max="15110" width="23" customWidth="1"/>
    <col min="15111" max="15111" width="20.28515625" customWidth="1"/>
    <col min="15112" max="15112" width="14.140625" customWidth="1"/>
    <col min="15113" max="15113" width="28.7109375" customWidth="1"/>
    <col min="15114" max="15114" width="4" customWidth="1"/>
    <col min="15115" max="15115" width="11.85546875" customWidth="1"/>
    <col min="15116" max="15116" width="5" customWidth="1"/>
    <col min="15117" max="15117" width="11.7109375" customWidth="1"/>
    <col min="15118" max="15118" width="12.28515625" customWidth="1"/>
    <col min="15119" max="15119" width="9" customWidth="1"/>
    <col min="15120" max="15120" width="16" customWidth="1"/>
    <col min="15121" max="15122" width="17" customWidth="1"/>
    <col min="15123" max="15360" width="9.140625" customWidth="1"/>
    <col min="15361" max="15361" width="16.85546875" customWidth="1"/>
    <col min="15362" max="15362" width="8.85546875" customWidth="1"/>
    <col min="15363" max="15363" width="1.140625" customWidth="1"/>
    <col min="15364" max="15364" width="18.7109375" customWidth="1"/>
    <col min="15365" max="15365" width="10.85546875" customWidth="1"/>
    <col min="15366" max="15366" width="23" customWidth="1"/>
    <col min="15367" max="15367" width="20.28515625" customWidth="1"/>
    <col min="15368" max="15368" width="14.140625" customWidth="1"/>
    <col min="15369" max="15369" width="28.7109375" customWidth="1"/>
    <col min="15370" max="15370" width="4" customWidth="1"/>
    <col min="15371" max="15371" width="11.85546875" customWidth="1"/>
    <col min="15372" max="15372" width="5" customWidth="1"/>
    <col min="15373" max="15373" width="11.7109375" customWidth="1"/>
    <col min="15374" max="15374" width="12.28515625" customWidth="1"/>
    <col min="15375" max="15375" width="9" customWidth="1"/>
    <col min="15376" max="15376" width="16" customWidth="1"/>
    <col min="15377" max="15378" width="17" customWidth="1"/>
    <col min="15379" max="15616" width="9.140625" customWidth="1"/>
    <col min="15617" max="15617" width="16.85546875" customWidth="1"/>
    <col min="15618" max="15618" width="8.85546875" customWidth="1"/>
    <col min="15619" max="15619" width="1.140625" customWidth="1"/>
    <col min="15620" max="15620" width="18.7109375" customWidth="1"/>
    <col min="15621" max="15621" width="10.85546875" customWidth="1"/>
    <col min="15622" max="15622" width="23" customWidth="1"/>
    <col min="15623" max="15623" width="20.28515625" customWidth="1"/>
    <col min="15624" max="15624" width="14.140625" customWidth="1"/>
    <col min="15625" max="15625" width="28.7109375" customWidth="1"/>
    <col min="15626" max="15626" width="4" customWidth="1"/>
    <col min="15627" max="15627" width="11.85546875" customWidth="1"/>
    <col min="15628" max="15628" width="5" customWidth="1"/>
    <col min="15629" max="15629" width="11.7109375" customWidth="1"/>
    <col min="15630" max="15630" width="12.28515625" customWidth="1"/>
    <col min="15631" max="15631" width="9" customWidth="1"/>
    <col min="15632" max="15632" width="16" customWidth="1"/>
    <col min="15633" max="15634" width="17" customWidth="1"/>
    <col min="15635" max="15872" width="9.140625" customWidth="1"/>
    <col min="15873" max="15873" width="16.85546875" customWidth="1"/>
    <col min="15874" max="15874" width="8.85546875" customWidth="1"/>
    <col min="15875" max="15875" width="1.140625" customWidth="1"/>
    <col min="15876" max="15876" width="18.7109375" customWidth="1"/>
    <col min="15877" max="15877" width="10.85546875" customWidth="1"/>
    <col min="15878" max="15878" width="23" customWidth="1"/>
    <col min="15879" max="15879" width="20.28515625" customWidth="1"/>
    <col min="15880" max="15880" width="14.140625" customWidth="1"/>
    <col min="15881" max="15881" width="28.7109375" customWidth="1"/>
    <col min="15882" max="15882" width="4" customWidth="1"/>
    <col min="15883" max="15883" width="11.85546875" customWidth="1"/>
    <col min="15884" max="15884" width="5" customWidth="1"/>
    <col min="15885" max="15885" width="11.7109375" customWidth="1"/>
    <col min="15886" max="15886" width="12.28515625" customWidth="1"/>
    <col min="15887" max="15887" width="9" customWidth="1"/>
    <col min="15888" max="15888" width="16" customWidth="1"/>
    <col min="15889" max="15890" width="17" customWidth="1"/>
    <col min="15891" max="16128" width="9.140625" customWidth="1"/>
    <col min="16129" max="16129" width="16.85546875" customWidth="1"/>
    <col min="16130" max="16130" width="8.85546875" customWidth="1"/>
    <col min="16131" max="16131" width="1.140625" customWidth="1"/>
    <col min="16132" max="16132" width="18.7109375" customWidth="1"/>
    <col min="16133" max="16133" width="10.85546875" customWidth="1"/>
    <col min="16134" max="16134" width="23" customWidth="1"/>
    <col min="16135" max="16135" width="20.28515625" customWidth="1"/>
    <col min="16136" max="16136" width="14.140625" customWidth="1"/>
    <col min="16137" max="16137" width="28.7109375" customWidth="1"/>
    <col min="16138" max="16138" width="4" customWidth="1"/>
    <col min="16139" max="16139" width="11.85546875" customWidth="1"/>
    <col min="16140" max="16140" width="5" customWidth="1"/>
    <col min="16141" max="16141" width="11.7109375" customWidth="1"/>
    <col min="16142" max="16142" width="12.28515625" customWidth="1"/>
    <col min="16143" max="16143" width="9" customWidth="1"/>
    <col min="16144" max="16144" width="16" customWidth="1"/>
    <col min="16145" max="16146" width="17" customWidth="1"/>
    <col min="16147" max="16384" width="9.140625" customWidth="1"/>
  </cols>
  <sheetData>
    <row r="1" spans="1:18" ht="16.5" thickBot="1">
      <c r="A1" s="123" t="s">
        <v>611</v>
      </c>
      <c r="B1" s="123"/>
      <c r="C1" s="123"/>
      <c r="D1" s="123"/>
      <c r="E1" s="123"/>
      <c r="F1" s="123"/>
      <c r="G1" s="123"/>
      <c r="H1" s="123"/>
      <c r="I1" s="123"/>
      <c r="J1" s="123"/>
      <c r="K1" s="123"/>
      <c r="L1" s="123"/>
      <c r="M1" s="123"/>
      <c r="N1" s="123"/>
      <c r="O1" s="123"/>
      <c r="P1" s="1"/>
      <c r="Q1" s="1"/>
      <c r="R1" s="1"/>
    </row>
    <row r="2" spans="1:18" ht="16.5" thickBot="1">
      <c r="A2" s="124" t="s">
        <v>612</v>
      </c>
      <c r="B2" s="124"/>
      <c r="C2" s="125" t="s">
        <v>613</v>
      </c>
      <c r="D2" s="125"/>
      <c r="E2" s="125"/>
      <c r="F2" s="125"/>
      <c r="G2" s="125"/>
      <c r="H2" s="125"/>
      <c r="I2" s="1"/>
      <c r="J2" s="1"/>
      <c r="K2" s="1"/>
      <c r="L2" s="1"/>
      <c r="M2" s="1"/>
      <c r="N2" s="1"/>
      <c r="O2" s="1"/>
      <c r="P2" s="1"/>
      <c r="Q2" s="1"/>
      <c r="R2" s="1"/>
    </row>
    <row r="3" spans="1:18" ht="15.75" thickBot="1">
      <c r="A3" s="1"/>
      <c r="B3" s="1"/>
      <c r="C3" s="1"/>
      <c r="D3" s="1"/>
      <c r="E3" s="1"/>
      <c r="F3" s="1"/>
      <c r="G3" s="1"/>
      <c r="H3" s="1"/>
      <c r="I3" s="1"/>
      <c r="J3" s="1"/>
      <c r="K3" s="124" t="s">
        <v>614</v>
      </c>
      <c r="L3" s="124"/>
      <c r="M3" s="125" t="s">
        <v>615</v>
      </c>
      <c r="N3" s="125"/>
      <c r="O3" s="125"/>
      <c r="P3" s="1"/>
      <c r="Q3" s="1"/>
      <c r="R3" s="1"/>
    </row>
    <row r="4" spans="1:18" ht="15.75" thickBot="1">
      <c r="A4" s="124" t="s">
        <v>616</v>
      </c>
      <c r="B4" s="124"/>
      <c r="C4" s="125" t="s">
        <v>617</v>
      </c>
      <c r="D4" s="125"/>
      <c r="E4" s="125"/>
      <c r="F4" s="125"/>
      <c r="G4" s="125"/>
      <c r="H4" s="125"/>
      <c r="I4" s="1"/>
      <c r="J4" s="1"/>
      <c r="K4" s="124"/>
      <c r="L4" s="124"/>
      <c r="M4" s="125"/>
      <c r="N4" s="125"/>
      <c r="O4" s="125"/>
      <c r="P4" s="1"/>
      <c r="Q4" s="1"/>
      <c r="R4" s="1"/>
    </row>
    <row r="5" spans="1:18" ht="15.75" thickBot="1">
      <c r="A5" s="124"/>
      <c r="B5" s="124"/>
      <c r="C5" s="125"/>
      <c r="D5" s="125"/>
      <c r="E5" s="125"/>
      <c r="F5" s="125"/>
      <c r="G5" s="125"/>
      <c r="H5" s="125"/>
      <c r="I5" s="1"/>
      <c r="J5" s="1"/>
      <c r="K5" s="1"/>
      <c r="L5" s="1"/>
      <c r="M5" s="1"/>
      <c r="N5" s="1"/>
      <c r="O5" s="1"/>
      <c r="P5" s="1"/>
      <c r="Q5" s="1"/>
      <c r="R5" s="1"/>
    </row>
    <row r="6" spans="1:18" ht="15.75" thickBot="1">
      <c r="A6" s="1"/>
      <c r="B6" s="1"/>
      <c r="C6" s="1"/>
      <c r="D6" s="1"/>
      <c r="E6" s="1"/>
      <c r="F6" s="1"/>
      <c r="G6" s="1"/>
      <c r="H6" s="1"/>
      <c r="I6" s="1"/>
      <c r="J6" s="1"/>
      <c r="K6" s="124" t="s">
        <v>618</v>
      </c>
      <c r="L6" s="124"/>
      <c r="M6" s="125" t="s">
        <v>619</v>
      </c>
      <c r="N6" s="125"/>
      <c r="O6" s="125"/>
      <c r="P6" s="1"/>
      <c r="Q6" s="1"/>
      <c r="R6" s="1"/>
    </row>
    <row r="7" spans="1:18" ht="7.5" customHeight="1" thickBot="1">
      <c r="A7" s="124" t="s">
        <v>620</v>
      </c>
      <c r="B7" s="124"/>
      <c r="C7" s="125" t="s">
        <v>621</v>
      </c>
      <c r="D7" s="125"/>
      <c r="E7" s="125"/>
      <c r="F7" s="125"/>
      <c r="G7" s="125"/>
      <c r="H7" s="125"/>
      <c r="I7" s="1"/>
      <c r="J7" s="1"/>
      <c r="K7" s="124"/>
      <c r="L7" s="124"/>
      <c r="M7" s="125"/>
      <c r="N7" s="125"/>
      <c r="O7" s="125"/>
      <c r="P7" s="1"/>
      <c r="Q7" s="1"/>
      <c r="R7" s="1"/>
    </row>
    <row r="8" spans="1:18" ht="6.75" customHeight="1" thickBot="1">
      <c r="A8" s="124"/>
      <c r="B8" s="124"/>
      <c r="C8" s="125"/>
      <c r="D8" s="125"/>
      <c r="E8" s="125"/>
      <c r="F8" s="125"/>
      <c r="G8" s="125"/>
      <c r="H8" s="125"/>
      <c r="I8" s="1"/>
      <c r="J8" s="1"/>
      <c r="K8" s="1"/>
      <c r="L8" s="1"/>
      <c r="M8" s="1"/>
      <c r="N8" s="1"/>
      <c r="O8" s="1"/>
      <c r="P8" s="1"/>
      <c r="Q8" s="1"/>
      <c r="R8" s="1"/>
    </row>
    <row r="9" spans="1:18" ht="13.5" customHeight="1" thickBot="1">
      <c r="A9" s="124"/>
      <c r="B9" s="124"/>
      <c r="C9" s="125"/>
      <c r="D9" s="125"/>
      <c r="E9" s="125"/>
      <c r="F9" s="125"/>
      <c r="G9" s="125"/>
      <c r="H9" s="125"/>
      <c r="I9" s="1"/>
      <c r="J9" s="1"/>
      <c r="K9" s="123" t="s">
        <v>611</v>
      </c>
      <c r="L9" s="123"/>
      <c r="M9" s="123"/>
      <c r="N9" s="123"/>
      <c r="O9" s="123"/>
      <c r="P9" s="1"/>
      <c r="Q9" s="1"/>
      <c r="R9" s="1"/>
    </row>
    <row r="10" spans="1:18" ht="15.75" thickBot="1">
      <c r="A10" s="1"/>
      <c r="B10" s="1"/>
      <c r="C10" s="1"/>
      <c r="D10" s="1"/>
      <c r="E10" s="1"/>
      <c r="F10" s="1"/>
      <c r="G10" s="1"/>
      <c r="H10" s="1"/>
      <c r="I10" s="1"/>
      <c r="J10" s="1"/>
      <c r="K10" s="123"/>
      <c r="L10" s="123"/>
      <c r="M10" s="123"/>
      <c r="N10" s="123"/>
      <c r="O10" s="123"/>
      <c r="P10" s="1"/>
      <c r="Q10" s="1"/>
      <c r="R10" s="1"/>
    </row>
    <row r="11" spans="1:18" ht="15.75" thickBot="1">
      <c r="A11" s="124" t="s">
        <v>622</v>
      </c>
      <c r="B11" s="124"/>
      <c r="C11" s="125" t="s">
        <v>623</v>
      </c>
      <c r="D11" s="125"/>
      <c r="E11" s="125"/>
      <c r="F11" s="125"/>
      <c r="G11" s="125"/>
      <c r="H11" s="125"/>
      <c r="I11" s="1"/>
      <c r="J11" s="1"/>
      <c r="K11" s="123"/>
      <c r="L11" s="123"/>
      <c r="M11" s="123"/>
      <c r="N11" s="123"/>
      <c r="O11" s="123"/>
      <c r="P11" s="1"/>
      <c r="Q11" s="1"/>
      <c r="R11" s="1"/>
    </row>
    <row r="12" spans="1:18" ht="15.75" thickBot="1">
      <c r="A12" s="124"/>
      <c r="B12" s="124"/>
      <c r="C12" s="125"/>
      <c r="D12" s="125"/>
      <c r="E12" s="125"/>
      <c r="F12" s="125"/>
      <c r="G12" s="125"/>
      <c r="H12" s="125"/>
      <c r="I12" s="1"/>
      <c r="J12" s="1"/>
      <c r="K12" s="1"/>
      <c r="L12" s="1"/>
      <c r="M12" s="1"/>
      <c r="N12" s="1"/>
      <c r="O12" s="1"/>
      <c r="P12" s="1"/>
      <c r="Q12" s="1"/>
      <c r="R12" s="1"/>
    </row>
    <row r="13" spans="1:18" ht="16.5" thickBot="1">
      <c r="A13" s="123" t="s">
        <v>611</v>
      </c>
      <c r="B13" s="123"/>
      <c r="C13" s="123"/>
      <c r="D13" s="123"/>
      <c r="E13" s="123"/>
      <c r="F13" s="123"/>
      <c r="G13" s="123"/>
      <c r="H13" s="123"/>
      <c r="I13" s="123"/>
      <c r="J13" s="123"/>
      <c r="K13" s="123"/>
      <c r="L13" s="123"/>
      <c r="M13" s="123"/>
      <c r="N13" s="123"/>
      <c r="O13" s="123"/>
      <c r="P13" s="1"/>
      <c r="Q13" s="1"/>
      <c r="R13" s="1"/>
    </row>
    <row r="14" spans="1:18" ht="15.75" thickBot="1">
      <c r="A14" s="126" t="s">
        <v>624</v>
      </c>
      <c r="B14" s="126"/>
      <c r="C14" s="126"/>
      <c r="D14" s="126"/>
      <c r="E14" s="126"/>
      <c r="F14" s="126" t="s">
        <v>625</v>
      </c>
      <c r="G14" s="126"/>
      <c r="H14" s="126"/>
      <c r="I14" s="126"/>
      <c r="J14" s="126"/>
      <c r="K14" s="126"/>
      <c r="L14" s="126"/>
      <c r="M14" s="126"/>
      <c r="N14" s="126" t="s">
        <v>626</v>
      </c>
      <c r="O14" s="126"/>
      <c r="P14" s="126"/>
      <c r="Q14" s="126"/>
      <c r="R14" s="126"/>
    </row>
    <row r="15" spans="1:18" ht="26.25" thickBot="1">
      <c r="A15" s="2" t="s">
        <v>627</v>
      </c>
      <c r="B15" s="126" t="s">
        <v>628</v>
      </c>
      <c r="C15" s="126"/>
      <c r="D15" s="2" t="s">
        <v>629</v>
      </c>
      <c r="E15" s="2" t="s">
        <v>630</v>
      </c>
      <c r="F15" s="2" t="s">
        <v>631</v>
      </c>
      <c r="G15" s="2" t="s">
        <v>632</v>
      </c>
      <c r="H15" s="126" t="s">
        <v>633</v>
      </c>
      <c r="I15" s="126"/>
      <c r="J15" s="126" t="s">
        <v>634</v>
      </c>
      <c r="K15" s="126"/>
      <c r="L15" s="126" t="s">
        <v>635</v>
      </c>
      <c r="M15" s="126"/>
      <c r="N15" s="2" t="s">
        <v>636</v>
      </c>
      <c r="O15" s="126" t="s">
        <v>637</v>
      </c>
      <c r="P15" s="126"/>
      <c r="Q15" s="2" t="s">
        <v>638</v>
      </c>
      <c r="R15" s="2" t="s">
        <v>639</v>
      </c>
    </row>
    <row r="16" spans="1:18" ht="409.5" customHeight="1" thickBot="1">
      <c r="A16" s="3" t="s">
        <v>640</v>
      </c>
      <c r="B16" s="127" t="s">
        <v>641</v>
      </c>
      <c r="C16" s="127"/>
      <c r="D16" s="3" t="s">
        <v>642</v>
      </c>
      <c r="E16" s="4" t="s">
        <v>643</v>
      </c>
      <c r="F16" s="3" t="s">
        <v>644</v>
      </c>
      <c r="G16" s="3" t="s">
        <v>645</v>
      </c>
      <c r="H16" s="127" t="s">
        <v>646</v>
      </c>
      <c r="I16" s="127"/>
      <c r="J16" s="128" t="s">
        <v>647</v>
      </c>
      <c r="K16" s="128"/>
      <c r="L16" s="128" t="s">
        <v>648</v>
      </c>
      <c r="M16" s="128"/>
      <c r="N16" s="4" t="s">
        <v>649</v>
      </c>
      <c r="O16" s="128" t="s">
        <v>650</v>
      </c>
      <c r="P16" s="128"/>
      <c r="Q16" s="3" t="s">
        <v>651</v>
      </c>
      <c r="R16" s="3" t="s">
        <v>652</v>
      </c>
    </row>
  </sheetData>
  <mergeCells count="28">
    <mergeCell ref="B16:C16"/>
    <mergeCell ref="H16:I16"/>
    <mergeCell ref="J16:K16"/>
    <mergeCell ref="L16:M16"/>
    <mergeCell ref="O16:P16"/>
    <mergeCell ref="A13:O13"/>
    <mergeCell ref="A14:E14"/>
    <mergeCell ref="F14:M14"/>
    <mergeCell ref="N14:R14"/>
    <mergeCell ref="B15:C15"/>
    <mergeCell ref="H15:I15"/>
    <mergeCell ref="J15:K15"/>
    <mergeCell ref="L15:M15"/>
    <mergeCell ref="O15:P15"/>
    <mergeCell ref="K6:L7"/>
    <mergeCell ref="M6:O7"/>
    <mergeCell ref="A7:B9"/>
    <mergeCell ref="C7:H9"/>
    <mergeCell ref="K9:O11"/>
    <mergeCell ref="A11:B12"/>
    <mergeCell ref="C11:H12"/>
    <mergeCell ref="A1:O1"/>
    <mergeCell ref="A2:B2"/>
    <mergeCell ref="C2:H2"/>
    <mergeCell ref="K3:L4"/>
    <mergeCell ref="M3:O4"/>
    <mergeCell ref="A4:B5"/>
    <mergeCell ref="C4:H5"/>
  </mergeCells>
  <printOptions horizontalCentered="1"/>
  <pageMargins left="0.11811023622047245" right="0.11811023622047245" top="0.15748031496062992" bottom="0.55118110236220474" header="0.31496062992125984" footer="0.31496062992125984"/>
  <pageSetup paperSize="5" scale="68" orientation="landscape" r:id="rId1"/>
  <headerFooter scaleWithDoc="0" alignWithMargins="0">
    <oddFooter>&amp;L&amp;"Arial,Negrita"&amp;8Página: &amp;P de &amp;N&amp;R&amp;"Arial,Negrita"&amp;8 2025-07-11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PTEE 2025</vt:lpstr>
      <vt:lpstr>RIESGOS CORRUPCION</vt:lpstr>
      <vt:lpstr>ESTRATEGIA -RACIONALIZACION V2</vt:lpstr>
      <vt:lpstr>'PTEE 2025'!Área_de_impresión</vt:lpstr>
      <vt:lpstr>'PTEE 2025'!Títulos_a_imprimir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ADMDIN12</dc:creator>
  <cp:keywords/>
  <dc:description/>
  <cp:lastModifiedBy>AD1CIN19</cp:lastModifiedBy>
  <cp:revision/>
  <cp:lastPrinted>2026-02-13T20:31:55Z</cp:lastPrinted>
  <dcterms:created xsi:type="dcterms:W3CDTF">2024-12-26T15:46:37Z</dcterms:created>
  <dcterms:modified xsi:type="dcterms:W3CDTF">2026-02-13T21:32:39Z</dcterms:modified>
  <cp:category/>
  <cp:contentStatus/>
</cp:coreProperties>
</file>